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econ1-my.sharepoint.com/personal/jmoffat_aecon_com/Documents/Rough Work/Random Files/Personal Files/"/>
    </mc:Choice>
  </mc:AlternateContent>
  <bookViews>
    <workbookView xWindow="0" yWindow="0" windowWidth="16380" windowHeight="8190" tabRatio="987" activeTab="1"/>
  </bookViews>
  <sheets>
    <sheet name="Payment Calendar" sheetId="1" r:id="rId1"/>
    <sheet name="Current" sheetId="2" r:id="rId2"/>
    <sheet name="Dec" sheetId="3" r:id="rId3"/>
    <sheet name="Nov" sheetId="4" r:id="rId4"/>
    <sheet name="Oct" sheetId="5" r:id="rId5"/>
    <sheet name="Sept" sheetId="6" r:id="rId6"/>
    <sheet name="Aug" sheetId="7" r:id="rId7"/>
    <sheet name="July" sheetId="8" r:id="rId8"/>
    <sheet name="June" sheetId="9" r:id="rId9"/>
    <sheet name="May" sheetId="10" r:id="rId10"/>
    <sheet name="Apr" sheetId="11" r:id="rId11"/>
    <sheet name="Mar" sheetId="12" r:id="rId12"/>
    <sheet name="Feb" sheetId="13" r:id="rId13"/>
    <sheet name="Jan" sheetId="14" r:id="rId14"/>
    <sheet name="Charts" sheetId="15" r:id="rId15"/>
    <sheet name="Monthly Estimate" sheetId="16" r:id="rId16"/>
  </sheets>
  <definedNames>
    <definedName name="_xlnm._FilterDatabase" localSheetId="10">Apr!$A$2:$G$164</definedName>
    <definedName name="_xlnm._FilterDatabase" localSheetId="6">Aug!$A$2:$G$164</definedName>
    <definedName name="_xlnm._FilterDatabase" localSheetId="2">Dec!$A$2:$G$164</definedName>
    <definedName name="_xlnm._FilterDatabase" localSheetId="12">Feb!$A$2:$G$164</definedName>
    <definedName name="_xlnm._FilterDatabase" localSheetId="13">Jan!$A$2:$G$164</definedName>
    <definedName name="_xlnm._FilterDatabase" localSheetId="7">July!$A$2:$G$164</definedName>
    <definedName name="_xlnm._FilterDatabase" localSheetId="8">June!$A$2:$G$164</definedName>
    <definedName name="_xlnm._FilterDatabase" localSheetId="11">Mar!$A$2:$G$164</definedName>
    <definedName name="_xlnm._FilterDatabase" localSheetId="9">May!$A$2:$G$164</definedName>
    <definedName name="_xlnm._FilterDatabase" localSheetId="3">Nov!$A$2:$G$164</definedName>
    <definedName name="_xlnm._FilterDatabase" localSheetId="4">Oct!$A$2:$G$164</definedName>
    <definedName name="_xlnm._FilterDatabase" localSheetId="5">Sept!$A$2:$G$164</definedName>
  </definedName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7" i="15" l="1"/>
  <c r="Q7" i="15"/>
  <c r="R7" i="15"/>
  <c r="S7" i="15"/>
  <c r="P8" i="15"/>
  <c r="Q8" i="15"/>
  <c r="R8" i="15"/>
  <c r="S8" i="15"/>
  <c r="P9" i="15"/>
  <c r="Q9" i="15"/>
  <c r="R9" i="15"/>
  <c r="S9" i="15"/>
  <c r="P10" i="15"/>
  <c r="Q10" i="15"/>
  <c r="R10" i="15"/>
  <c r="S10" i="15"/>
  <c r="P11" i="15"/>
  <c r="Q11" i="15"/>
  <c r="R11" i="15"/>
  <c r="S11" i="15"/>
  <c r="P12" i="15"/>
  <c r="Q12" i="15"/>
  <c r="R12" i="15"/>
  <c r="S12" i="15"/>
  <c r="P13" i="15"/>
  <c r="Q13" i="15"/>
  <c r="R13" i="15"/>
  <c r="S13" i="15"/>
  <c r="P14" i="15"/>
  <c r="Q14" i="15"/>
  <c r="R14" i="15"/>
  <c r="S14" i="15"/>
  <c r="P15" i="15"/>
  <c r="Q15" i="15"/>
  <c r="R15" i="15"/>
  <c r="S15" i="15"/>
  <c r="P16" i="15"/>
  <c r="Q16" i="15"/>
  <c r="R16" i="15"/>
  <c r="S16" i="15"/>
  <c r="P17" i="15"/>
  <c r="Q17" i="15"/>
  <c r="R17" i="15"/>
  <c r="S17" i="15"/>
  <c r="P18" i="15"/>
  <c r="Q18" i="15"/>
  <c r="R18" i="15"/>
  <c r="S18" i="15"/>
  <c r="P19" i="15"/>
  <c r="Q19" i="15"/>
  <c r="R19" i="15"/>
  <c r="S19" i="15"/>
  <c r="P20" i="15"/>
  <c r="Q20" i="15"/>
  <c r="R20" i="15"/>
  <c r="S20" i="15"/>
  <c r="P21" i="15"/>
  <c r="Q21" i="15"/>
  <c r="R21" i="15"/>
  <c r="S21" i="15"/>
  <c r="P22" i="15"/>
  <c r="Q22" i="15"/>
  <c r="R22" i="15"/>
  <c r="S22" i="15"/>
  <c r="P23" i="15"/>
  <c r="Q23" i="15"/>
  <c r="R23" i="15"/>
  <c r="S23" i="15"/>
  <c r="P24" i="15"/>
  <c r="Q24" i="15"/>
  <c r="R24" i="15"/>
  <c r="S24" i="15"/>
  <c r="P25" i="15"/>
  <c r="Q25" i="15"/>
  <c r="R25" i="15"/>
  <c r="S25" i="15"/>
  <c r="P26" i="15"/>
  <c r="Q26" i="15"/>
  <c r="R26" i="15"/>
  <c r="S26" i="15"/>
  <c r="P27" i="15"/>
  <c r="Q27" i="15"/>
  <c r="R27" i="15"/>
  <c r="S27" i="15"/>
  <c r="P28" i="15"/>
  <c r="Q28" i="15"/>
  <c r="R28" i="15"/>
  <c r="S28" i="15"/>
  <c r="P29" i="15"/>
  <c r="Q29" i="15"/>
  <c r="R29" i="15"/>
  <c r="S29" i="15"/>
  <c r="P30" i="15"/>
  <c r="Q30" i="15"/>
  <c r="R30" i="15"/>
  <c r="S30" i="15"/>
  <c r="P31" i="15"/>
  <c r="Q31" i="15"/>
  <c r="R31" i="15"/>
  <c r="S31" i="15"/>
  <c r="P32" i="15"/>
  <c r="Q32" i="15"/>
  <c r="R32" i="15"/>
  <c r="S32" i="15"/>
  <c r="P33" i="15"/>
  <c r="Q33" i="15"/>
  <c r="R33" i="15"/>
  <c r="S33" i="15"/>
  <c r="P34" i="15"/>
  <c r="Q34" i="15"/>
  <c r="R34" i="15"/>
  <c r="S34" i="15"/>
  <c r="P35" i="15"/>
  <c r="Q35" i="15"/>
  <c r="R35" i="15"/>
  <c r="S35" i="15"/>
  <c r="P36" i="15"/>
  <c r="Q36" i="15"/>
  <c r="R36" i="15"/>
  <c r="S36" i="15"/>
  <c r="P37" i="15"/>
  <c r="Q37" i="15"/>
  <c r="R37" i="15"/>
  <c r="S37" i="15"/>
  <c r="P38" i="15"/>
  <c r="Q38" i="15"/>
  <c r="R38" i="15"/>
  <c r="S38" i="15"/>
  <c r="P39" i="15"/>
  <c r="Q39" i="15"/>
  <c r="R39" i="15"/>
  <c r="S39" i="15"/>
  <c r="P40" i="15"/>
  <c r="Q40" i="15"/>
  <c r="R40" i="15"/>
  <c r="S40" i="15"/>
  <c r="P41" i="15"/>
  <c r="Q41" i="15"/>
  <c r="R41" i="15"/>
  <c r="S41" i="15"/>
  <c r="P42" i="15"/>
  <c r="Q42" i="15"/>
  <c r="R42" i="15"/>
  <c r="S42" i="15"/>
  <c r="P44" i="15"/>
  <c r="Q44" i="15"/>
  <c r="R44" i="15"/>
  <c r="S44" i="15"/>
  <c r="P45" i="15"/>
  <c r="Q45" i="15"/>
  <c r="R45" i="15"/>
  <c r="S45" i="15"/>
  <c r="P46" i="15"/>
  <c r="Q46" i="15"/>
  <c r="R46" i="15"/>
  <c r="S46" i="15"/>
  <c r="P47" i="15"/>
  <c r="Q47" i="15"/>
  <c r="R47" i="15"/>
  <c r="S47" i="15"/>
  <c r="P49" i="15"/>
  <c r="Q49" i="15"/>
  <c r="R49" i="15"/>
  <c r="S49" i="15"/>
  <c r="P51" i="15"/>
  <c r="Q51" i="15"/>
  <c r="R51" i="15"/>
  <c r="S51" i="15"/>
  <c r="P52" i="15"/>
  <c r="Q52" i="15"/>
  <c r="R52" i="15"/>
  <c r="S52" i="15"/>
  <c r="P54" i="15"/>
  <c r="Q54" i="15"/>
  <c r="R54" i="15"/>
  <c r="S54" i="15"/>
  <c r="P6" i="15"/>
  <c r="Q6" i="15"/>
  <c r="R6" i="15"/>
  <c r="S6" i="15"/>
  <c r="D65" i="1"/>
  <c r="E65" i="1"/>
  <c r="F65" i="1"/>
  <c r="G65" i="1"/>
  <c r="H65" i="1"/>
  <c r="I65" i="1"/>
  <c r="AN65" i="1" s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O65" i="1"/>
  <c r="AR65" i="1" s="1"/>
  <c r="AP65" i="1"/>
  <c r="AQ65" i="1"/>
  <c r="AS65" i="1"/>
  <c r="AT65" i="1"/>
  <c r="D66" i="1"/>
  <c r="E66" i="1"/>
  <c r="F66" i="1"/>
  <c r="G66" i="1"/>
  <c r="AN66" i="1" s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O66" i="1"/>
  <c r="AR66" i="1" s="1"/>
  <c r="AP66" i="1"/>
  <c r="AQ66" i="1"/>
  <c r="AS66" i="1"/>
  <c r="AT66" i="1"/>
  <c r="D67" i="1"/>
  <c r="AN67" i="1" s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O67" i="1"/>
  <c r="AP67" i="1"/>
  <c r="AQ67" i="1"/>
  <c r="AR67" i="1"/>
  <c r="AS67" i="1"/>
  <c r="AT67" i="1"/>
  <c r="D68" i="1"/>
  <c r="E68" i="1"/>
  <c r="F68" i="1"/>
  <c r="G68" i="1"/>
  <c r="H68" i="1"/>
  <c r="I68" i="1"/>
  <c r="AN68" i="1" s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O68" i="1"/>
  <c r="AR68" i="1" s="1"/>
  <c r="AP68" i="1"/>
  <c r="AQ68" i="1"/>
  <c r="AS68" i="1"/>
  <c r="AT68" i="1"/>
  <c r="D69" i="1"/>
  <c r="E69" i="1"/>
  <c r="AN69" i="1" s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O69" i="1"/>
  <c r="AR69" i="1" s="1"/>
  <c r="AP69" i="1"/>
  <c r="AQ69" i="1"/>
  <c r="AS69" i="1"/>
  <c r="AT69" i="1"/>
  <c r="D70" i="1"/>
  <c r="AN70" i="1" s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O70" i="1"/>
  <c r="AP70" i="1"/>
  <c r="AQ70" i="1"/>
  <c r="AR70" i="1" s="1"/>
  <c r="AS70" i="1"/>
  <c r="AT70" i="1"/>
  <c r="D71" i="1"/>
  <c r="E71" i="1"/>
  <c r="F71" i="1"/>
  <c r="G71" i="1"/>
  <c r="H71" i="1"/>
  <c r="AN71" i="1" s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O71" i="1"/>
  <c r="AR71" i="1" s="1"/>
  <c r="AP71" i="1"/>
  <c r="AQ71" i="1"/>
  <c r="AS71" i="1"/>
  <c r="AT71" i="1"/>
  <c r="D72" i="1"/>
  <c r="AN72" i="1" s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O72" i="1"/>
  <c r="AP72" i="1"/>
  <c r="AQ72" i="1"/>
  <c r="AR72" i="1"/>
  <c r="AS72" i="1"/>
  <c r="AT72" i="1"/>
  <c r="D73" i="1"/>
  <c r="E73" i="1"/>
  <c r="F73" i="1"/>
  <c r="G73" i="1"/>
  <c r="H73" i="1"/>
  <c r="I73" i="1"/>
  <c r="AN73" i="1" s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O73" i="1"/>
  <c r="AR73" i="1" s="1"/>
  <c r="AP73" i="1"/>
  <c r="AQ73" i="1"/>
  <c r="AS73" i="1"/>
  <c r="AT73" i="1"/>
  <c r="D74" i="1"/>
  <c r="E74" i="1"/>
  <c r="F74" i="1"/>
  <c r="G74" i="1"/>
  <c r="AN74" i="1" s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O74" i="1"/>
  <c r="AR74" i="1" s="1"/>
  <c r="AP74" i="1"/>
  <c r="AQ74" i="1"/>
  <c r="AS74" i="1"/>
  <c r="AT74" i="1"/>
  <c r="D75" i="1"/>
  <c r="AN75" i="1" s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O75" i="1"/>
  <c r="AP75" i="1"/>
  <c r="AQ75" i="1"/>
  <c r="AR75" i="1"/>
  <c r="AS75" i="1"/>
  <c r="AT75" i="1"/>
  <c r="D76" i="1"/>
  <c r="E76" i="1"/>
  <c r="F76" i="1"/>
  <c r="G76" i="1"/>
  <c r="H76" i="1"/>
  <c r="I76" i="1"/>
  <c r="AN76" i="1" s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O76" i="1"/>
  <c r="AR76" i="1" s="1"/>
  <c r="AP76" i="1"/>
  <c r="AQ76" i="1"/>
  <c r="AS76" i="1"/>
  <c r="AT76" i="1"/>
  <c r="D77" i="1"/>
  <c r="E77" i="1"/>
  <c r="AN77" i="1" s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O77" i="1"/>
  <c r="AR77" i="1" s="1"/>
  <c r="AP77" i="1"/>
  <c r="AQ77" i="1"/>
  <c r="AS77" i="1"/>
  <c r="AT77" i="1"/>
  <c r="D78" i="1"/>
  <c r="AN78" i="1" s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O78" i="1"/>
  <c r="AP78" i="1"/>
  <c r="AR78" i="1" s="1"/>
  <c r="AQ78" i="1"/>
  <c r="AS78" i="1"/>
  <c r="AT78" i="1"/>
  <c r="D79" i="1"/>
  <c r="E79" i="1"/>
  <c r="F79" i="1"/>
  <c r="G79" i="1"/>
  <c r="H79" i="1"/>
  <c r="AN79" i="1" s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O79" i="1"/>
  <c r="AR79" i="1" s="1"/>
  <c r="AP79" i="1"/>
  <c r="AQ79" i="1"/>
  <c r="AS79" i="1"/>
  <c r="AT79" i="1"/>
  <c r="D80" i="1"/>
  <c r="AN80" i="1" s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O80" i="1"/>
  <c r="AP80" i="1"/>
  <c r="AQ80" i="1"/>
  <c r="AR80" i="1"/>
  <c r="AS80" i="1"/>
  <c r="AT80" i="1"/>
  <c r="D81" i="1"/>
  <c r="E81" i="1"/>
  <c r="F81" i="1"/>
  <c r="G81" i="1"/>
  <c r="H81" i="1"/>
  <c r="I81" i="1"/>
  <c r="AN81" i="1" s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O81" i="1"/>
  <c r="AR81" i="1" s="1"/>
  <c r="AP81" i="1"/>
  <c r="AQ81" i="1"/>
  <c r="AS81" i="1"/>
  <c r="AT81" i="1"/>
  <c r="D82" i="1"/>
  <c r="E82" i="1"/>
  <c r="F82" i="1"/>
  <c r="G82" i="1"/>
  <c r="H82" i="1"/>
  <c r="AN82" i="1" s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O82" i="1"/>
  <c r="AR82" i="1" s="1"/>
  <c r="AP82" i="1"/>
  <c r="AQ82" i="1"/>
  <c r="AS82" i="1"/>
  <c r="AT82" i="1"/>
  <c r="D83" i="1"/>
  <c r="AN83" i="1" s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O83" i="1"/>
  <c r="AP83" i="1"/>
  <c r="AQ83" i="1"/>
  <c r="AR83" i="1"/>
  <c r="AS83" i="1"/>
  <c r="AT83" i="1"/>
  <c r="D84" i="1"/>
  <c r="E84" i="1"/>
  <c r="F84" i="1"/>
  <c r="G84" i="1"/>
  <c r="H84" i="1"/>
  <c r="I84" i="1"/>
  <c r="AN84" i="1" s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O84" i="1"/>
  <c r="AR84" i="1" s="1"/>
  <c r="AP84" i="1"/>
  <c r="AQ84" i="1"/>
  <c r="AS84" i="1"/>
  <c r="AT84" i="1"/>
  <c r="D85" i="1"/>
  <c r="E85" i="1"/>
  <c r="AN85" i="1" s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O85" i="1"/>
  <c r="AP85" i="1"/>
  <c r="AR85" i="1" s="1"/>
  <c r="AQ85" i="1"/>
  <c r="AS85" i="1"/>
  <c r="AT85" i="1"/>
  <c r="D86" i="1"/>
  <c r="AN86" i="1" s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O86" i="1"/>
  <c r="AP86" i="1"/>
  <c r="AQ86" i="1"/>
  <c r="AR86" i="1"/>
  <c r="AS86" i="1"/>
  <c r="AT86" i="1"/>
  <c r="D87" i="1"/>
  <c r="E87" i="1"/>
  <c r="F87" i="1"/>
  <c r="G87" i="1"/>
  <c r="H87" i="1"/>
  <c r="I87" i="1"/>
  <c r="AN87" i="1" s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O87" i="1"/>
  <c r="AR87" i="1" s="1"/>
  <c r="AP87" i="1"/>
  <c r="AQ87" i="1"/>
  <c r="AS87" i="1"/>
  <c r="AT87" i="1"/>
  <c r="AA3" i="1"/>
  <c r="AB3" i="1"/>
  <c r="AC3" i="1"/>
  <c r="AD3" i="1"/>
  <c r="AE3" i="1"/>
  <c r="AF3" i="1"/>
  <c r="AG3" i="1"/>
  <c r="AH3" i="1"/>
  <c r="AI3" i="1"/>
  <c r="AJ3" i="1"/>
  <c r="AK3" i="1"/>
  <c r="AA4" i="1"/>
  <c r="AB4" i="1"/>
  <c r="AC4" i="1"/>
  <c r="AD4" i="1"/>
  <c r="AE4" i="1"/>
  <c r="AF4" i="1"/>
  <c r="AG4" i="1"/>
  <c r="AH4" i="1"/>
  <c r="AI4" i="1"/>
  <c r="AJ4" i="1"/>
  <c r="AK4" i="1"/>
  <c r="AA5" i="1"/>
  <c r="AB5" i="1"/>
  <c r="AC5" i="1"/>
  <c r="AD5" i="1"/>
  <c r="AE5" i="1"/>
  <c r="AF5" i="1"/>
  <c r="AG5" i="1"/>
  <c r="AH5" i="1"/>
  <c r="AI5" i="1"/>
  <c r="AJ5" i="1"/>
  <c r="AK5" i="1"/>
  <c r="AA6" i="1"/>
  <c r="AB6" i="1"/>
  <c r="AC6" i="1"/>
  <c r="AD6" i="1"/>
  <c r="AE6" i="1"/>
  <c r="AF6" i="1"/>
  <c r="AG6" i="1"/>
  <c r="AH6" i="1"/>
  <c r="AI6" i="1"/>
  <c r="AJ6" i="1"/>
  <c r="AK6" i="1"/>
  <c r="AA7" i="1"/>
  <c r="AB7" i="1"/>
  <c r="AC7" i="1"/>
  <c r="AD7" i="1"/>
  <c r="AE7" i="1"/>
  <c r="AF7" i="1"/>
  <c r="AG7" i="1"/>
  <c r="AH7" i="1"/>
  <c r="AI7" i="1"/>
  <c r="AJ7" i="1"/>
  <c r="AK7" i="1"/>
  <c r="AA8" i="1"/>
  <c r="AB8" i="1"/>
  <c r="AC8" i="1"/>
  <c r="AD8" i="1"/>
  <c r="AE8" i="1"/>
  <c r="AF8" i="1"/>
  <c r="AG8" i="1"/>
  <c r="AH8" i="1"/>
  <c r="AI8" i="1"/>
  <c r="AJ8" i="1"/>
  <c r="AK8" i="1"/>
  <c r="AA9" i="1"/>
  <c r="AB9" i="1"/>
  <c r="AC9" i="1"/>
  <c r="AD9" i="1"/>
  <c r="AE9" i="1"/>
  <c r="AF9" i="1"/>
  <c r="AG9" i="1"/>
  <c r="AH9" i="1"/>
  <c r="AI9" i="1"/>
  <c r="AJ9" i="1"/>
  <c r="AK9" i="1"/>
  <c r="AA10" i="1"/>
  <c r="AB10" i="1"/>
  <c r="AC10" i="1"/>
  <c r="AD10" i="1"/>
  <c r="AE10" i="1"/>
  <c r="AF10" i="1"/>
  <c r="AG10" i="1"/>
  <c r="AH10" i="1"/>
  <c r="AI10" i="1"/>
  <c r="AJ10" i="1"/>
  <c r="AK10" i="1"/>
  <c r="AA11" i="1"/>
  <c r="AB11" i="1"/>
  <c r="AC11" i="1"/>
  <c r="AD11" i="1"/>
  <c r="AE11" i="1"/>
  <c r="AF11" i="1"/>
  <c r="AG11" i="1"/>
  <c r="AH11" i="1"/>
  <c r="AI11" i="1"/>
  <c r="AJ11" i="1"/>
  <c r="AK11" i="1"/>
  <c r="AA12" i="1"/>
  <c r="AB12" i="1"/>
  <c r="AC12" i="1"/>
  <c r="AD12" i="1"/>
  <c r="AE12" i="1"/>
  <c r="AF12" i="1"/>
  <c r="AG12" i="1"/>
  <c r="AH12" i="1"/>
  <c r="AI12" i="1"/>
  <c r="AJ12" i="1"/>
  <c r="AK12" i="1"/>
  <c r="AA13" i="1"/>
  <c r="AB13" i="1"/>
  <c r="AC13" i="1"/>
  <c r="AD13" i="1"/>
  <c r="AE13" i="1"/>
  <c r="AF13" i="1"/>
  <c r="AG13" i="1"/>
  <c r="AH13" i="1"/>
  <c r="AI13" i="1"/>
  <c r="AJ13" i="1"/>
  <c r="AK13" i="1"/>
  <c r="AA14" i="1"/>
  <c r="AB14" i="1"/>
  <c r="AC14" i="1"/>
  <c r="AD14" i="1"/>
  <c r="AE14" i="1"/>
  <c r="AF14" i="1"/>
  <c r="AG14" i="1"/>
  <c r="AH14" i="1"/>
  <c r="AI14" i="1"/>
  <c r="AJ14" i="1"/>
  <c r="AK14" i="1"/>
  <c r="AA15" i="1"/>
  <c r="AB15" i="1"/>
  <c r="AC15" i="1"/>
  <c r="AD15" i="1"/>
  <c r="AE15" i="1"/>
  <c r="AF15" i="1"/>
  <c r="AG15" i="1"/>
  <c r="AH15" i="1"/>
  <c r="AI15" i="1"/>
  <c r="AJ15" i="1"/>
  <c r="AK15" i="1"/>
  <c r="AA16" i="1"/>
  <c r="AB16" i="1"/>
  <c r="AC16" i="1"/>
  <c r="AD16" i="1"/>
  <c r="AE16" i="1"/>
  <c r="AF16" i="1"/>
  <c r="AG16" i="1"/>
  <c r="AH16" i="1"/>
  <c r="AI16" i="1"/>
  <c r="AJ16" i="1"/>
  <c r="AK16" i="1"/>
  <c r="AA17" i="1"/>
  <c r="AB17" i="1"/>
  <c r="AC17" i="1"/>
  <c r="AD17" i="1"/>
  <c r="AE17" i="1"/>
  <c r="AF17" i="1"/>
  <c r="AG17" i="1"/>
  <c r="AH17" i="1"/>
  <c r="AI17" i="1"/>
  <c r="AJ17" i="1"/>
  <c r="AK17" i="1"/>
  <c r="AA18" i="1"/>
  <c r="AB18" i="1"/>
  <c r="AC18" i="1"/>
  <c r="AD18" i="1"/>
  <c r="AE18" i="1"/>
  <c r="AF18" i="1"/>
  <c r="AG18" i="1"/>
  <c r="AH18" i="1"/>
  <c r="AI18" i="1"/>
  <c r="AJ18" i="1"/>
  <c r="AK18" i="1"/>
  <c r="AA19" i="1"/>
  <c r="AB19" i="1"/>
  <c r="AC19" i="1"/>
  <c r="AD19" i="1"/>
  <c r="AE19" i="1"/>
  <c r="AF19" i="1"/>
  <c r="AG19" i="1"/>
  <c r="AH19" i="1"/>
  <c r="AI19" i="1"/>
  <c r="AJ19" i="1"/>
  <c r="AK19" i="1"/>
  <c r="AA20" i="1"/>
  <c r="AB20" i="1"/>
  <c r="AC20" i="1"/>
  <c r="AD20" i="1"/>
  <c r="AE20" i="1"/>
  <c r="AF20" i="1"/>
  <c r="AG20" i="1"/>
  <c r="AH20" i="1"/>
  <c r="AI20" i="1"/>
  <c r="AJ20" i="1"/>
  <c r="AK20" i="1"/>
  <c r="AA21" i="1"/>
  <c r="AB21" i="1"/>
  <c r="AC21" i="1"/>
  <c r="AD21" i="1"/>
  <c r="AE21" i="1"/>
  <c r="AF21" i="1"/>
  <c r="AG21" i="1"/>
  <c r="AH21" i="1"/>
  <c r="AI21" i="1"/>
  <c r="AJ21" i="1"/>
  <c r="AK21" i="1"/>
  <c r="AA22" i="1"/>
  <c r="AB22" i="1"/>
  <c r="AC22" i="1"/>
  <c r="AD22" i="1"/>
  <c r="AE22" i="1"/>
  <c r="AF22" i="1"/>
  <c r="AG22" i="1"/>
  <c r="AH22" i="1"/>
  <c r="AI22" i="1"/>
  <c r="AJ22" i="1"/>
  <c r="AK22" i="1"/>
  <c r="AA23" i="1"/>
  <c r="AB23" i="1"/>
  <c r="AC23" i="1"/>
  <c r="AD23" i="1"/>
  <c r="AE23" i="1"/>
  <c r="AF23" i="1"/>
  <c r="AG23" i="1"/>
  <c r="AH23" i="1"/>
  <c r="AI23" i="1"/>
  <c r="AJ23" i="1"/>
  <c r="AK23" i="1"/>
  <c r="AA24" i="1"/>
  <c r="AB24" i="1"/>
  <c r="AC24" i="1"/>
  <c r="AD24" i="1"/>
  <c r="AE24" i="1"/>
  <c r="AF24" i="1"/>
  <c r="AG24" i="1"/>
  <c r="AH24" i="1"/>
  <c r="AI24" i="1"/>
  <c r="AJ24" i="1"/>
  <c r="AK24" i="1"/>
  <c r="AA25" i="1"/>
  <c r="AB25" i="1"/>
  <c r="AC25" i="1"/>
  <c r="AD25" i="1"/>
  <c r="AE25" i="1"/>
  <c r="AF25" i="1"/>
  <c r="AG25" i="1"/>
  <c r="AH25" i="1"/>
  <c r="AI25" i="1"/>
  <c r="AJ25" i="1"/>
  <c r="AK25" i="1"/>
  <c r="AA26" i="1"/>
  <c r="AB26" i="1"/>
  <c r="AC26" i="1"/>
  <c r="AD26" i="1"/>
  <c r="AE26" i="1"/>
  <c r="AF26" i="1"/>
  <c r="AG26" i="1"/>
  <c r="AH26" i="1"/>
  <c r="AI26" i="1"/>
  <c r="AJ26" i="1"/>
  <c r="AK26" i="1"/>
  <c r="AA27" i="1"/>
  <c r="AB27" i="1"/>
  <c r="AC27" i="1"/>
  <c r="AD27" i="1"/>
  <c r="AE27" i="1"/>
  <c r="AF27" i="1"/>
  <c r="AG27" i="1"/>
  <c r="AH27" i="1"/>
  <c r="AI27" i="1"/>
  <c r="AJ27" i="1"/>
  <c r="AK27" i="1"/>
  <c r="AA28" i="1"/>
  <c r="AB28" i="1"/>
  <c r="AC28" i="1"/>
  <c r="AD28" i="1"/>
  <c r="AE28" i="1"/>
  <c r="AF28" i="1"/>
  <c r="AG28" i="1"/>
  <c r="AH28" i="1"/>
  <c r="AI28" i="1"/>
  <c r="AJ28" i="1"/>
  <c r="AK28" i="1"/>
  <c r="AA29" i="1"/>
  <c r="AB29" i="1"/>
  <c r="AC29" i="1"/>
  <c r="AD29" i="1"/>
  <c r="AE29" i="1"/>
  <c r="AF29" i="1"/>
  <c r="AG29" i="1"/>
  <c r="AH29" i="1"/>
  <c r="AI29" i="1"/>
  <c r="AJ29" i="1"/>
  <c r="AK29" i="1"/>
  <c r="AA30" i="1"/>
  <c r="AB30" i="1"/>
  <c r="AC30" i="1"/>
  <c r="AD30" i="1"/>
  <c r="AE30" i="1"/>
  <c r="AF30" i="1"/>
  <c r="AG30" i="1"/>
  <c r="AH30" i="1"/>
  <c r="AI30" i="1"/>
  <c r="AJ30" i="1"/>
  <c r="AK30" i="1"/>
  <c r="AA31" i="1"/>
  <c r="AB31" i="1"/>
  <c r="AC31" i="1"/>
  <c r="AD31" i="1"/>
  <c r="AE31" i="1"/>
  <c r="AF31" i="1"/>
  <c r="AG31" i="1"/>
  <c r="AH31" i="1"/>
  <c r="AI31" i="1"/>
  <c r="AJ31" i="1"/>
  <c r="AK31" i="1"/>
  <c r="AA32" i="1"/>
  <c r="AB32" i="1"/>
  <c r="AC32" i="1"/>
  <c r="AD32" i="1"/>
  <c r="AE32" i="1"/>
  <c r="AF32" i="1"/>
  <c r="AG32" i="1"/>
  <c r="AH32" i="1"/>
  <c r="AI32" i="1"/>
  <c r="AJ32" i="1"/>
  <c r="AK32" i="1"/>
  <c r="AA33" i="1"/>
  <c r="AB33" i="1"/>
  <c r="AC33" i="1"/>
  <c r="AD33" i="1"/>
  <c r="AE33" i="1"/>
  <c r="AF33" i="1"/>
  <c r="AG33" i="1"/>
  <c r="AH33" i="1"/>
  <c r="AI33" i="1"/>
  <c r="AJ33" i="1"/>
  <c r="AK33" i="1"/>
  <c r="AA34" i="1"/>
  <c r="AB34" i="1"/>
  <c r="AC34" i="1"/>
  <c r="AD34" i="1"/>
  <c r="AE34" i="1"/>
  <c r="AF34" i="1"/>
  <c r="AG34" i="1"/>
  <c r="AH34" i="1"/>
  <c r="AI34" i="1"/>
  <c r="AJ34" i="1"/>
  <c r="AK34" i="1"/>
  <c r="AA35" i="1"/>
  <c r="AB35" i="1"/>
  <c r="AC35" i="1"/>
  <c r="AD35" i="1"/>
  <c r="AE35" i="1"/>
  <c r="AF35" i="1"/>
  <c r="AG35" i="1"/>
  <c r="AH35" i="1"/>
  <c r="AI35" i="1"/>
  <c r="AJ35" i="1"/>
  <c r="AK35" i="1"/>
  <c r="AA36" i="1"/>
  <c r="AB36" i="1"/>
  <c r="AC36" i="1"/>
  <c r="AD36" i="1"/>
  <c r="AE36" i="1"/>
  <c r="AF36" i="1"/>
  <c r="AG36" i="1"/>
  <c r="AH36" i="1"/>
  <c r="AI36" i="1"/>
  <c r="AJ36" i="1"/>
  <c r="AK36" i="1"/>
  <c r="AA37" i="1"/>
  <c r="AB37" i="1"/>
  <c r="AC37" i="1"/>
  <c r="AD37" i="1"/>
  <c r="AE37" i="1"/>
  <c r="AF37" i="1"/>
  <c r="AG37" i="1"/>
  <c r="AH37" i="1"/>
  <c r="AI37" i="1"/>
  <c r="AJ37" i="1"/>
  <c r="AK37" i="1"/>
  <c r="AA38" i="1"/>
  <c r="AB38" i="1"/>
  <c r="AC38" i="1"/>
  <c r="AD38" i="1"/>
  <c r="AE38" i="1"/>
  <c r="AF38" i="1"/>
  <c r="AG38" i="1"/>
  <c r="AH38" i="1"/>
  <c r="AI38" i="1"/>
  <c r="AJ38" i="1"/>
  <c r="AK38" i="1"/>
  <c r="AA39" i="1"/>
  <c r="AB39" i="1"/>
  <c r="AC39" i="1"/>
  <c r="AD39" i="1"/>
  <c r="AE39" i="1"/>
  <c r="AF39" i="1"/>
  <c r="AG39" i="1"/>
  <c r="AH39" i="1"/>
  <c r="AI39" i="1"/>
  <c r="AJ39" i="1"/>
  <c r="AK39" i="1"/>
  <c r="AA40" i="1"/>
  <c r="AB40" i="1"/>
  <c r="AC40" i="1"/>
  <c r="AD40" i="1"/>
  <c r="AE40" i="1"/>
  <c r="AF40" i="1"/>
  <c r="AG40" i="1"/>
  <c r="AH40" i="1"/>
  <c r="AI40" i="1"/>
  <c r="AJ40" i="1"/>
  <c r="AK40" i="1"/>
  <c r="AA41" i="1"/>
  <c r="AB41" i="1"/>
  <c r="AC41" i="1"/>
  <c r="AD41" i="1"/>
  <c r="AE41" i="1"/>
  <c r="AF41" i="1"/>
  <c r="AG41" i="1"/>
  <c r="AH41" i="1"/>
  <c r="AI41" i="1"/>
  <c r="AJ41" i="1"/>
  <c r="AK41" i="1"/>
  <c r="AA42" i="1"/>
  <c r="AB42" i="1"/>
  <c r="AC42" i="1"/>
  <c r="AD42" i="1"/>
  <c r="AE42" i="1"/>
  <c r="AF42" i="1"/>
  <c r="AG42" i="1"/>
  <c r="AH42" i="1"/>
  <c r="AI42" i="1"/>
  <c r="AJ42" i="1"/>
  <c r="AK42" i="1"/>
  <c r="AA43" i="1"/>
  <c r="AB43" i="1"/>
  <c r="AC43" i="1"/>
  <c r="AD43" i="1"/>
  <c r="AE43" i="1"/>
  <c r="AF43" i="1"/>
  <c r="AG43" i="1"/>
  <c r="AH43" i="1"/>
  <c r="AI43" i="1"/>
  <c r="AJ43" i="1"/>
  <c r="AK43" i="1"/>
  <c r="AA44" i="1"/>
  <c r="AB44" i="1"/>
  <c r="AC44" i="1"/>
  <c r="AD44" i="1"/>
  <c r="AE44" i="1"/>
  <c r="AF44" i="1"/>
  <c r="AG44" i="1"/>
  <c r="AH44" i="1"/>
  <c r="AI44" i="1"/>
  <c r="AJ44" i="1"/>
  <c r="AK44" i="1"/>
  <c r="AA45" i="1"/>
  <c r="AB45" i="1"/>
  <c r="AC45" i="1"/>
  <c r="AD45" i="1"/>
  <c r="AE45" i="1"/>
  <c r="AF45" i="1"/>
  <c r="AG45" i="1"/>
  <c r="AH45" i="1"/>
  <c r="AI45" i="1"/>
  <c r="AJ45" i="1"/>
  <c r="AK45" i="1"/>
  <c r="AA46" i="1"/>
  <c r="AB46" i="1"/>
  <c r="AC46" i="1"/>
  <c r="AD46" i="1"/>
  <c r="AE46" i="1"/>
  <c r="AF46" i="1"/>
  <c r="AG46" i="1"/>
  <c r="AH46" i="1"/>
  <c r="AI46" i="1"/>
  <c r="AJ46" i="1"/>
  <c r="AK46" i="1"/>
  <c r="AA47" i="1"/>
  <c r="AB47" i="1"/>
  <c r="AC47" i="1"/>
  <c r="AD47" i="1"/>
  <c r="AE47" i="1"/>
  <c r="AF47" i="1"/>
  <c r="AG47" i="1"/>
  <c r="AH47" i="1"/>
  <c r="AI47" i="1"/>
  <c r="AJ47" i="1"/>
  <c r="AK47" i="1"/>
  <c r="AA48" i="1"/>
  <c r="AB48" i="1"/>
  <c r="AC48" i="1"/>
  <c r="AD48" i="1"/>
  <c r="AE48" i="1"/>
  <c r="AF48" i="1"/>
  <c r="AG48" i="1"/>
  <c r="AH48" i="1"/>
  <c r="AI48" i="1"/>
  <c r="AJ48" i="1"/>
  <c r="AK48" i="1"/>
  <c r="AA49" i="1"/>
  <c r="AB49" i="1"/>
  <c r="AC49" i="1"/>
  <c r="AD49" i="1"/>
  <c r="AE49" i="1"/>
  <c r="AF49" i="1"/>
  <c r="AG49" i="1"/>
  <c r="AH49" i="1"/>
  <c r="AI49" i="1"/>
  <c r="AJ49" i="1"/>
  <c r="AK49" i="1"/>
  <c r="AA50" i="1"/>
  <c r="AB50" i="1"/>
  <c r="AC50" i="1"/>
  <c r="AD50" i="1"/>
  <c r="AE50" i="1"/>
  <c r="AF50" i="1"/>
  <c r="AG50" i="1"/>
  <c r="AH50" i="1"/>
  <c r="AI50" i="1"/>
  <c r="AJ50" i="1"/>
  <c r="AK50" i="1"/>
  <c r="AA51" i="1"/>
  <c r="AB51" i="1"/>
  <c r="AC51" i="1"/>
  <c r="AD51" i="1"/>
  <c r="AE51" i="1"/>
  <c r="AF51" i="1"/>
  <c r="AG51" i="1"/>
  <c r="AH51" i="1"/>
  <c r="AI51" i="1"/>
  <c r="AJ51" i="1"/>
  <c r="AK51" i="1"/>
  <c r="AA52" i="1"/>
  <c r="AB52" i="1"/>
  <c r="AC52" i="1"/>
  <c r="AD52" i="1"/>
  <c r="AE52" i="1"/>
  <c r="AF52" i="1"/>
  <c r="AG52" i="1"/>
  <c r="AH52" i="1"/>
  <c r="AI52" i="1"/>
  <c r="AJ52" i="1"/>
  <c r="AK52" i="1"/>
  <c r="AA53" i="1"/>
  <c r="AB53" i="1"/>
  <c r="AC53" i="1"/>
  <c r="AD53" i="1"/>
  <c r="AE53" i="1"/>
  <c r="AF53" i="1"/>
  <c r="AG53" i="1"/>
  <c r="AH53" i="1"/>
  <c r="AI53" i="1"/>
  <c r="AJ53" i="1"/>
  <c r="AK53" i="1"/>
  <c r="AA54" i="1"/>
  <c r="AB54" i="1"/>
  <c r="AC54" i="1"/>
  <c r="AD54" i="1"/>
  <c r="AE54" i="1"/>
  <c r="AF54" i="1"/>
  <c r="AG54" i="1"/>
  <c r="AH54" i="1"/>
  <c r="AI54" i="1"/>
  <c r="AJ54" i="1"/>
  <c r="AK54" i="1"/>
  <c r="AA55" i="1"/>
  <c r="AB55" i="1"/>
  <c r="AC55" i="1"/>
  <c r="AD55" i="1"/>
  <c r="AE55" i="1"/>
  <c r="AF55" i="1"/>
  <c r="AG55" i="1"/>
  <c r="AH55" i="1"/>
  <c r="AI55" i="1"/>
  <c r="AJ55" i="1"/>
  <c r="AK55" i="1"/>
  <c r="AA56" i="1"/>
  <c r="AB56" i="1"/>
  <c r="AC56" i="1"/>
  <c r="AD56" i="1"/>
  <c r="AE56" i="1"/>
  <c r="AF56" i="1"/>
  <c r="AG56" i="1"/>
  <c r="AH56" i="1"/>
  <c r="AI56" i="1"/>
  <c r="AJ56" i="1"/>
  <c r="AK56" i="1"/>
  <c r="AA57" i="1"/>
  <c r="AB57" i="1"/>
  <c r="AC57" i="1"/>
  <c r="AD57" i="1"/>
  <c r="AE57" i="1"/>
  <c r="AF57" i="1"/>
  <c r="AG57" i="1"/>
  <c r="AH57" i="1"/>
  <c r="AI57" i="1"/>
  <c r="AJ57" i="1"/>
  <c r="AK57" i="1"/>
  <c r="AA58" i="1"/>
  <c r="AB58" i="1"/>
  <c r="AC58" i="1"/>
  <c r="AD58" i="1"/>
  <c r="AE58" i="1"/>
  <c r="AF58" i="1"/>
  <c r="AG58" i="1"/>
  <c r="AH58" i="1"/>
  <c r="AI58" i="1"/>
  <c r="AJ58" i="1"/>
  <c r="AK58" i="1"/>
  <c r="AA59" i="1"/>
  <c r="AB59" i="1"/>
  <c r="AC59" i="1"/>
  <c r="AD59" i="1"/>
  <c r="AE59" i="1"/>
  <c r="AF59" i="1"/>
  <c r="AG59" i="1"/>
  <c r="AH59" i="1"/>
  <c r="AI59" i="1"/>
  <c r="AJ59" i="1"/>
  <c r="AK59" i="1"/>
  <c r="AA60" i="1"/>
  <c r="AB60" i="1"/>
  <c r="AC60" i="1"/>
  <c r="AD60" i="1"/>
  <c r="AE60" i="1"/>
  <c r="AF60" i="1"/>
  <c r="AG60" i="1"/>
  <c r="AH60" i="1"/>
  <c r="AI60" i="1"/>
  <c r="AJ60" i="1"/>
  <c r="AK60" i="1"/>
  <c r="AA61" i="1"/>
  <c r="AB61" i="1"/>
  <c r="AC61" i="1"/>
  <c r="AD61" i="1"/>
  <c r="AE61" i="1"/>
  <c r="AF61" i="1"/>
  <c r="AG61" i="1"/>
  <c r="AH61" i="1"/>
  <c r="AI61" i="1"/>
  <c r="AJ61" i="1"/>
  <c r="AK61" i="1"/>
  <c r="AA62" i="1"/>
  <c r="AB62" i="1"/>
  <c r="AC62" i="1"/>
  <c r="AD62" i="1"/>
  <c r="AE62" i="1"/>
  <c r="AF62" i="1"/>
  <c r="AG62" i="1"/>
  <c r="AH62" i="1"/>
  <c r="AI62" i="1"/>
  <c r="AJ62" i="1"/>
  <c r="AK62" i="1"/>
  <c r="AA63" i="1"/>
  <c r="AB63" i="1"/>
  <c r="AC63" i="1"/>
  <c r="AD63" i="1"/>
  <c r="AE63" i="1"/>
  <c r="AF63" i="1"/>
  <c r="AG63" i="1"/>
  <c r="AH63" i="1"/>
  <c r="AI63" i="1"/>
  <c r="AJ63" i="1"/>
  <c r="AK63" i="1"/>
  <c r="AA64" i="1"/>
  <c r="AB64" i="1"/>
  <c r="AC64" i="1"/>
  <c r="AD64" i="1"/>
  <c r="AE64" i="1"/>
  <c r="AF64" i="1"/>
  <c r="AG64" i="1"/>
  <c r="AH64" i="1"/>
  <c r="AI64" i="1"/>
  <c r="AJ64" i="1"/>
  <c r="AK64" i="1"/>
  <c r="AA88" i="1"/>
  <c r="AB88" i="1"/>
  <c r="AC88" i="1"/>
  <c r="AD88" i="1"/>
  <c r="AE88" i="1"/>
  <c r="AF88" i="1"/>
  <c r="AG88" i="1"/>
  <c r="AH88" i="1"/>
  <c r="AI88" i="1"/>
  <c r="AJ88" i="1"/>
  <c r="AK88" i="1"/>
  <c r="AA89" i="1"/>
  <c r="AB89" i="1"/>
  <c r="AC89" i="1"/>
  <c r="AD89" i="1"/>
  <c r="AE89" i="1"/>
  <c r="AF89" i="1"/>
  <c r="AG89" i="1"/>
  <c r="AH89" i="1"/>
  <c r="AI89" i="1"/>
  <c r="AJ89" i="1"/>
  <c r="AK89" i="1"/>
  <c r="AA90" i="1"/>
  <c r="AB90" i="1"/>
  <c r="AC90" i="1"/>
  <c r="AD90" i="1"/>
  <c r="AE90" i="1"/>
  <c r="AF90" i="1"/>
  <c r="AG90" i="1"/>
  <c r="AH90" i="1"/>
  <c r="AI90" i="1"/>
  <c r="AJ90" i="1"/>
  <c r="AK90" i="1"/>
  <c r="AA91" i="1"/>
  <c r="AB91" i="1"/>
  <c r="AC91" i="1"/>
  <c r="AD91" i="1"/>
  <c r="AE91" i="1"/>
  <c r="AF91" i="1"/>
  <c r="AG91" i="1"/>
  <c r="AH91" i="1"/>
  <c r="AI91" i="1"/>
  <c r="AJ91" i="1"/>
  <c r="AK91" i="1"/>
  <c r="AA92" i="1"/>
  <c r="AB92" i="1"/>
  <c r="AC92" i="1"/>
  <c r="AD92" i="1"/>
  <c r="AE92" i="1"/>
  <c r="AF92" i="1"/>
  <c r="AG92" i="1"/>
  <c r="AH92" i="1"/>
  <c r="AI92" i="1"/>
  <c r="AJ92" i="1"/>
  <c r="AK92" i="1"/>
  <c r="AA93" i="1"/>
  <c r="AB93" i="1"/>
  <c r="AC93" i="1"/>
  <c r="AD93" i="1"/>
  <c r="AE93" i="1"/>
  <c r="AF93" i="1"/>
  <c r="AG93" i="1"/>
  <c r="AH93" i="1"/>
  <c r="AI93" i="1"/>
  <c r="AJ93" i="1"/>
  <c r="AK93" i="1"/>
  <c r="AA94" i="1"/>
  <c r="AB94" i="1"/>
  <c r="AC94" i="1"/>
  <c r="AD94" i="1"/>
  <c r="AE94" i="1"/>
  <c r="AF94" i="1"/>
  <c r="AG94" i="1"/>
  <c r="AH94" i="1"/>
  <c r="AI94" i="1"/>
  <c r="AJ94" i="1"/>
  <c r="AK94" i="1"/>
  <c r="AA95" i="1"/>
  <c r="AB95" i="1"/>
  <c r="AC95" i="1"/>
  <c r="AD95" i="1"/>
  <c r="AE95" i="1"/>
  <c r="AF95" i="1"/>
  <c r="AG95" i="1"/>
  <c r="AH95" i="1"/>
  <c r="AI95" i="1"/>
  <c r="AJ95" i="1"/>
  <c r="AK95" i="1"/>
  <c r="AA96" i="1"/>
  <c r="AB96" i="1"/>
  <c r="AC96" i="1"/>
  <c r="AD96" i="1"/>
  <c r="AE96" i="1"/>
  <c r="AF96" i="1"/>
  <c r="AG96" i="1"/>
  <c r="AH96" i="1"/>
  <c r="AI96" i="1"/>
  <c r="AJ96" i="1"/>
  <c r="AK96" i="1"/>
  <c r="AA97" i="1"/>
  <c r="AB97" i="1"/>
  <c r="AC97" i="1"/>
  <c r="AD97" i="1"/>
  <c r="AE97" i="1"/>
  <c r="AF97" i="1"/>
  <c r="AG97" i="1"/>
  <c r="AH97" i="1"/>
  <c r="AI97" i="1"/>
  <c r="AJ97" i="1"/>
  <c r="AK97" i="1"/>
  <c r="AA98" i="1"/>
  <c r="AB98" i="1"/>
  <c r="AC98" i="1"/>
  <c r="AD98" i="1"/>
  <c r="AE98" i="1"/>
  <c r="AF98" i="1"/>
  <c r="AG98" i="1"/>
  <c r="AH98" i="1"/>
  <c r="AI98" i="1"/>
  <c r="AJ98" i="1"/>
  <c r="AK98" i="1"/>
  <c r="AA99" i="1"/>
  <c r="AB99" i="1"/>
  <c r="AC99" i="1"/>
  <c r="AD99" i="1"/>
  <c r="AE99" i="1"/>
  <c r="AF99" i="1"/>
  <c r="AG99" i="1"/>
  <c r="AH99" i="1"/>
  <c r="AI99" i="1"/>
  <c r="AJ99" i="1"/>
  <c r="AK99" i="1"/>
  <c r="AA100" i="1"/>
  <c r="AB100" i="1"/>
  <c r="AC100" i="1"/>
  <c r="AD100" i="1"/>
  <c r="AE100" i="1"/>
  <c r="AF100" i="1"/>
  <c r="AG100" i="1"/>
  <c r="AH100" i="1"/>
  <c r="AI100" i="1"/>
  <c r="AJ100" i="1"/>
  <c r="AK100" i="1"/>
  <c r="AA101" i="1"/>
  <c r="AB101" i="1"/>
  <c r="AC101" i="1"/>
  <c r="AD101" i="1"/>
  <c r="AE101" i="1"/>
  <c r="AF101" i="1"/>
  <c r="AG101" i="1"/>
  <c r="AH101" i="1"/>
  <c r="AI101" i="1"/>
  <c r="AJ101" i="1"/>
  <c r="AK101" i="1"/>
  <c r="AA102" i="1"/>
  <c r="AB102" i="1"/>
  <c r="AC102" i="1"/>
  <c r="AD102" i="1"/>
  <c r="AE102" i="1"/>
  <c r="AF102" i="1"/>
  <c r="AG102" i="1"/>
  <c r="AH102" i="1"/>
  <c r="AI102" i="1"/>
  <c r="AJ102" i="1"/>
  <c r="AK102" i="1"/>
  <c r="AA103" i="1"/>
  <c r="AB103" i="1"/>
  <c r="AC103" i="1"/>
  <c r="AD103" i="1"/>
  <c r="AE103" i="1"/>
  <c r="AF103" i="1"/>
  <c r="AG103" i="1"/>
  <c r="AH103" i="1"/>
  <c r="AI103" i="1"/>
  <c r="AJ103" i="1"/>
  <c r="AK103" i="1"/>
  <c r="AA104" i="1"/>
  <c r="AB104" i="1"/>
  <c r="AC104" i="1"/>
  <c r="AD104" i="1"/>
  <c r="AE104" i="1"/>
  <c r="AF104" i="1"/>
  <c r="AG104" i="1"/>
  <c r="AH104" i="1"/>
  <c r="AI104" i="1"/>
  <c r="AJ104" i="1"/>
  <c r="AK104" i="1"/>
  <c r="AA105" i="1"/>
  <c r="AB105" i="1"/>
  <c r="AC105" i="1"/>
  <c r="AD105" i="1"/>
  <c r="AE105" i="1"/>
  <c r="AF105" i="1"/>
  <c r="AG105" i="1"/>
  <c r="AH105" i="1"/>
  <c r="AI105" i="1"/>
  <c r="AJ105" i="1"/>
  <c r="AK105" i="1"/>
  <c r="AA106" i="1"/>
  <c r="AB106" i="1"/>
  <c r="AC106" i="1"/>
  <c r="AD106" i="1"/>
  <c r="AE106" i="1"/>
  <c r="AF106" i="1"/>
  <c r="AG106" i="1"/>
  <c r="AH106" i="1"/>
  <c r="AI106" i="1"/>
  <c r="AJ106" i="1"/>
  <c r="AK106" i="1"/>
  <c r="AA107" i="1"/>
  <c r="AB107" i="1"/>
  <c r="AC107" i="1"/>
  <c r="AD107" i="1"/>
  <c r="AE107" i="1"/>
  <c r="AF107" i="1"/>
  <c r="AG107" i="1"/>
  <c r="AH107" i="1"/>
  <c r="AI107" i="1"/>
  <c r="AJ107" i="1"/>
  <c r="AK107" i="1"/>
  <c r="AA108" i="1"/>
  <c r="AB108" i="1"/>
  <c r="AC108" i="1"/>
  <c r="AD108" i="1"/>
  <c r="AE108" i="1"/>
  <c r="AF108" i="1"/>
  <c r="AG108" i="1"/>
  <c r="AH108" i="1"/>
  <c r="AI108" i="1"/>
  <c r="AJ108" i="1"/>
  <c r="AK108" i="1"/>
  <c r="AA109" i="1"/>
  <c r="AB109" i="1"/>
  <c r="AC109" i="1"/>
  <c r="AD109" i="1"/>
  <c r="AE109" i="1"/>
  <c r="AF109" i="1"/>
  <c r="AG109" i="1"/>
  <c r="AH109" i="1"/>
  <c r="AI109" i="1"/>
  <c r="AJ109" i="1"/>
  <c r="AK109" i="1"/>
  <c r="AA110" i="1"/>
  <c r="AB110" i="1"/>
  <c r="AC110" i="1"/>
  <c r="AD110" i="1"/>
  <c r="AE110" i="1"/>
  <c r="AF110" i="1"/>
  <c r="AG110" i="1"/>
  <c r="AH110" i="1"/>
  <c r="AI110" i="1"/>
  <c r="AJ110" i="1"/>
  <c r="AK110" i="1"/>
  <c r="AA111" i="1"/>
  <c r="AB111" i="1"/>
  <c r="AC111" i="1"/>
  <c r="AD111" i="1"/>
  <c r="AE111" i="1"/>
  <c r="AF111" i="1"/>
  <c r="AG111" i="1"/>
  <c r="AH111" i="1"/>
  <c r="AI111" i="1"/>
  <c r="AJ111" i="1"/>
  <c r="AK111" i="1"/>
  <c r="AA112" i="1"/>
  <c r="AB112" i="1"/>
  <c r="AC112" i="1"/>
  <c r="AD112" i="1"/>
  <c r="AE112" i="1"/>
  <c r="AF112" i="1"/>
  <c r="AG112" i="1"/>
  <c r="AH112" i="1"/>
  <c r="AI112" i="1"/>
  <c r="AJ112" i="1"/>
  <c r="AK112" i="1"/>
  <c r="AA113" i="1"/>
  <c r="AB113" i="1"/>
  <c r="AC113" i="1"/>
  <c r="AD113" i="1"/>
  <c r="AE113" i="1"/>
  <c r="AF113" i="1"/>
  <c r="AG113" i="1"/>
  <c r="AH113" i="1"/>
  <c r="AI113" i="1"/>
  <c r="AJ113" i="1"/>
  <c r="AK113" i="1"/>
  <c r="AA114" i="1"/>
  <c r="AB114" i="1"/>
  <c r="AC114" i="1"/>
  <c r="AD114" i="1"/>
  <c r="AE114" i="1"/>
  <c r="AF114" i="1"/>
  <c r="AG114" i="1"/>
  <c r="AH114" i="1"/>
  <c r="AI114" i="1"/>
  <c r="AJ114" i="1"/>
  <c r="AK114" i="1"/>
  <c r="AA115" i="1"/>
  <c r="AB115" i="1"/>
  <c r="AC115" i="1"/>
  <c r="AD115" i="1"/>
  <c r="AE115" i="1"/>
  <c r="AF115" i="1"/>
  <c r="AG115" i="1"/>
  <c r="AH115" i="1"/>
  <c r="AI115" i="1"/>
  <c r="AJ115" i="1"/>
  <c r="AK115" i="1"/>
  <c r="AA116" i="1"/>
  <c r="AB116" i="1"/>
  <c r="AC116" i="1"/>
  <c r="AD116" i="1"/>
  <c r="AE116" i="1"/>
  <c r="AF116" i="1"/>
  <c r="AG116" i="1"/>
  <c r="AH116" i="1"/>
  <c r="AI116" i="1"/>
  <c r="AJ116" i="1"/>
  <c r="AK116" i="1"/>
  <c r="AA117" i="1"/>
  <c r="AB117" i="1"/>
  <c r="AC117" i="1"/>
  <c r="AD117" i="1"/>
  <c r="AE117" i="1"/>
  <c r="AF117" i="1"/>
  <c r="AG117" i="1"/>
  <c r="AH117" i="1"/>
  <c r="AI117" i="1"/>
  <c r="AJ117" i="1"/>
  <c r="AK117" i="1"/>
  <c r="AA118" i="1"/>
  <c r="AB118" i="1"/>
  <c r="AC118" i="1"/>
  <c r="AD118" i="1"/>
  <c r="AE118" i="1"/>
  <c r="AF118" i="1"/>
  <c r="AG118" i="1"/>
  <c r="AH118" i="1"/>
  <c r="AI118" i="1"/>
  <c r="AJ118" i="1"/>
  <c r="AK118" i="1"/>
  <c r="AA119" i="1"/>
  <c r="AB119" i="1"/>
  <c r="AC119" i="1"/>
  <c r="AD119" i="1"/>
  <c r="AE119" i="1"/>
  <c r="AF119" i="1"/>
  <c r="AG119" i="1"/>
  <c r="AH119" i="1"/>
  <c r="AI119" i="1"/>
  <c r="AJ119" i="1"/>
  <c r="AK119" i="1"/>
  <c r="AA120" i="1"/>
  <c r="AB120" i="1"/>
  <c r="AC120" i="1"/>
  <c r="AD120" i="1"/>
  <c r="AE120" i="1"/>
  <c r="AF120" i="1"/>
  <c r="AG120" i="1"/>
  <c r="AH120" i="1"/>
  <c r="AI120" i="1"/>
  <c r="AJ120" i="1"/>
  <c r="AK120" i="1"/>
  <c r="AA121" i="1"/>
  <c r="AB121" i="1"/>
  <c r="AC121" i="1"/>
  <c r="AD121" i="1"/>
  <c r="AE121" i="1"/>
  <c r="AF121" i="1"/>
  <c r="AG121" i="1"/>
  <c r="AH121" i="1"/>
  <c r="AI121" i="1"/>
  <c r="AJ121" i="1"/>
  <c r="AK121" i="1"/>
  <c r="AA122" i="1"/>
  <c r="AB122" i="1"/>
  <c r="AC122" i="1"/>
  <c r="AD122" i="1"/>
  <c r="AE122" i="1"/>
  <c r="AF122" i="1"/>
  <c r="AG122" i="1"/>
  <c r="AH122" i="1"/>
  <c r="AI122" i="1"/>
  <c r="AJ122" i="1"/>
  <c r="AK122" i="1"/>
  <c r="AA123" i="1"/>
  <c r="AB123" i="1"/>
  <c r="AC123" i="1"/>
  <c r="AD123" i="1"/>
  <c r="AE123" i="1"/>
  <c r="AF123" i="1"/>
  <c r="AG123" i="1"/>
  <c r="AH123" i="1"/>
  <c r="AI123" i="1"/>
  <c r="AJ123" i="1"/>
  <c r="AK123" i="1"/>
  <c r="AA124" i="1"/>
  <c r="AB124" i="1"/>
  <c r="AC124" i="1"/>
  <c r="AD124" i="1"/>
  <c r="AE124" i="1"/>
  <c r="AF124" i="1"/>
  <c r="AG124" i="1"/>
  <c r="AH124" i="1"/>
  <c r="AI124" i="1"/>
  <c r="AJ124" i="1"/>
  <c r="AK124" i="1"/>
  <c r="AA125" i="1"/>
  <c r="AB125" i="1"/>
  <c r="AC125" i="1"/>
  <c r="AD125" i="1"/>
  <c r="AE125" i="1"/>
  <c r="AF125" i="1"/>
  <c r="AG125" i="1"/>
  <c r="AH125" i="1"/>
  <c r="AI125" i="1"/>
  <c r="AJ125" i="1"/>
  <c r="AK125" i="1"/>
  <c r="AA126" i="1"/>
  <c r="AB126" i="1"/>
  <c r="AC126" i="1"/>
  <c r="AD126" i="1"/>
  <c r="AE126" i="1"/>
  <c r="AF126" i="1"/>
  <c r="AG126" i="1"/>
  <c r="AH126" i="1"/>
  <c r="AI126" i="1"/>
  <c r="AJ126" i="1"/>
  <c r="AK126" i="1"/>
  <c r="AA127" i="1"/>
  <c r="AB127" i="1"/>
  <c r="AC127" i="1"/>
  <c r="AD127" i="1"/>
  <c r="AE127" i="1"/>
  <c r="AF127" i="1"/>
  <c r="AG127" i="1"/>
  <c r="AH127" i="1"/>
  <c r="AI127" i="1"/>
  <c r="AJ127" i="1"/>
  <c r="AK127" i="1"/>
  <c r="AA128" i="1"/>
  <c r="AB128" i="1"/>
  <c r="AC128" i="1"/>
  <c r="AD128" i="1"/>
  <c r="AE128" i="1"/>
  <c r="AF128" i="1"/>
  <c r="AG128" i="1"/>
  <c r="AH128" i="1"/>
  <c r="AI128" i="1"/>
  <c r="AJ128" i="1"/>
  <c r="AK128" i="1"/>
  <c r="AA129" i="1"/>
  <c r="AB129" i="1"/>
  <c r="AC129" i="1"/>
  <c r="AD129" i="1"/>
  <c r="AE129" i="1"/>
  <c r="AF129" i="1"/>
  <c r="AG129" i="1"/>
  <c r="AH129" i="1"/>
  <c r="AI129" i="1"/>
  <c r="AJ129" i="1"/>
  <c r="AK129" i="1"/>
  <c r="AA130" i="1"/>
  <c r="AB130" i="1"/>
  <c r="AC130" i="1"/>
  <c r="AD130" i="1"/>
  <c r="AE130" i="1"/>
  <c r="AF130" i="1"/>
  <c r="AG130" i="1"/>
  <c r="AH130" i="1"/>
  <c r="AI130" i="1"/>
  <c r="AJ130" i="1"/>
  <c r="AK130" i="1"/>
  <c r="AA131" i="1"/>
  <c r="AB131" i="1"/>
  <c r="AC131" i="1"/>
  <c r="AD131" i="1"/>
  <c r="AE131" i="1"/>
  <c r="AF131" i="1"/>
  <c r="AG131" i="1"/>
  <c r="AH131" i="1"/>
  <c r="AI131" i="1"/>
  <c r="AJ131" i="1"/>
  <c r="AK131" i="1"/>
  <c r="AA132" i="1"/>
  <c r="AB132" i="1"/>
  <c r="AC132" i="1"/>
  <c r="AD132" i="1"/>
  <c r="AE132" i="1"/>
  <c r="AF132" i="1"/>
  <c r="AG132" i="1"/>
  <c r="AH132" i="1"/>
  <c r="AI132" i="1"/>
  <c r="AJ132" i="1"/>
  <c r="AK132" i="1"/>
  <c r="AA133" i="1"/>
  <c r="AB133" i="1"/>
  <c r="AC133" i="1"/>
  <c r="AD133" i="1"/>
  <c r="AE133" i="1"/>
  <c r="AF133" i="1"/>
  <c r="AG133" i="1"/>
  <c r="AH133" i="1"/>
  <c r="AI133" i="1"/>
  <c r="AJ133" i="1"/>
  <c r="AK133" i="1"/>
  <c r="AA134" i="1"/>
  <c r="AB134" i="1"/>
  <c r="AC134" i="1"/>
  <c r="AD134" i="1"/>
  <c r="AE134" i="1"/>
  <c r="AF134" i="1"/>
  <c r="AG134" i="1"/>
  <c r="AH134" i="1"/>
  <c r="AI134" i="1"/>
  <c r="AJ134" i="1"/>
  <c r="AK134" i="1"/>
  <c r="AA135" i="1"/>
  <c r="AB135" i="1"/>
  <c r="AC135" i="1"/>
  <c r="AD135" i="1"/>
  <c r="AE135" i="1"/>
  <c r="AF135" i="1"/>
  <c r="AG135" i="1"/>
  <c r="AH135" i="1"/>
  <c r="AI135" i="1"/>
  <c r="AJ135" i="1"/>
  <c r="AK135" i="1"/>
  <c r="AA136" i="1"/>
  <c r="AB136" i="1"/>
  <c r="AC136" i="1"/>
  <c r="AD136" i="1"/>
  <c r="AE136" i="1"/>
  <c r="AF136" i="1"/>
  <c r="AG136" i="1"/>
  <c r="AH136" i="1"/>
  <c r="AI136" i="1"/>
  <c r="AJ136" i="1"/>
  <c r="AK136" i="1"/>
  <c r="AA137" i="1"/>
  <c r="AB137" i="1"/>
  <c r="AC137" i="1"/>
  <c r="AD137" i="1"/>
  <c r="AE137" i="1"/>
  <c r="AF137" i="1"/>
  <c r="AG137" i="1"/>
  <c r="AH137" i="1"/>
  <c r="AI137" i="1"/>
  <c r="AJ137" i="1"/>
  <c r="AK137" i="1"/>
  <c r="AA138" i="1"/>
  <c r="AB138" i="1"/>
  <c r="AC138" i="1"/>
  <c r="AD138" i="1"/>
  <c r="AE138" i="1"/>
  <c r="AF138" i="1"/>
  <c r="AG138" i="1"/>
  <c r="AH138" i="1"/>
  <c r="AI138" i="1"/>
  <c r="AJ138" i="1"/>
  <c r="AK138" i="1"/>
  <c r="AA139" i="1"/>
  <c r="AB139" i="1"/>
  <c r="AC139" i="1"/>
  <c r="AD139" i="1"/>
  <c r="AE139" i="1"/>
  <c r="AF139" i="1"/>
  <c r="AG139" i="1"/>
  <c r="AH139" i="1"/>
  <c r="AI139" i="1"/>
  <c r="AJ139" i="1"/>
  <c r="AK139" i="1"/>
  <c r="AA140" i="1"/>
  <c r="AB140" i="1"/>
  <c r="AC140" i="1"/>
  <c r="AD140" i="1"/>
  <c r="AE140" i="1"/>
  <c r="AF140" i="1"/>
  <c r="AG140" i="1"/>
  <c r="AH140" i="1"/>
  <c r="AI140" i="1"/>
  <c r="AJ140" i="1"/>
  <c r="AK140" i="1"/>
  <c r="AA141" i="1"/>
  <c r="AB141" i="1"/>
  <c r="AC141" i="1"/>
  <c r="AD141" i="1"/>
  <c r="AE141" i="1"/>
  <c r="AF141" i="1"/>
  <c r="AG141" i="1"/>
  <c r="AH141" i="1"/>
  <c r="AI141" i="1"/>
  <c r="AJ141" i="1"/>
  <c r="AK141" i="1"/>
  <c r="AA142" i="1"/>
  <c r="AB142" i="1"/>
  <c r="AC142" i="1"/>
  <c r="AD142" i="1"/>
  <c r="AE142" i="1"/>
  <c r="AF142" i="1"/>
  <c r="AG142" i="1"/>
  <c r="AH142" i="1"/>
  <c r="AI142" i="1"/>
  <c r="AJ142" i="1"/>
  <c r="AK142" i="1"/>
  <c r="AA143" i="1"/>
  <c r="AB143" i="1"/>
  <c r="AC143" i="1"/>
  <c r="AD143" i="1"/>
  <c r="AE143" i="1"/>
  <c r="AF143" i="1"/>
  <c r="AG143" i="1"/>
  <c r="AH143" i="1"/>
  <c r="AI143" i="1"/>
  <c r="AJ143" i="1"/>
  <c r="AK143" i="1"/>
  <c r="AA144" i="1"/>
  <c r="AB144" i="1"/>
  <c r="AC144" i="1"/>
  <c r="AD144" i="1"/>
  <c r="AE144" i="1"/>
  <c r="AF144" i="1"/>
  <c r="AG144" i="1"/>
  <c r="AH144" i="1"/>
  <c r="AI144" i="1"/>
  <c r="AJ144" i="1"/>
  <c r="AK144" i="1"/>
  <c r="AA145" i="1"/>
  <c r="AB145" i="1"/>
  <c r="AC145" i="1"/>
  <c r="AD145" i="1"/>
  <c r="AE145" i="1"/>
  <c r="AF145" i="1"/>
  <c r="AG145" i="1"/>
  <c r="AH145" i="1"/>
  <c r="AI145" i="1"/>
  <c r="AJ145" i="1"/>
  <c r="AK145" i="1"/>
  <c r="AA146" i="1"/>
  <c r="AB146" i="1"/>
  <c r="AC146" i="1"/>
  <c r="AD146" i="1"/>
  <c r="AE146" i="1"/>
  <c r="AF146" i="1"/>
  <c r="AG146" i="1"/>
  <c r="AH146" i="1"/>
  <c r="AI146" i="1"/>
  <c r="AJ146" i="1"/>
  <c r="AK146" i="1"/>
  <c r="AA147" i="1"/>
  <c r="AB147" i="1"/>
  <c r="AC147" i="1"/>
  <c r="AD147" i="1"/>
  <c r="AE147" i="1"/>
  <c r="AF147" i="1"/>
  <c r="AG147" i="1"/>
  <c r="AH147" i="1"/>
  <c r="AI147" i="1"/>
  <c r="AJ147" i="1"/>
  <c r="AK147" i="1"/>
  <c r="AA148" i="1"/>
  <c r="AB148" i="1"/>
  <c r="AC148" i="1"/>
  <c r="AD148" i="1"/>
  <c r="AE148" i="1"/>
  <c r="AF148" i="1"/>
  <c r="AG148" i="1"/>
  <c r="AH148" i="1"/>
  <c r="AI148" i="1"/>
  <c r="AJ148" i="1"/>
  <c r="AK148" i="1"/>
  <c r="AA149" i="1"/>
  <c r="AB149" i="1"/>
  <c r="AC149" i="1"/>
  <c r="AD149" i="1"/>
  <c r="AE149" i="1"/>
  <c r="AF149" i="1"/>
  <c r="AG149" i="1"/>
  <c r="AH149" i="1"/>
  <c r="AI149" i="1"/>
  <c r="AJ149" i="1"/>
  <c r="AK149" i="1"/>
  <c r="AA150" i="1"/>
  <c r="AB150" i="1"/>
  <c r="AC150" i="1"/>
  <c r="AD150" i="1"/>
  <c r="AE150" i="1"/>
  <c r="AF150" i="1"/>
  <c r="AG150" i="1"/>
  <c r="AH150" i="1"/>
  <c r="AI150" i="1"/>
  <c r="AJ150" i="1"/>
  <c r="AK150" i="1"/>
  <c r="AA151" i="1"/>
  <c r="AB151" i="1"/>
  <c r="AC151" i="1"/>
  <c r="AD151" i="1"/>
  <c r="AE151" i="1"/>
  <c r="AF151" i="1"/>
  <c r="AG151" i="1"/>
  <c r="AH151" i="1"/>
  <c r="AI151" i="1"/>
  <c r="AJ151" i="1"/>
  <c r="AK151" i="1"/>
  <c r="AA152" i="1"/>
  <c r="AB152" i="1"/>
  <c r="AC152" i="1"/>
  <c r="AD152" i="1"/>
  <c r="AE152" i="1"/>
  <c r="AF152" i="1"/>
  <c r="AG152" i="1"/>
  <c r="AH152" i="1"/>
  <c r="AI152" i="1"/>
  <c r="AJ152" i="1"/>
  <c r="AK152" i="1"/>
  <c r="AA153" i="1"/>
  <c r="AB153" i="1"/>
  <c r="AC153" i="1"/>
  <c r="AD153" i="1"/>
  <c r="AE153" i="1"/>
  <c r="AF153" i="1"/>
  <c r="AG153" i="1"/>
  <c r="AH153" i="1"/>
  <c r="AI153" i="1"/>
  <c r="AJ153" i="1"/>
  <c r="AK153" i="1"/>
  <c r="AA154" i="1"/>
  <c r="AB154" i="1"/>
  <c r="AC154" i="1"/>
  <c r="AD154" i="1"/>
  <c r="AE154" i="1"/>
  <c r="AF154" i="1"/>
  <c r="AG154" i="1"/>
  <c r="AH154" i="1"/>
  <c r="AI154" i="1"/>
  <c r="AJ154" i="1"/>
  <c r="AK154" i="1"/>
  <c r="AA155" i="1"/>
  <c r="AB155" i="1"/>
  <c r="AC155" i="1"/>
  <c r="AD155" i="1"/>
  <c r="AE155" i="1"/>
  <c r="AF155" i="1"/>
  <c r="AG155" i="1"/>
  <c r="AH155" i="1"/>
  <c r="AI155" i="1"/>
  <c r="AJ155" i="1"/>
  <c r="AK155" i="1"/>
  <c r="AA156" i="1"/>
  <c r="AB156" i="1"/>
  <c r="AC156" i="1"/>
  <c r="AD156" i="1"/>
  <c r="AE156" i="1"/>
  <c r="AF156" i="1"/>
  <c r="AG156" i="1"/>
  <c r="AH156" i="1"/>
  <c r="AI156" i="1"/>
  <c r="AJ156" i="1"/>
  <c r="AK156" i="1"/>
  <c r="AA157" i="1"/>
  <c r="AB157" i="1"/>
  <c r="AC157" i="1"/>
  <c r="AD157" i="1"/>
  <c r="AE157" i="1"/>
  <c r="AF157" i="1"/>
  <c r="AG157" i="1"/>
  <c r="AH157" i="1"/>
  <c r="AI157" i="1"/>
  <c r="AJ157" i="1"/>
  <c r="AK157" i="1"/>
  <c r="AA158" i="1"/>
  <c r="AB158" i="1"/>
  <c r="AC158" i="1"/>
  <c r="AD158" i="1"/>
  <c r="AE158" i="1"/>
  <c r="AF158" i="1"/>
  <c r="AG158" i="1"/>
  <c r="AH158" i="1"/>
  <c r="AI158" i="1"/>
  <c r="AJ158" i="1"/>
  <c r="AK158" i="1"/>
  <c r="AA159" i="1"/>
  <c r="AB159" i="1"/>
  <c r="AC159" i="1"/>
  <c r="AD159" i="1"/>
  <c r="AE159" i="1"/>
  <c r="AF159" i="1"/>
  <c r="AG159" i="1"/>
  <c r="AH159" i="1"/>
  <c r="AI159" i="1"/>
  <c r="AJ159" i="1"/>
  <c r="AK159" i="1"/>
  <c r="AA160" i="1"/>
  <c r="AB160" i="1"/>
  <c r="AC160" i="1"/>
  <c r="AD160" i="1"/>
  <c r="AE160" i="1"/>
  <c r="AF160" i="1"/>
  <c r="AG160" i="1"/>
  <c r="AH160" i="1"/>
  <c r="AI160" i="1"/>
  <c r="AJ160" i="1"/>
  <c r="AK160" i="1"/>
  <c r="AA161" i="1"/>
  <c r="AB161" i="1"/>
  <c r="AC161" i="1"/>
  <c r="AD161" i="1"/>
  <c r="AE161" i="1"/>
  <c r="AF161" i="1"/>
  <c r="AG161" i="1"/>
  <c r="AH161" i="1"/>
  <c r="AI161" i="1"/>
  <c r="AJ161" i="1"/>
  <c r="AK161" i="1"/>
  <c r="AA162" i="1"/>
  <c r="AB162" i="1"/>
  <c r="AC162" i="1"/>
  <c r="AD162" i="1"/>
  <c r="AE162" i="1"/>
  <c r="AF162" i="1"/>
  <c r="AG162" i="1"/>
  <c r="AH162" i="1"/>
  <c r="AI162" i="1"/>
  <c r="AJ162" i="1"/>
  <c r="AK162" i="1"/>
  <c r="AA163" i="1"/>
  <c r="AB163" i="1"/>
  <c r="AC163" i="1"/>
  <c r="AD163" i="1"/>
  <c r="AE163" i="1"/>
  <c r="AF163" i="1"/>
  <c r="AG163" i="1"/>
  <c r="AH163" i="1"/>
  <c r="AI163" i="1"/>
  <c r="AJ163" i="1"/>
  <c r="AK163" i="1"/>
  <c r="AA164" i="1"/>
  <c r="AB164" i="1"/>
  <c r="AC164" i="1"/>
  <c r="AD164" i="1"/>
  <c r="AE164" i="1"/>
  <c r="AF164" i="1"/>
  <c r="AG164" i="1"/>
  <c r="AH164" i="1"/>
  <c r="AI164" i="1"/>
  <c r="AJ164" i="1"/>
  <c r="AK164" i="1"/>
  <c r="AA165" i="1"/>
  <c r="AB165" i="1"/>
  <c r="AC165" i="1"/>
  <c r="AD165" i="1"/>
  <c r="AE165" i="1"/>
  <c r="AF165" i="1"/>
  <c r="AG165" i="1"/>
  <c r="AH165" i="1"/>
  <c r="AI165" i="1"/>
  <c r="AJ165" i="1"/>
  <c r="AK165" i="1"/>
  <c r="AA166" i="1"/>
  <c r="AB166" i="1"/>
  <c r="AC166" i="1"/>
  <c r="AD166" i="1"/>
  <c r="AE166" i="1"/>
  <c r="AF166" i="1"/>
  <c r="AG166" i="1"/>
  <c r="AH166" i="1"/>
  <c r="AI166" i="1"/>
  <c r="AJ166" i="1"/>
  <c r="AK166" i="1"/>
  <c r="AA167" i="1"/>
  <c r="AB167" i="1"/>
  <c r="AC167" i="1"/>
  <c r="AD167" i="1"/>
  <c r="AE167" i="1"/>
  <c r="AF167" i="1"/>
  <c r="AG167" i="1"/>
  <c r="AH167" i="1"/>
  <c r="AI167" i="1"/>
  <c r="AJ167" i="1"/>
  <c r="AK167" i="1"/>
  <c r="AA168" i="1"/>
  <c r="AB168" i="1"/>
  <c r="AC168" i="1"/>
  <c r="AD168" i="1"/>
  <c r="AE168" i="1"/>
  <c r="AF168" i="1"/>
  <c r="AG168" i="1"/>
  <c r="AH168" i="1"/>
  <c r="AI168" i="1"/>
  <c r="AJ168" i="1"/>
  <c r="AK168" i="1"/>
  <c r="AA169" i="1"/>
  <c r="AB169" i="1"/>
  <c r="AC169" i="1"/>
  <c r="AD169" i="1"/>
  <c r="AE169" i="1"/>
  <c r="AF169" i="1"/>
  <c r="AG169" i="1"/>
  <c r="AH169" i="1"/>
  <c r="AI169" i="1"/>
  <c r="AJ169" i="1"/>
  <c r="AK169" i="1"/>
  <c r="AA170" i="1"/>
  <c r="AB170" i="1"/>
  <c r="AC170" i="1"/>
  <c r="AD170" i="1"/>
  <c r="AE170" i="1"/>
  <c r="AF170" i="1"/>
  <c r="AG170" i="1"/>
  <c r="AH170" i="1"/>
  <c r="AI170" i="1"/>
  <c r="AJ170" i="1"/>
  <c r="AK170" i="1"/>
  <c r="AA171" i="1"/>
  <c r="AB171" i="1"/>
  <c r="AC171" i="1"/>
  <c r="AD171" i="1"/>
  <c r="AE171" i="1"/>
  <c r="AF171" i="1"/>
  <c r="AG171" i="1"/>
  <c r="AH171" i="1"/>
  <c r="AI171" i="1"/>
  <c r="AJ171" i="1"/>
  <c r="AK171" i="1"/>
  <c r="AA172" i="1"/>
  <c r="AB172" i="1"/>
  <c r="AC172" i="1"/>
  <c r="AD172" i="1"/>
  <c r="AE172" i="1"/>
  <c r="AF172" i="1"/>
  <c r="AG172" i="1"/>
  <c r="AH172" i="1"/>
  <c r="AI172" i="1"/>
  <c r="AJ172" i="1"/>
  <c r="AK172" i="1"/>
  <c r="AA173" i="1"/>
  <c r="AB173" i="1"/>
  <c r="AC173" i="1"/>
  <c r="AD173" i="1"/>
  <c r="AE173" i="1"/>
  <c r="AF173" i="1"/>
  <c r="AG173" i="1"/>
  <c r="AH173" i="1"/>
  <c r="AI173" i="1"/>
  <c r="AJ173" i="1"/>
  <c r="AK173" i="1"/>
  <c r="AA174" i="1"/>
  <c r="AB174" i="1"/>
  <c r="AC174" i="1"/>
  <c r="AD174" i="1"/>
  <c r="AE174" i="1"/>
  <c r="AF174" i="1"/>
  <c r="AG174" i="1"/>
  <c r="AH174" i="1"/>
  <c r="AI174" i="1"/>
  <c r="AJ174" i="1"/>
  <c r="AK174" i="1"/>
  <c r="AA175" i="1"/>
  <c r="AB175" i="1"/>
  <c r="AC175" i="1"/>
  <c r="AD175" i="1"/>
  <c r="AE175" i="1"/>
  <c r="AF175" i="1"/>
  <c r="AG175" i="1"/>
  <c r="AH175" i="1"/>
  <c r="AI175" i="1"/>
  <c r="AJ175" i="1"/>
  <c r="AK175" i="1"/>
  <c r="AA176" i="1"/>
  <c r="AB176" i="1"/>
  <c r="AC176" i="1"/>
  <c r="AD176" i="1"/>
  <c r="AE176" i="1"/>
  <c r="AF176" i="1"/>
  <c r="AG176" i="1"/>
  <c r="AH176" i="1"/>
  <c r="AI176" i="1"/>
  <c r="AJ176" i="1"/>
  <c r="AK176" i="1"/>
  <c r="AA177" i="1"/>
  <c r="AB177" i="1"/>
  <c r="AC177" i="1"/>
  <c r="AD177" i="1"/>
  <c r="AE177" i="1"/>
  <c r="AF177" i="1"/>
  <c r="AG177" i="1"/>
  <c r="AH177" i="1"/>
  <c r="AI177" i="1"/>
  <c r="AJ177" i="1"/>
  <c r="AK177" i="1"/>
  <c r="AA178" i="1"/>
  <c r="AB178" i="1"/>
  <c r="AC178" i="1"/>
  <c r="AD178" i="1"/>
  <c r="AE178" i="1"/>
  <c r="AF178" i="1"/>
  <c r="AG178" i="1"/>
  <c r="AH178" i="1"/>
  <c r="AI178" i="1"/>
  <c r="AJ178" i="1"/>
  <c r="AK178" i="1"/>
  <c r="AA179" i="1"/>
  <c r="AB179" i="1"/>
  <c r="AC179" i="1"/>
  <c r="AD179" i="1"/>
  <c r="AE179" i="1"/>
  <c r="AF179" i="1"/>
  <c r="AG179" i="1"/>
  <c r="AH179" i="1"/>
  <c r="AI179" i="1"/>
  <c r="AJ179" i="1"/>
  <c r="AK179" i="1"/>
  <c r="AA180" i="1"/>
  <c r="AB180" i="1"/>
  <c r="AC180" i="1"/>
  <c r="AD180" i="1"/>
  <c r="AE180" i="1"/>
  <c r="AF180" i="1"/>
  <c r="AG180" i="1"/>
  <c r="AH180" i="1"/>
  <c r="AI180" i="1"/>
  <c r="AJ180" i="1"/>
  <c r="AK180" i="1"/>
  <c r="AA181" i="1"/>
  <c r="AB181" i="1"/>
  <c r="AC181" i="1"/>
  <c r="AD181" i="1"/>
  <c r="AE181" i="1"/>
  <c r="AF181" i="1"/>
  <c r="AG181" i="1"/>
  <c r="AH181" i="1"/>
  <c r="AI181" i="1"/>
  <c r="AJ181" i="1"/>
  <c r="AK181" i="1"/>
  <c r="AA182" i="1"/>
  <c r="AB182" i="1"/>
  <c r="AC182" i="1"/>
  <c r="AD182" i="1"/>
  <c r="AE182" i="1"/>
  <c r="AF182" i="1"/>
  <c r="AG182" i="1"/>
  <c r="AH182" i="1"/>
  <c r="AI182" i="1"/>
  <c r="AJ182" i="1"/>
  <c r="AK182" i="1"/>
  <c r="AA183" i="1"/>
  <c r="AB183" i="1"/>
  <c r="AC183" i="1"/>
  <c r="AD183" i="1"/>
  <c r="AE183" i="1"/>
  <c r="AF183" i="1"/>
  <c r="AG183" i="1"/>
  <c r="AH183" i="1"/>
  <c r="AI183" i="1"/>
  <c r="AJ183" i="1"/>
  <c r="AK183" i="1"/>
  <c r="AA184" i="1"/>
  <c r="AB184" i="1"/>
  <c r="AC184" i="1"/>
  <c r="AD184" i="1"/>
  <c r="AE184" i="1"/>
  <c r="AF184" i="1"/>
  <c r="AG184" i="1"/>
  <c r="AH184" i="1"/>
  <c r="AI184" i="1"/>
  <c r="AJ184" i="1"/>
  <c r="AK184" i="1"/>
  <c r="AA185" i="1"/>
  <c r="AB185" i="1"/>
  <c r="AC185" i="1"/>
  <c r="AD185" i="1"/>
  <c r="AE185" i="1"/>
  <c r="AF185" i="1"/>
  <c r="AG185" i="1"/>
  <c r="AH185" i="1"/>
  <c r="AI185" i="1"/>
  <c r="AJ185" i="1"/>
  <c r="AK185" i="1"/>
  <c r="AA186" i="1"/>
  <c r="AB186" i="1"/>
  <c r="AC186" i="1"/>
  <c r="AD186" i="1"/>
  <c r="AE186" i="1"/>
  <c r="AF186" i="1"/>
  <c r="AG186" i="1"/>
  <c r="AH186" i="1"/>
  <c r="AI186" i="1"/>
  <c r="AJ186" i="1"/>
  <c r="AK186" i="1"/>
  <c r="AA187" i="1"/>
  <c r="AB187" i="1"/>
  <c r="AC187" i="1"/>
  <c r="AD187" i="1"/>
  <c r="AE187" i="1"/>
  <c r="AF187" i="1"/>
  <c r="AG187" i="1"/>
  <c r="AH187" i="1"/>
  <c r="AI187" i="1"/>
  <c r="AJ187" i="1"/>
  <c r="AK187" i="1"/>
  <c r="AA188" i="1"/>
  <c r="AB188" i="1"/>
  <c r="AC188" i="1"/>
  <c r="AD188" i="1"/>
  <c r="AE188" i="1"/>
  <c r="AF188" i="1"/>
  <c r="AG188" i="1"/>
  <c r="AH188" i="1"/>
  <c r="AI188" i="1"/>
  <c r="AJ188" i="1"/>
  <c r="AK188" i="1"/>
  <c r="AA189" i="1"/>
  <c r="AB189" i="1"/>
  <c r="AC189" i="1"/>
  <c r="AD189" i="1"/>
  <c r="AE189" i="1"/>
  <c r="AF189" i="1"/>
  <c r="AG189" i="1"/>
  <c r="AH189" i="1"/>
  <c r="AI189" i="1"/>
  <c r="AJ189" i="1"/>
  <c r="AK189" i="1"/>
  <c r="AA190" i="1"/>
  <c r="AB190" i="1"/>
  <c r="AC190" i="1"/>
  <c r="AD190" i="1"/>
  <c r="AE190" i="1"/>
  <c r="AF190" i="1"/>
  <c r="AG190" i="1"/>
  <c r="AH190" i="1"/>
  <c r="AI190" i="1"/>
  <c r="AJ190" i="1"/>
  <c r="AK190" i="1"/>
  <c r="AA191" i="1"/>
  <c r="AB191" i="1"/>
  <c r="AC191" i="1"/>
  <c r="AD191" i="1"/>
  <c r="AE191" i="1"/>
  <c r="AF191" i="1"/>
  <c r="AG191" i="1"/>
  <c r="AH191" i="1"/>
  <c r="AI191" i="1"/>
  <c r="AJ191" i="1"/>
  <c r="AK191" i="1"/>
  <c r="AA192" i="1"/>
  <c r="AB192" i="1"/>
  <c r="AC192" i="1"/>
  <c r="AD192" i="1"/>
  <c r="AE192" i="1"/>
  <c r="AF192" i="1"/>
  <c r="AG192" i="1"/>
  <c r="AH192" i="1"/>
  <c r="AI192" i="1"/>
  <c r="AJ192" i="1"/>
  <c r="AK192" i="1"/>
  <c r="AA193" i="1"/>
  <c r="AB193" i="1"/>
  <c r="AC193" i="1"/>
  <c r="AD193" i="1"/>
  <c r="AE193" i="1"/>
  <c r="AF193" i="1"/>
  <c r="AG193" i="1"/>
  <c r="AH193" i="1"/>
  <c r="AI193" i="1"/>
  <c r="AJ193" i="1"/>
  <c r="AK193" i="1"/>
  <c r="AA194" i="1"/>
  <c r="AB194" i="1"/>
  <c r="AC194" i="1"/>
  <c r="AD194" i="1"/>
  <c r="AE194" i="1"/>
  <c r="AF194" i="1"/>
  <c r="AG194" i="1"/>
  <c r="AH194" i="1"/>
  <c r="AI194" i="1"/>
  <c r="AJ194" i="1"/>
  <c r="AK194" i="1"/>
  <c r="AA195" i="1"/>
  <c r="AB195" i="1"/>
  <c r="AC195" i="1"/>
  <c r="AD195" i="1"/>
  <c r="AE195" i="1"/>
  <c r="AF195" i="1"/>
  <c r="AG195" i="1"/>
  <c r="AH195" i="1"/>
  <c r="AI195" i="1"/>
  <c r="AJ195" i="1"/>
  <c r="AK195" i="1"/>
  <c r="AA196" i="1"/>
  <c r="AB196" i="1"/>
  <c r="AC196" i="1"/>
  <c r="AD196" i="1"/>
  <c r="AE196" i="1"/>
  <c r="AF196" i="1"/>
  <c r="AG196" i="1"/>
  <c r="AH196" i="1"/>
  <c r="AI196" i="1"/>
  <c r="AJ196" i="1"/>
  <c r="AK196" i="1"/>
  <c r="AA197" i="1"/>
  <c r="AB197" i="1"/>
  <c r="AC197" i="1"/>
  <c r="AD197" i="1"/>
  <c r="AE197" i="1"/>
  <c r="AF197" i="1"/>
  <c r="AG197" i="1"/>
  <c r="AH197" i="1"/>
  <c r="AI197" i="1"/>
  <c r="AJ197" i="1"/>
  <c r="AK197" i="1"/>
  <c r="AA198" i="1"/>
  <c r="AB198" i="1"/>
  <c r="AC198" i="1"/>
  <c r="AD198" i="1"/>
  <c r="AE198" i="1"/>
  <c r="AF198" i="1"/>
  <c r="AG198" i="1"/>
  <c r="AH198" i="1"/>
  <c r="AI198" i="1"/>
  <c r="AJ198" i="1"/>
  <c r="AK198" i="1"/>
  <c r="AA199" i="1"/>
  <c r="AB199" i="1"/>
  <c r="AC199" i="1"/>
  <c r="AD199" i="1"/>
  <c r="AE199" i="1"/>
  <c r="AF199" i="1"/>
  <c r="AG199" i="1"/>
  <c r="AH199" i="1"/>
  <c r="AI199" i="1"/>
  <c r="AJ199" i="1"/>
  <c r="AK199" i="1"/>
  <c r="AA200" i="1"/>
  <c r="AB200" i="1"/>
  <c r="AC200" i="1"/>
  <c r="AD200" i="1"/>
  <c r="AE200" i="1"/>
  <c r="AF200" i="1"/>
  <c r="AG200" i="1"/>
  <c r="AH200" i="1"/>
  <c r="AI200" i="1"/>
  <c r="AJ200" i="1"/>
  <c r="AK200" i="1"/>
  <c r="AA201" i="1"/>
  <c r="AB201" i="1"/>
  <c r="AC201" i="1"/>
  <c r="AD201" i="1"/>
  <c r="AE201" i="1"/>
  <c r="AF201" i="1"/>
  <c r="AG201" i="1"/>
  <c r="AH201" i="1"/>
  <c r="AI201" i="1"/>
  <c r="AJ201" i="1"/>
  <c r="AK201" i="1"/>
  <c r="AA202" i="1"/>
  <c r="AB202" i="1"/>
  <c r="AC202" i="1"/>
  <c r="AD202" i="1"/>
  <c r="AE202" i="1"/>
  <c r="AF202" i="1"/>
  <c r="AG202" i="1"/>
  <c r="AH202" i="1"/>
  <c r="AI202" i="1"/>
  <c r="AJ202" i="1"/>
  <c r="AK202" i="1"/>
  <c r="AA203" i="1"/>
  <c r="AB203" i="1"/>
  <c r="AC203" i="1"/>
  <c r="AD203" i="1"/>
  <c r="AE203" i="1"/>
  <c r="AF203" i="1"/>
  <c r="AG203" i="1"/>
  <c r="AH203" i="1"/>
  <c r="AI203" i="1"/>
  <c r="AJ203" i="1"/>
  <c r="AK203" i="1"/>
  <c r="AA204" i="1"/>
  <c r="AB204" i="1"/>
  <c r="AC204" i="1"/>
  <c r="AD204" i="1"/>
  <c r="AE204" i="1"/>
  <c r="AF204" i="1"/>
  <c r="AG204" i="1"/>
  <c r="AH204" i="1"/>
  <c r="AI204" i="1"/>
  <c r="AJ204" i="1"/>
  <c r="AK204" i="1"/>
  <c r="AA205" i="1"/>
  <c r="AB205" i="1"/>
  <c r="AC205" i="1"/>
  <c r="AD205" i="1"/>
  <c r="AE205" i="1"/>
  <c r="AF205" i="1"/>
  <c r="AG205" i="1"/>
  <c r="AH205" i="1"/>
  <c r="AI205" i="1"/>
  <c r="AJ205" i="1"/>
  <c r="AK205" i="1"/>
  <c r="AA206" i="1"/>
  <c r="AB206" i="1"/>
  <c r="AC206" i="1"/>
  <c r="AD206" i="1"/>
  <c r="AE206" i="1"/>
  <c r="AF206" i="1"/>
  <c r="AG206" i="1"/>
  <c r="AH206" i="1"/>
  <c r="AI206" i="1"/>
  <c r="AJ206" i="1"/>
  <c r="AK206" i="1"/>
  <c r="AA207" i="1"/>
  <c r="AB207" i="1"/>
  <c r="AC207" i="1"/>
  <c r="AD207" i="1"/>
  <c r="AE207" i="1"/>
  <c r="AF207" i="1"/>
  <c r="AG207" i="1"/>
  <c r="AH207" i="1"/>
  <c r="AI207" i="1"/>
  <c r="AJ207" i="1"/>
  <c r="AK207" i="1"/>
  <c r="AA208" i="1"/>
  <c r="AB208" i="1"/>
  <c r="AC208" i="1"/>
  <c r="AD208" i="1"/>
  <c r="AE208" i="1"/>
  <c r="AF208" i="1"/>
  <c r="AG208" i="1"/>
  <c r="AH208" i="1"/>
  <c r="AI208" i="1"/>
  <c r="AJ208" i="1"/>
  <c r="AK208" i="1"/>
  <c r="AA209" i="1"/>
  <c r="AB209" i="1"/>
  <c r="AC209" i="1"/>
  <c r="AD209" i="1"/>
  <c r="AE209" i="1"/>
  <c r="AF209" i="1"/>
  <c r="AG209" i="1"/>
  <c r="AH209" i="1"/>
  <c r="AI209" i="1"/>
  <c r="AJ209" i="1"/>
  <c r="AK209" i="1"/>
  <c r="AA210" i="1"/>
  <c r="AB210" i="1"/>
  <c r="AC210" i="1"/>
  <c r="AD210" i="1"/>
  <c r="AE210" i="1"/>
  <c r="AF210" i="1"/>
  <c r="AG210" i="1"/>
  <c r="AH210" i="1"/>
  <c r="AI210" i="1"/>
  <c r="AJ210" i="1"/>
  <c r="AK210" i="1"/>
  <c r="AA211" i="1"/>
  <c r="AB211" i="1"/>
  <c r="AC211" i="1"/>
  <c r="AD211" i="1"/>
  <c r="AE211" i="1"/>
  <c r="AF211" i="1"/>
  <c r="AG211" i="1"/>
  <c r="AH211" i="1"/>
  <c r="AI211" i="1"/>
  <c r="AJ211" i="1"/>
  <c r="AK211" i="1"/>
  <c r="AA212" i="1"/>
  <c r="AB212" i="1"/>
  <c r="AC212" i="1"/>
  <c r="AD212" i="1"/>
  <c r="AE212" i="1"/>
  <c r="AF212" i="1"/>
  <c r="AG212" i="1"/>
  <c r="AH212" i="1"/>
  <c r="AI212" i="1"/>
  <c r="AJ212" i="1"/>
  <c r="AK212" i="1"/>
  <c r="AA213" i="1"/>
  <c r="AB213" i="1"/>
  <c r="AC213" i="1"/>
  <c r="AD213" i="1"/>
  <c r="AE213" i="1"/>
  <c r="AF213" i="1"/>
  <c r="AG213" i="1"/>
  <c r="AH213" i="1"/>
  <c r="AI213" i="1"/>
  <c r="AJ213" i="1"/>
  <c r="AK213" i="1"/>
  <c r="AA214" i="1"/>
  <c r="AB214" i="1"/>
  <c r="AC214" i="1"/>
  <c r="AD214" i="1"/>
  <c r="AE214" i="1"/>
  <c r="AF214" i="1"/>
  <c r="AG214" i="1"/>
  <c r="AH214" i="1"/>
  <c r="AI214" i="1"/>
  <c r="AJ214" i="1"/>
  <c r="AK214" i="1"/>
  <c r="AA215" i="1"/>
  <c r="AB215" i="1"/>
  <c r="AC215" i="1"/>
  <c r="AD215" i="1"/>
  <c r="AE215" i="1"/>
  <c r="AF215" i="1"/>
  <c r="AG215" i="1"/>
  <c r="AH215" i="1"/>
  <c r="AI215" i="1"/>
  <c r="AJ215" i="1"/>
  <c r="AK215" i="1"/>
  <c r="AA216" i="1"/>
  <c r="AB216" i="1"/>
  <c r="AC216" i="1"/>
  <c r="AD216" i="1"/>
  <c r="AE216" i="1"/>
  <c r="AF216" i="1"/>
  <c r="AG216" i="1"/>
  <c r="AH216" i="1"/>
  <c r="AI216" i="1"/>
  <c r="AJ216" i="1"/>
  <c r="AK216" i="1"/>
  <c r="AA217" i="1"/>
  <c r="AB217" i="1"/>
  <c r="AC217" i="1"/>
  <c r="AD217" i="1"/>
  <c r="AE217" i="1"/>
  <c r="AF217" i="1"/>
  <c r="AG217" i="1"/>
  <c r="AH217" i="1"/>
  <c r="AI217" i="1"/>
  <c r="AJ217" i="1"/>
  <c r="AK217" i="1"/>
  <c r="AA218" i="1"/>
  <c r="AB218" i="1"/>
  <c r="AC218" i="1"/>
  <c r="AD218" i="1"/>
  <c r="AE218" i="1"/>
  <c r="AF218" i="1"/>
  <c r="AG218" i="1"/>
  <c r="AH218" i="1"/>
  <c r="AI218" i="1"/>
  <c r="AJ218" i="1"/>
  <c r="AK218" i="1"/>
  <c r="AA219" i="1"/>
  <c r="AB219" i="1"/>
  <c r="AC219" i="1"/>
  <c r="AD219" i="1"/>
  <c r="AE219" i="1"/>
  <c r="AF219" i="1"/>
  <c r="AG219" i="1"/>
  <c r="AH219" i="1"/>
  <c r="AI219" i="1"/>
  <c r="AJ219" i="1"/>
  <c r="AK219" i="1"/>
  <c r="AA220" i="1"/>
  <c r="AB220" i="1"/>
  <c r="AC220" i="1"/>
  <c r="AD220" i="1"/>
  <c r="AE220" i="1"/>
  <c r="AF220" i="1"/>
  <c r="AG220" i="1"/>
  <c r="AH220" i="1"/>
  <c r="AI220" i="1"/>
  <c r="AJ220" i="1"/>
  <c r="AK220" i="1"/>
  <c r="AA221" i="1"/>
  <c r="AB221" i="1"/>
  <c r="AC221" i="1"/>
  <c r="AD221" i="1"/>
  <c r="AE221" i="1"/>
  <c r="AF221" i="1"/>
  <c r="AG221" i="1"/>
  <c r="AH221" i="1"/>
  <c r="AI221" i="1"/>
  <c r="AJ221" i="1"/>
  <c r="AK221" i="1"/>
  <c r="AA222" i="1"/>
  <c r="AB222" i="1"/>
  <c r="AC222" i="1"/>
  <c r="AD222" i="1"/>
  <c r="AE222" i="1"/>
  <c r="AF222" i="1"/>
  <c r="AG222" i="1"/>
  <c r="AH222" i="1"/>
  <c r="AI222" i="1"/>
  <c r="AJ222" i="1"/>
  <c r="AK222" i="1"/>
  <c r="AA223" i="1"/>
  <c r="AB223" i="1"/>
  <c r="AC223" i="1"/>
  <c r="AD223" i="1"/>
  <c r="AE223" i="1"/>
  <c r="AF223" i="1"/>
  <c r="AG223" i="1"/>
  <c r="AH223" i="1"/>
  <c r="AI223" i="1"/>
  <c r="AJ223" i="1"/>
  <c r="AK223" i="1"/>
  <c r="AA224" i="1"/>
  <c r="AB224" i="1"/>
  <c r="AC224" i="1"/>
  <c r="AD224" i="1"/>
  <c r="AE224" i="1"/>
  <c r="AF224" i="1"/>
  <c r="AG224" i="1"/>
  <c r="AH224" i="1"/>
  <c r="AI224" i="1"/>
  <c r="AJ224" i="1"/>
  <c r="AK224" i="1"/>
  <c r="AA225" i="1"/>
  <c r="AB225" i="1"/>
  <c r="AC225" i="1"/>
  <c r="AD225" i="1"/>
  <c r="AE225" i="1"/>
  <c r="AF225" i="1"/>
  <c r="AG225" i="1"/>
  <c r="AH225" i="1"/>
  <c r="AI225" i="1"/>
  <c r="AJ225" i="1"/>
  <c r="AK225" i="1"/>
  <c r="AA226" i="1"/>
  <c r="AB226" i="1"/>
  <c r="AC226" i="1"/>
  <c r="AD226" i="1"/>
  <c r="AE226" i="1"/>
  <c r="AF226" i="1"/>
  <c r="AG226" i="1"/>
  <c r="AH226" i="1"/>
  <c r="AI226" i="1"/>
  <c r="AJ226" i="1"/>
  <c r="AK226" i="1"/>
  <c r="AA227" i="1"/>
  <c r="AB227" i="1"/>
  <c r="AC227" i="1"/>
  <c r="AD227" i="1"/>
  <c r="AE227" i="1"/>
  <c r="AF227" i="1"/>
  <c r="AG227" i="1"/>
  <c r="AH227" i="1"/>
  <c r="AI227" i="1"/>
  <c r="AJ227" i="1"/>
  <c r="AK227" i="1"/>
  <c r="AA228" i="1"/>
  <c r="AB228" i="1"/>
  <c r="AC228" i="1"/>
  <c r="AD228" i="1"/>
  <c r="AE228" i="1"/>
  <c r="AF228" i="1"/>
  <c r="AG228" i="1"/>
  <c r="AH228" i="1"/>
  <c r="AI228" i="1"/>
  <c r="AJ228" i="1"/>
  <c r="AK228" i="1"/>
  <c r="AA229" i="1"/>
  <c r="AB229" i="1"/>
  <c r="AC229" i="1"/>
  <c r="AD229" i="1"/>
  <c r="AE229" i="1"/>
  <c r="AF229" i="1"/>
  <c r="AG229" i="1"/>
  <c r="AH229" i="1"/>
  <c r="AI229" i="1"/>
  <c r="AJ229" i="1"/>
  <c r="AK229" i="1"/>
  <c r="AA230" i="1"/>
  <c r="AB230" i="1"/>
  <c r="AC230" i="1"/>
  <c r="AD230" i="1"/>
  <c r="AE230" i="1"/>
  <c r="AF230" i="1"/>
  <c r="AG230" i="1"/>
  <c r="AH230" i="1"/>
  <c r="AI230" i="1"/>
  <c r="AJ230" i="1"/>
  <c r="AK230" i="1"/>
  <c r="AA231" i="1"/>
  <c r="AB231" i="1"/>
  <c r="AC231" i="1"/>
  <c r="AD231" i="1"/>
  <c r="AE231" i="1"/>
  <c r="AF231" i="1"/>
  <c r="AG231" i="1"/>
  <c r="AH231" i="1"/>
  <c r="AI231" i="1"/>
  <c r="AJ231" i="1"/>
  <c r="AK231" i="1"/>
  <c r="AA232" i="1"/>
  <c r="AB232" i="1"/>
  <c r="AC232" i="1"/>
  <c r="AD232" i="1"/>
  <c r="AE232" i="1"/>
  <c r="AF232" i="1"/>
  <c r="AG232" i="1"/>
  <c r="AH232" i="1"/>
  <c r="AI232" i="1"/>
  <c r="AJ232" i="1"/>
  <c r="AK232" i="1"/>
  <c r="AA233" i="1"/>
  <c r="AB233" i="1"/>
  <c r="AC233" i="1"/>
  <c r="AD233" i="1"/>
  <c r="AE233" i="1"/>
  <c r="AF233" i="1"/>
  <c r="AG233" i="1"/>
  <c r="AH233" i="1"/>
  <c r="AI233" i="1"/>
  <c r="AJ233" i="1"/>
  <c r="AK233" i="1"/>
  <c r="AA234" i="1"/>
  <c r="AB234" i="1"/>
  <c r="AC234" i="1"/>
  <c r="AD234" i="1"/>
  <c r="AE234" i="1"/>
  <c r="AF234" i="1"/>
  <c r="AG234" i="1"/>
  <c r="AH234" i="1"/>
  <c r="AI234" i="1"/>
  <c r="AJ234" i="1"/>
  <c r="AK234" i="1"/>
  <c r="AA235" i="1"/>
  <c r="AB235" i="1"/>
  <c r="AC235" i="1"/>
  <c r="AD235" i="1"/>
  <c r="AE235" i="1"/>
  <c r="AF235" i="1"/>
  <c r="AG235" i="1"/>
  <c r="AH235" i="1"/>
  <c r="AI235" i="1"/>
  <c r="AJ235" i="1"/>
  <c r="AK235" i="1"/>
  <c r="AA236" i="1"/>
  <c r="AB236" i="1"/>
  <c r="AC236" i="1"/>
  <c r="AD236" i="1"/>
  <c r="AE236" i="1"/>
  <c r="AF236" i="1"/>
  <c r="AG236" i="1"/>
  <c r="AH236" i="1"/>
  <c r="AI236" i="1"/>
  <c r="AJ236" i="1"/>
  <c r="AK236" i="1"/>
  <c r="AA237" i="1"/>
  <c r="AB237" i="1"/>
  <c r="AC237" i="1"/>
  <c r="AD237" i="1"/>
  <c r="AE237" i="1"/>
  <c r="AF237" i="1"/>
  <c r="AG237" i="1"/>
  <c r="AH237" i="1"/>
  <c r="AI237" i="1"/>
  <c r="AJ237" i="1"/>
  <c r="AK237" i="1"/>
  <c r="AA238" i="1"/>
  <c r="AB238" i="1"/>
  <c r="AC238" i="1"/>
  <c r="AD238" i="1"/>
  <c r="AE238" i="1"/>
  <c r="AF238" i="1"/>
  <c r="AG238" i="1"/>
  <c r="AH238" i="1"/>
  <c r="AI238" i="1"/>
  <c r="AJ238" i="1"/>
  <c r="AK238" i="1"/>
  <c r="AA239" i="1"/>
  <c r="AB239" i="1"/>
  <c r="AC239" i="1"/>
  <c r="AD239" i="1"/>
  <c r="AE239" i="1"/>
  <c r="AF239" i="1"/>
  <c r="AG239" i="1"/>
  <c r="AH239" i="1"/>
  <c r="AI239" i="1"/>
  <c r="AJ239" i="1"/>
  <c r="AK239" i="1"/>
  <c r="AA240" i="1"/>
  <c r="AB240" i="1"/>
  <c r="AC240" i="1"/>
  <c r="AD240" i="1"/>
  <c r="AE240" i="1"/>
  <c r="AF240" i="1"/>
  <c r="AG240" i="1"/>
  <c r="AH240" i="1"/>
  <c r="AI240" i="1"/>
  <c r="AJ240" i="1"/>
  <c r="AK240" i="1"/>
  <c r="AA241" i="1"/>
  <c r="AB241" i="1"/>
  <c r="AC241" i="1"/>
  <c r="AD241" i="1"/>
  <c r="AE241" i="1"/>
  <c r="AF241" i="1"/>
  <c r="AG241" i="1"/>
  <c r="AH241" i="1"/>
  <c r="AI241" i="1"/>
  <c r="AJ241" i="1"/>
  <c r="AK241" i="1"/>
  <c r="AA242" i="1"/>
  <c r="AB242" i="1"/>
  <c r="AC242" i="1"/>
  <c r="AD242" i="1"/>
  <c r="AE242" i="1"/>
  <c r="AF242" i="1"/>
  <c r="AG242" i="1"/>
  <c r="AH242" i="1"/>
  <c r="AI242" i="1"/>
  <c r="AJ242" i="1"/>
  <c r="AK242" i="1"/>
  <c r="AA243" i="1"/>
  <c r="AB243" i="1"/>
  <c r="AC243" i="1"/>
  <c r="AD243" i="1"/>
  <c r="AE243" i="1"/>
  <c r="AF243" i="1"/>
  <c r="AG243" i="1"/>
  <c r="AH243" i="1"/>
  <c r="AI243" i="1"/>
  <c r="AJ243" i="1"/>
  <c r="AK243" i="1"/>
  <c r="AA244" i="1"/>
  <c r="AB244" i="1"/>
  <c r="AC244" i="1"/>
  <c r="AD244" i="1"/>
  <c r="AE244" i="1"/>
  <c r="AF244" i="1"/>
  <c r="AG244" i="1"/>
  <c r="AH244" i="1"/>
  <c r="AI244" i="1"/>
  <c r="AJ244" i="1"/>
  <c r="AK244" i="1"/>
  <c r="AA245" i="1"/>
  <c r="AB245" i="1"/>
  <c r="AC245" i="1"/>
  <c r="AD245" i="1"/>
  <c r="AE245" i="1"/>
  <c r="AF245" i="1"/>
  <c r="AG245" i="1"/>
  <c r="AH245" i="1"/>
  <c r="AI245" i="1"/>
  <c r="AJ245" i="1"/>
  <c r="AK245" i="1"/>
  <c r="AA246" i="1"/>
  <c r="AB246" i="1"/>
  <c r="AC246" i="1"/>
  <c r="AD246" i="1"/>
  <c r="AE246" i="1"/>
  <c r="AF246" i="1"/>
  <c r="AG246" i="1"/>
  <c r="AH246" i="1"/>
  <c r="AI246" i="1"/>
  <c r="AJ246" i="1"/>
  <c r="AK246" i="1"/>
  <c r="AA247" i="1"/>
  <c r="AB247" i="1"/>
  <c r="AC247" i="1"/>
  <c r="AD247" i="1"/>
  <c r="AE247" i="1"/>
  <c r="AF247" i="1"/>
  <c r="AG247" i="1"/>
  <c r="AH247" i="1"/>
  <c r="AI247" i="1"/>
  <c r="AJ247" i="1"/>
  <c r="AK247" i="1"/>
  <c r="AA248" i="1"/>
  <c r="AB248" i="1"/>
  <c r="AC248" i="1"/>
  <c r="AD248" i="1"/>
  <c r="AE248" i="1"/>
  <c r="AF248" i="1"/>
  <c r="AG248" i="1"/>
  <c r="AH248" i="1"/>
  <c r="AI248" i="1"/>
  <c r="AJ248" i="1"/>
  <c r="AK248" i="1"/>
  <c r="AA249" i="1"/>
  <c r="AB249" i="1"/>
  <c r="AC249" i="1"/>
  <c r="AD249" i="1"/>
  <c r="AE249" i="1"/>
  <c r="AF249" i="1"/>
  <c r="AG249" i="1"/>
  <c r="AH249" i="1"/>
  <c r="AI249" i="1"/>
  <c r="AJ249" i="1"/>
  <c r="AK249" i="1"/>
  <c r="AA250" i="1"/>
  <c r="AB250" i="1"/>
  <c r="AC250" i="1"/>
  <c r="AD250" i="1"/>
  <c r="AE250" i="1"/>
  <c r="AF250" i="1"/>
  <c r="AG250" i="1"/>
  <c r="AH250" i="1"/>
  <c r="AI250" i="1"/>
  <c r="AJ250" i="1"/>
  <c r="AK250" i="1"/>
  <c r="AA251" i="1"/>
  <c r="AB251" i="1"/>
  <c r="AC251" i="1"/>
  <c r="AD251" i="1"/>
  <c r="AE251" i="1"/>
  <c r="AF251" i="1"/>
  <c r="AG251" i="1"/>
  <c r="AH251" i="1"/>
  <c r="AI251" i="1"/>
  <c r="AJ251" i="1"/>
  <c r="AK251" i="1"/>
  <c r="AA252" i="1"/>
  <c r="AB252" i="1"/>
  <c r="AC252" i="1"/>
  <c r="AD252" i="1"/>
  <c r="AE252" i="1"/>
  <c r="AF252" i="1"/>
  <c r="AG252" i="1"/>
  <c r="AH252" i="1"/>
  <c r="AI252" i="1"/>
  <c r="AJ252" i="1"/>
  <c r="AK252" i="1"/>
  <c r="AA253" i="1"/>
  <c r="AB253" i="1"/>
  <c r="AC253" i="1"/>
  <c r="AD253" i="1"/>
  <c r="AE253" i="1"/>
  <c r="AF253" i="1"/>
  <c r="AG253" i="1"/>
  <c r="AH253" i="1"/>
  <c r="AI253" i="1"/>
  <c r="AJ253" i="1"/>
  <c r="AK253" i="1"/>
  <c r="AA254" i="1"/>
  <c r="AB254" i="1"/>
  <c r="AC254" i="1"/>
  <c r="AD254" i="1"/>
  <c r="AE254" i="1"/>
  <c r="AF254" i="1"/>
  <c r="AG254" i="1"/>
  <c r="AH254" i="1"/>
  <c r="AI254" i="1"/>
  <c r="AJ254" i="1"/>
  <c r="AK254" i="1"/>
  <c r="AA255" i="1"/>
  <c r="AB255" i="1"/>
  <c r="AC255" i="1"/>
  <c r="AD255" i="1"/>
  <c r="AE255" i="1"/>
  <c r="AF255" i="1"/>
  <c r="AG255" i="1"/>
  <c r="AH255" i="1"/>
  <c r="AI255" i="1"/>
  <c r="AJ255" i="1"/>
  <c r="AK255" i="1"/>
  <c r="AA256" i="1"/>
  <c r="AB256" i="1"/>
  <c r="AC256" i="1"/>
  <c r="AD256" i="1"/>
  <c r="AE256" i="1"/>
  <c r="AF256" i="1"/>
  <c r="AG256" i="1"/>
  <c r="AH256" i="1"/>
  <c r="AI256" i="1"/>
  <c r="AJ256" i="1"/>
  <c r="AK256" i="1"/>
  <c r="AA257" i="1"/>
  <c r="AB257" i="1"/>
  <c r="AC257" i="1"/>
  <c r="AD257" i="1"/>
  <c r="AE257" i="1"/>
  <c r="AF257" i="1"/>
  <c r="AG257" i="1"/>
  <c r="AH257" i="1"/>
  <c r="AI257" i="1"/>
  <c r="AJ257" i="1"/>
  <c r="AK257" i="1"/>
  <c r="AA258" i="1"/>
  <c r="AB258" i="1"/>
  <c r="AC258" i="1"/>
  <c r="AD258" i="1"/>
  <c r="AE258" i="1"/>
  <c r="AF258" i="1"/>
  <c r="AG258" i="1"/>
  <c r="AH258" i="1"/>
  <c r="AI258" i="1"/>
  <c r="AJ258" i="1"/>
  <c r="AK258" i="1"/>
  <c r="AA259" i="1"/>
  <c r="AB259" i="1"/>
  <c r="AC259" i="1"/>
  <c r="AD259" i="1"/>
  <c r="AE259" i="1"/>
  <c r="AF259" i="1"/>
  <c r="AG259" i="1"/>
  <c r="AH259" i="1"/>
  <c r="AI259" i="1"/>
  <c r="AJ259" i="1"/>
  <c r="AK259" i="1"/>
  <c r="AA260" i="1"/>
  <c r="AB260" i="1"/>
  <c r="AC260" i="1"/>
  <c r="AD260" i="1"/>
  <c r="AE260" i="1"/>
  <c r="AF260" i="1"/>
  <c r="AG260" i="1"/>
  <c r="AH260" i="1"/>
  <c r="AI260" i="1"/>
  <c r="AJ260" i="1"/>
  <c r="AK260" i="1"/>
  <c r="AA261" i="1"/>
  <c r="AB261" i="1"/>
  <c r="AC261" i="1"/>
  <c r="AD261" i="1"/>
  <c r="AE261" i="1"/>
  <c r="AF261" i="1"/>
  <c r="AG261" i="1"/>
  <c r="AH261" i="1"/>
  <c r="AI261" i="1"/>
  <c r="AJ261" i="1"/>
  <c r="AK261" i="1"/>
  <c r="AA262" i="1"/>
  <c r="AB262" i="1"/>
  <c r="AC262" i="1"/>
  <c r="AD262" i="1"/>
  <c r="AE262" i="1"/>
  <c r="AF262" i="1"/>
  <c r="AG262" i="1"/>
  <c r="AH262" i="1"/>
  <c r="AI262" i="1"/>
  <c r="AJ262" i="1"/>
  <c r="AK262" i="1"/>
  <c r="AA263" i="1"/>
  <c r="AB263" i="1"/>
  <c r="AC263" i="1"/>
  <c r="AD263" i="1"/>
  <c r="AE263" i="1"/>
  <c r="AF263" i="1"/>
  <c r="AG263" i="1"/>
  <c r="AH263" i="1"/>
  <c r="AI263" i="1"/>
  <c r="AJ263" i="1"/>
  <c r="AK263" i="1"/>
  <c r="AA264" i="1"/>
  <c r="AB264" i="1"/>
  <c r="AC264" i="1"/>
  <c r="AD264" i="1"/>
  <c r="AE264" i="1"/>
  <c r="AF264" i="1"/>
  <c r="AG264" i="1"/>
  <c r="AH264" i="1"/>
  <c r="AI264" i="1"/>
  <c r="AJ264" i="1"/>
  <c r="AK264" i="1"/>
  <c r="AA265" i="1"/>
  <c r="AB265" i="1"/>
  <c r="AC265" i="1"/>
  <c r="AD265" i="1"/>
  <c r="AE265" i="1"/>
  <c r="AF265" i="1"/>
  <c r="AG265" i="1"/>
  <c r="AH265" i="1"/>
  <c r="AI265" i="1"/>
  <c r="AJ265" i="1"/>
  <c r="AK265" i="1"/>
  <c r="AA266" i="1"/>
  <c r="AB266" i="1"/>
  <c r="AC266" i="1"/>
  <c r="AD266" i="1"/>
  <c r="AE266" i="1"/>
  <c r="AF266" i="1"/>
  <c r="AG266" i="1"/>
  <c r="AH266" i="1"/>
  <c r="AI266" i="1"/>
  <c r="AJ266" i="1"/>
  <c r="AK266" i="1"/>
  <c r="AA267" i="1"/>
  <c r="AB267" i="1"/>
  <c r="AC267" i="1"/>
  <c r="AD267" i="1"/>
  <c r="AE267" i="1"/>
  <c r="AF267" i="1"/>
  <c r="AG267" i="1"/>
  <c r="AH267" i="1"/>
  <c r="AI267" i="1"/>
  <c r="AJ267" i="1"/>
  <c r="AK267" i="1"/>
  <c r="AA268" i="1"/>
  <c r="AB268" i="1"/>
  <c r="AC268" i="1"/>
  <c r="AD268" i="1"/>
  <c r="AE268" i="1"/>
  <c r="AF268" i="1"/>
  <c r="AG268" i="1"/>
  <c r="AH268" i="1"/>
  <c r="AI268" i="1"/>
  <c r="AJ268" i="1"/>
  <c r="AK268" i="1"/>
  <c r="AA269" i="1"/>
  <c r="AB269" i="1"/>
  <c r="AC269" i="1"/>
  <c r="AD269" i="1"/>
  <c r="AE269" i="1"/>
  <c r="AF269" i="1"/>
  <c r="AG269" i="1"/>
  <c r="AH269" i="1"/>
  <c r="AI269" i="1"/>
  <c r="AJ269" i="1"/>
  <c r="AK269" i="1"/>
  <c r="AA270" i="1"/>
  <c r="AB270" i="1"/>
  <c r="AC270" i="1"/>
  <c r="AD270" i="1"/>
  <c r="AE270" i="1"/>
  <c r="AF270" i="1"/>
  <c r="AG270" i="1"/>
  <c r="AH270" i="1"/>
  <c r="AI270" i="1"/>
  <c r="AJ270" i="1"/>
  <c r="AK270" i="1"/>
  <c r="AA271" i="1"/>
  <c r="AB271" i="1"/>
  <c r="AC271" i="1"/>
  <c r="AD271" i="1"/>
  <c r="AE271" i="1"/>
  <c r="AF271" i="1"/>
  <c r="AG271" i="1"/>
  <c r="AH271" i="1"/>
  <c r="AI271" i="1"/>
  <c r="AJ271" i="1"/>
  <c r="AK271" i="1"/>
  <c r="AA272" i="1"/>
  <c r="AB272" i="1"/>
  <c r="AC272" i="1"/>
  <c r="AD272" i="1"/>
  <c r="AE272" i="1"/>
  <c r="AF272" i="1"/>
  <c r="AG272" i="1"/>
  <c r="AH272" i="1"/>
  <c r="AI272" i="1"/>
  <c r="AJ272" i="1"/>
  <c r="AK272" i="1"/>
  <c r="AA273" i="1"/>
  <c r="AB273" i="1"/>
  <c r="AC273" i="1"/>
  <c r="AD273" i="1"/>
  <c r="AE273" i="1"/>
  <c r="AF273" i="1"/>
  <c r="AG273" i="1"/>
  <c r="AH273" i="1"/>
  <c r="AI273" i="1"/>
  <c r="AJ273" i="1"/>
  <c r="AK273" i="1"/>
  <c r="AA274" i="1"/>
  <c r="AB274" i="1"/>
  <c r="AC274" i="1"/>
  <c r="AD274" i="1"/>
  <c r="AE274" i="1"/>
  <c r="AF274" i="1"/>
  <c r="AG274" i="1"/>
  <c r="AH274" i="1"/>
  <c r="AI274" i="1"/>
  <c r="AJ274" i="1"/>
  <c r="AK274" i="1"/>
  <c r="AA275" i="1"/>
  <c r="AB275" i="1"/>
  <c r="AC275" i="1"/>
  <c r="AD275" i="1"/>
  <c r="AE275" i="1"/>
  <c r="AF275" i="1"/>
  <c r="AG275" i="1"/>
  <c r="AH275" i="1"/>
  <c r="AI275" i="1"/>
  <c r="AJ275" i="1"/>
  <c r="AK275" i="1"/>
  <c r="AA276" i="1"/>
  <c r="AB276" i="1"/>
  <c r="AC276" i="1"/>
  <c r="AD276" i="1"/>
  <c r="AE276" i="1"/>
  <c r="AF276" i="1"/>
  <c r="AG276" i="1"/>
  <c r="AH276" i="1"/>
  <c r="AI276" i="1"/>
  <c r="AJ276" i="1"/>
  <c r="AK276" i="1"/>
  <c r="AA277" i="1"/>
  <c r="AB277" i="1"/>
  <c r="AC277" i="1"/>
  <c r="AD277" i="1"/>
  <c r="AE277" i="1"/>
  <c r="AF277" i="1"/>
  <c r="AG277" i="1"/>
  <c r="AH277" i="1"/>
  <c r="AI277" i="1"/>
  <c r="AJ277" i="1"/>
  <c r="AK277" i="1"/>
  <c r="AA278" i="1"/>
  <c r="AB278" i="1"/>
  <c r="AC278" i="1"/>
  <c r="AD278" i="1"/>
  <c r="AE278" i="1"/>
  <c r="AF278" i="1"/>
  <c r="AG278" i="1"/>
  <c r="AH278" i="1"/>
  <c r="AI278" i="1"/>
  <c r="AJ278" i="1"/>
  <c r="AK278" i="1"/>
  <c r="AA279" i="1"/>
  <c r="AB279" i="1"/>
  <c r="AC279" i="1"/>
  <c r="AD279" i="1"/>
  <c r="AE279" i="1"/>
  <c r="AF279" i="1"/>
  <c r="AG279" i="1"/>
  <c r="AH279" i="1"/>
  <c r="AI279" i="1"/>
  <c r="AJ279" i="1"/>
  <c r="AK279" i="1"/>
  <c r="AA280" i="1"/>
  <c r="AB280" i="1"/>
  <c r="AC280" i="1"/>
  <c r="AD280" i="1"/>
  <c r="AE280" i="1"/>
  <c r="AF280" i="1"/>
  <c r="AG280" i="1"/>
  <c r="AH280" i="1"/>
  <c r="AI280" i="1"/>
  <c r="AJ280" i="1"/>
  <c r="AK280" i="1"/>
  <c r="AA281" i="1"/>
  <c r="AB281" i="1"/>
  <c r="AC281" i="1"/>
  <c r="AD281" i="1"/>
  <c r="AE281" i="1"/>
  <c r="AF281" i="1"/>
  <c r="AG281" i="1"/>
  <c r="AH281" i="1"/>
  <c r="AI281" i="1"/>
  <c r="AJ281" i="1"/>
  <c r="AK281" i="1"/>
  <c r="AA282" i="1"/>
  <c r="AB282" i="1"/>
  <c r="AC282" i="1"/>
  <c r="AD282" i="1"/>
  <c r="AE282" i="1"/>
  <c r="AF282" i="1"/>
  <c r="AG282" i="1"/>
  <c r="AH282" i="1"/>
  <c r="AI282" i="1"/>
  <c r="AJ282" i="1"/>
  <c r="AK282" i="1"/>
  <c r="AA283" i="1"/>
  <c r="AB283" i="1"/>
  <c r="AC283" i="1"/>
  <c r="AD283" i="1"/>
  <c r="AE283" i="1"/>
  <c r="AF283" i="1"/>
  <c r="AG283" i="1"/>
  <c r="AH283" i="1"/>
  <c r="AI283" i="1"/>
  <c r="AJ283" i="1"/>
  <c r="AK283" i="1"/>
  <c r="AA284" i="1"/>
  <c r="AB284" i="1"/>
  <c r="AC284" i="1"/>
  <c r="AD284" i="1"/>
  <c r="AE284" i="1"/>
  <c r="AF284" i="1"/>
  <c r="AG284" i="1"/>
  <c r="AH284" i="1"/>
  <c r="AI284" i="1"/>
  <c r="AJ284" i="1"/>
  <c r="AK284" i="1"/>
  <c r="AA285" i="1"/>
  <c r="AB285" i="1"/>
  <c r="AC285" i="1"/>
  <c r="AD285" i="1"/>
  <c r="AE285" i="1"/>
  <c r="AF285" i="1"/>
  <c r="AG285" i="1"/>
  <c r="AH285" i="1"/>
  <c r="AI285" i="1"/>
  <c r="AJ285" i="1"/>
  <c r="AK285" i="1"/>
  <c r="AA286" i="1"/>
  <c r="AB286" i="1"/>
  <c r="AC286" i="1"/>
  <c r="AD286" i="1"/>
  <c r="AE286" i="1"/>
  <c r="AF286" i="1"/>
  <c r="AG286" i="1"/>
  <c r="AH286" i="1"/>
  <c r="AI286" i="1"/>
  <c r="AJ286" i="1"/>
  <c r="AK286" i="1"/>
  <c r="AA287" i="1"/>
  <c r="AB287" i="1"/>
  <c r="AC287" i="1"/>
  <c r="AD287" i="1"/>
  <c r="AE287" i="1"/>
  <c r="AF287" i="1"/>
  <c r="AG287" i="1"/>
  <c r="AH287" i="1"/>
  <c r="AI287" i="1"/>
  <c r="AJ287" i="1"/>
  <c r="AK287" i="1"/>
  <c r="AA288" i="1"/>
  <c r="AB288" i="1"/>
  <c r="AC288" i="1"/>
  <c r="AD288" i="1"/>
  <c r="AE288" i="1"/>
  <c r="AF288" i="1"/>
  <c r="AG288" i="1"/>
  <c r="AH288" i="1"/>
  <c r="AI288" i="1"/>
  <c r="AJ288" i="1"/>
  <c r="AK288" i="1"/>
  <c r="AA289" i="1"/>
  <c r="AB289" i="1"/>
  <c r="AC289" i="1"/>
  <c r="AD289" i="1"/>
  <c r="AE289" i="1"/>
  <c r="AF289" i="1"/>
  <c r="AG289" i="1"/>
  <c r="AH289" i="1"/>
  <c r="AI289" i="1"/>
  <c r="AJ289" i="1"/>
  <c r="AK289" i="1"/>
  <c r="AA290" i="1"/>
  <c r="AB290" i="1"/>
  <c r="AC290" i="1"/>
  <c r="AD290" i="1"/>
  <c r="AE290" i="1"/>
  <c r="AF290" i="1"/>
  <c r="AG290" i="1"/>
  <c r="AH290" i="1"/>
  <c r="AI290" i="1"/>
  <c r="AJ290" i="1"/>
  <c r="AK290" i="1"/>
  <c r="AA291" i="1"/>
  <c r="AB291" i="1"/>
  <c r="AC291" i="1"/>
  <c r="AD291" i="1"/>
  <c r="AE291" i="1"/>
  <c r="AF291" i="1"/>
  <c r="AG291" i="1"/>
  <c r="AH291" i="1"/>
  <c r="AI291" i="1"/>
  <c r="AJ291" i="1"/>
  <c r="AK291" i="1"/>
  <c r="AA292" i="1"/>
  <c r="AB292" i="1"/>
  <c r="AC292" i="1"/>
  <c r="AD292" i="1"/>
  <c r="AE292" i="1"/>
  <c r="AF292" i="1"/>
  <c r="AG292" i="1"/>
  <c r="AH292" i="1"/>
  <c r="AI292" i="1"/>
  <c r="AJ292" i="1"/>
  <c r="AK292" i="1"/>
  <c r="AA293" i="1"/>
  <c r="AB293" i="1"/>
  <c r="AC293" i="1"/>
  <c r="AD293" i="1"/>
  <c r="AE293" i="1"/>
  <c r="AF293" i="1"/>
  <c r="AG293" i="1"/>
  <c r="AH293" i="1"/>
  <c r="AI293" i="1"/>
  <c r="AJ293" i="1"/>
  <c r="AK293" i="1"/>
  <c r="AA294" i="1"/>
  <c r="AB294" i="1"/>
  <c r="AC294" i="1"/>
  <c r="AD294" i="1"/>
  <c r="AE294" i="1"/>
  <c r="AF294" i="1"/>
  <c r="AG294" i="1"/>
  <c r="AH294" i="1"/>
  <c r="AI294" i="1"/>
  <c r="AJ294" i="1"/>
  <c r="AK294" i="1"/>
  <c r="AA295" i="1"/>
  <c r="AB295" i="1"/>
  <c r="AC295" i="1"/>
  <c r="AD295" i="1"/>
  <c r="AE295" i="1"/>
  <c r="AF295" i="1"/>
  <c r="AG295" i="1"/>
  <c r="AH295" i="1"/>
  <c r="AI295" i="1"/>
  <c r="AJ295" i="1"/>
  <c r="AK295" i="1"/>
  <c r="AA296" i="1"/>
  <c r="AB296" i="1"/>
  <c r="AC296" i="1"/>
  <c r="AD296" i="1"/>
  <c r="AE296" i="1"/>
  <c r="AF296" i="1"/>
  <c r="AG296" i="1"/>
  <c r="AH296" i="1"/>
  <c r="AI296" i="1"/>
  <c r="AJ296" i="1"/>
  <c r="AK296" i="1"/>
  <c r="AA297" i="1"/>
  <c r="AB297" i="1"/>
  <c r="AC297" i="1"/>
  <c r="AD297" i="1"/>
  <c r="AE297" i="1"/>
  <c r="AF297" i="1"/>
  <c r="AG297" i="1"/>
  <c r="AH297" i="1"/>
  <c r="AI297" i="1"/>
  <c r="AJ297" i="1"/>
  <c r="AK297" i="1"/>
  <c r="AA298" i="1"/>
  <c r="AB298" i="1"/>
  <c r="AC298" i="1"/>
  <c r="AD298" i="1"/>
  <c r="AE298" i="1"/>
  <c r="AF298" i="1"/>
  <c r="AG298" i="1"/>
  <c r="AH298" i="1"/>
  <c r="AI298" i="1"/>
  <c r="AJ298" i="1"/>
  <c r="AK298" i="1"/>
  <c r="AA299" i="1"/>
  <c r="AB299" i="1"/>
  <c r="AC299" i="1"/>
  <c r="AD299" i="1"/>
  <c r="AE299" i="1"/>
  <c r="AF299" i="1"/>
  <c r="AG299" i="1"/>
  <c r="AH299" i="1"/>
  <c r="AI299" i="1"/>
  <c r="AJ299" i="1"/>
  <c r="AK299" i="1"/>
  <c r="AA300" i="1"/>
  <c r="AB300" i="1"/>
  <c r="AC300" i="1"/>
  <c r="AD300" i="1"/>
  <c r="AE300" i="1"/>
  <c r="AF300" i="1"/>
  <c r="AG300" i="1"/>
  <c r="AH300" i="1"/>
  <c r="AI300" i="1"/>
  <c r="AJ300" i="1"/>
  <c r="AK300" i="1"/>
  <c r="AA301" i="1"/>
  <c r="AB301" i="1"/>
  <c r="AC301" i="1"/>
  <c r="AD301" i="1"/>
  <c r="AE301" i="1"/>
  <c r="AF301" i="1"/>
  <c r="AG301" i="1"/>
  <c r="AH301" i="1"/>
  <c r="AI301" i="1"/>
  <c r="AJ301" i="1"/>
  <c r="AK301" i="1"/>
  <c r="AA302" i="1"/>
  <c r="AB302" i="1"/>
  <c r="AC302" i="1"/>
  <c r="AD302" i="1"/>
  <c r="AE302" i="1"/>
  <c r="AF302" i="1"/>
  <c r="AG302" i="1"/>
  <c r="AH302" i="1"/>
  <c r="AI302" i="1"/>
  <c r="AJ302" i="1"/>
  <c r="AK302" i="1"/>
  <c r="AA303" i="1"/>
  <c r="AB303" i="1"/>
  <c r="AC303" i="1"/>
  <c r="AD303" i="1"/>
  <c r="AE303" i="1"/>
  <c r="AF303" i="1"/>
  <c r="AG303" i="1"/>
  <c r="AH303" i="1"/>
  <c r="AI303" i="1"/>
  <c r="AJ303" i="1"/>
  <c r="AK303" i="1"/>
  <c r="AA304" i="1"/>
  <c r="AB304" i="1"/>
  <c r="AC304" i="1"/>
  <c r="AD304" i="1"/>
  <c r="AE304" i="1"/>
  <c r="AF304" i="1"/>
  <c r="AG304" i="1"/>
  <c r="AH304" i="1"/>
  <c r="AI304" i="1"/>
  <c r="AJ304" i="1"/>
  <c r="AK304" i="1"/>
  <c r="AA305" i="1"/>
  <c r="AB305" i="1"/>
  <c r="AC305" i="1"/>
  <c r="AD305" i="1"/>
  <c r="AE305" i="1"/>
  <c r="AF305" i="1"/>
  <c r="AG305" i="1"/>
  <c r="AH305" i="1"/>
  <c r="AI305" i="1"/>
  <c r="AJ305" i="1"/>
  <c r="AK305" i="1"/>
  <c r="AA306" i="1"/>
  <c r="AB306" i="1"/>
  <c r="AC306" i="1"/>
  <c r="AD306" i="1"/>
  <c r="AE306" i="1"/>
  <c r="AF306" i="1"/>
  <c r="AG306" i="1"/>
  <c r="AH306" i="1"/>
  <c r="AI306" i="1"/>
  <c r="AJ306" i="1"/>
  <c r="AK306" i="1"/>
  <c r="AA307" i="1"/>
  <c r="AB307" i="1"/>
  <c r="AC307" i="1"/>
  <c r="AD307" i="1"/>
  <c r="AE307" i="1"/>
  <c r="AF307" i="1"/>
  <c r="AG307" i="1"/>
  <c r="AH307" i="1"/>
  <c r="AI307" i="1"/>
  <c r="AJ307" i="1"/>
  <c r="AK307" i="1"/>
  <c r="AA308" i="1"/>
  <c r="AB308" i="1"/>
  <c r="AC308" i="1"/>
  <c r="AD308" i="1"/>
  <c r="AE308" i="1"/>
  <c r="AF308" i="1"/>
  <c r="AG308" i="1"/>
  <c r="AH308" i="1"/>
  <c r="AI308" i="1"/>
  <c r="AJ308" i="1"/>
  <c r="AK308" i="1"/>
  <c r="AA309" i="1"/>
  <c r="AB309" i="1"/>
  <c r="AC309" i="1"/>
  <c r="AD309" i="1"/>
  <c r="AE309" i="1"/>
  <c r="AF309" i="1"/>
  <c r="AG309" i="1"/>
  <c r="AH309" i="1"/>
  <c r="AI309" i="1"/>
  <c r="AJ309" i="1"/>
  <c r="AK309" i="1"/>
  <c r="AA310" i="1"/>
  <c r="AB310" i="1"/>
  <c r="AC310" i="1"/>
  <c r="AD310" i="1"/>
  <c r="AE310" i="1"/>
  <c r="AF310" i="1"/>
  <c r="AG310" i="1"/>
  <c r="AH310" i="1"/>
  <c r="AI310" i="1"/>
  <c r="AJ310" i="1"/>
  <c r="AK310" i="1"/>
  <c r="AA311" i="1"/>
  <c r="AB311" i="1"/>
  <c r="AC311" i="1"/>
  <c r="AD311" i="1"/>
  <c r="AE311" i="1"/>
  <c r="AF311" i="1"/>
  <c r="AG311" i="1"/>
  <c r="AH311" i="1"/>
  <c r="AI311" i="1"/>
  <c r="AJ311" i="1"/>
  <c r="AK311" i="1"/>
  <c r="AA312" i="1"/>
  <c r="AB312" i="1"/>
  <c r="AC312" i="1"/>
  <c r="AD312" i="1"/>
  <c r="AE312" i="1"/>
  <c r="AF312" i="1"/>
  <c r="AG312" i="1"/>
  <c r="AH312" i="1"/>
  <c r="AI312" i="1"/>
  <c r="AJ312" i="1"/>
  <c r="AK312" i="1"/>
  <c r="AA313" i="1"/>
  <c r="AB313" i="1"/>
  <c r="AC313" i="1"/>
  <c r="AD313" i="1"/>
  <c r="AE313" i="1"/>
  <c r="AF313" i="1"/>
  <c r="AG313" i="1"/>
  <c r="AH313" i="1"/>
  <c r="AI313" i="1"/>
  <c r="AJ313" i="1"/>
  <c r="AK313" i="1"/>
  <c r="AA314" i="1"/>
  <c r="AB314" i="1"/>
  <c r="AC314" i="1"/>
  <c r="AD314" i="1"/>
  <c r="AE314" i="1"/>
  <c r="AF314" i="1"/>
  <c r="AG314" i="1"/>
  <c r="AH314" i="1"/>
  <c r="AI314" i="1"/>
  <c r="AJ314" i="1"/>
  <c r="AK314" i="1"/>
  <c r="AA315" i="1"/>
  <c r="AB315" i="1"/>
  <c r="AC315" i="1"/>
  <c r="AD315" i="1"/>
  <c r="AE315" i="1"/>
  <c r="AF315" i="1"/>
  <c r="AG315" i="1"/>
  <c r="AH315" i="1"/>
  <c r="AI315" i="1"/>
  <c r="AJ315" i="1"/>
  <c r="AK315" i="1"/>
  <c r="AA316" i="1"/>
  <c r="AB316" i="1"/>
  <c r="AC316" i="1"/>
  <c r="AD316" i="1"/>
  <c r="AE316" i="1"/>
  <c r="AF316" i="1"/>
  <c r="AG316" i="1"/>
  <c r="AH316" i="1"/>
  <c r="AI316" i="1"/>
  <c r="AJ316" i="1"/>
  <c r="AK316" i="1"/>
  <c r="AA317" i="1"/>
  <c r="AB317" i="1"/>
  <c r="AC317" i="1"/>
  <c r="AD317" i="1"/>
  <c r="AE317" i="1"/>
  <c r="AF317" i="1"/>
  <c r="AG317" i="1"/>
  <c r="AH317" i="1"/>
  <c r="AI317" i="1"/>
  <c r="AJ317" i="1"/>
  <c r="AK317" i="1"/>
  <c r="AA318" i="1"/>
  <c r="AB318" i="1"/>
  <c r="AC318" i="1"/>
  <c r="AD318" i="1"/>
  <c r="AE318" i="1"/>
  <c r="AF318" i="1"/>
  <c r="AG318" i="1"/>
  <c r="AH318" i="1"/>
  <c r="AI318" i="1"/>
  <c r="AJ318" i="1"/>
  <c r="AK318" i="1"/>
  <c r="AA319" i="1"/>
  <c r="AB319" i="1"/>
  <c r="AC319" i="1"/>
  <c r="AD319" i="1"/>
  <c r="AE319" i="1"/>
  <c r="AF319" i="1"/>
  <c r="AG319" i="1"/>
  <c r="AH319" i="1"/>
  <c r="AI319" i="1"/>
  <c r="AJ319" i="1"/>
  <c r="AK319" i="1"/>
  <c r="AA320" i="1"/>
  <c r="AB320" i="1"/>
  <c r="AC320" i="1"/>
  <c r="AD320" i="1"/>
  <c r="AE320" i="1"/>
  <c r="AF320" i="1"/>
  <c r="AG320" i="1"/>
  <c r="AH320" i="1"/>
  <c r="AI320" i="1"/>
  <c r="AJ320" i="1"/>
  <c r="AK320" i="1"/>
  <c r="AA321" i="1"/>
  <c r="AB321" i="1"/>
  <c r="AC321" i="1"/>
  <c r="AD321" i="1"/>
  <c r="AE321" i="1"/>
  <c r="AF321" i="1"/>
  <c r="AG321" i="1"/>
  <c r="AH321" i="1"/>
  <c r="AI321" i="1"/>
  <c r="AJ321" i="1"/>
  <c r="AK321" i="1"/>
  <c r="AA322" i="1"/>
  <c r="AB322" i="1"/>
  <c r="AC322" i="1"/>
  <c r="AD322" i="1"/>
  <c r="AE322" i="1"/>
  <c r="AF322" i="1"/>
  <c r="AG322" i="1"/>
  <c r="AH322" i="1"/>
  <c r="AI322" i="1"/>
  <c r="AJ322" i="1"/>
  <c r="AK322" i="1"/>
  <c r="AA323" i="1"/>
  <c r="AB323" i="1"/>
  <c r="AC323" i="1"/>
  <c r="AD323" i="1"/>
  <c r="AE323" i="1"/>
  <c r="AF323" i="1"/>
  <c r="AG323" i="1"/>
  <c r="AH323" i="1"/>
  <c r="AI323" i="1"/>
  <c r="AJ323" i="1"/>
  <c r="AK323" i="1"/>
  <c r="AA324" i="1"/>
  <c r="AB324" i="1"/>
  <c r="AC324" i="1"/>
  <c r="AD324" i="1"/>
  <c r="AE324" i="1"/>
  <c r="AF324" i="1"/>
  <c r="AG324" i="1"/>
  <c r="AH324" i="1"/>
  <c r="AI324" i="1"/>
  <c r="AJ324" i="1"/>
  <c r="AK324" i="1"/>
  <c r="AA325" i="1"/>
  <c r="AB325" i="1"/>
  <c r="AC325" i="1"/>
  <c r="AD325" i="1"/>
  <c r="AE325" i="1"/>
  <c r="AF325" i="1"/>
  <c r="AG325" i="1"/>
  <c r="AH325" i="1"/>
  <c r="AI325" i="1"/>
  <c r="AJ325" i="1"/>
  <c r="AK325" i="1"/>
  <c r="AA326" i="1"/>
  <c r="AB326" i="1"/>
  <c r="AC326" i="1"/>
  <c r="AD326" i="1"/>
  <c r="AE326" i="1"/>
  <c r="AF326" i="1"/>
  <c r="AG326" i="1"/>
  <c r="AH326" i="1"/>
  <c r="AI326" i="1"/>
  <c r="AJ326" i="1"/>
  <c r="AK326" i="1"/>
  <c r="AA327" i="1"/>
  <c r="AB327" i="1"/>
  <c r="AC327" i="1"/>
  <c r="AD327" i="1"/>
  <c r="AE327" i="1"/>
  <c r="AF327" i="1"/>
  <c r="AG327" i="1"/>
  <c r="AH327" i="1"/>
  <c r="AI327" i="1"/>
  <c r="AJ327" i="1"/>
  <c r="AK327" i="1"/>
  <c r="AA328" i="1"/>
  <c r="AB328" i="1"/>
  <c r="AC328" i="1"/>
  <c r="AD328" i="1"/>
  <c r="AE328" i="1"/>
  <c r="AF328" i="1"/>
  <c r="AG328" i="1"/>
  <c r="AH328" i="1"/>
  <c r="AI328" i="1"/>
  <c r="AJ328" i="1"/>
  <c r="AK328" i="1"/>
  <c r="AA329" i="1"/>
  <c r="AB329" i="1"/>
  <c r="AC329" i="1"/>
  <c r="AD329" i="1"/>
  <c r="AE329" i="1"/>
  <c r="AF329" i="1"/>
  <c r="AG329" i="1"/>
  <c r="AH329" i="1"/>
  <c r="AI329" i="1"/>
  <c r="AJ329" i="1"/>
  <c r="AK329" i="1"/>
  <c r="AA330" i="1"/>
  <c r="AB330" i="1"/>
  <c r="AC330" i="1"/>
  <c r="AD330" i="1"/>
  <c r="AE330" i="1"/>
  <c r="AF330" i="1"/>
  <c r="AG330" i="1"/>
  <c r="AH330" i="1"/>
  <c r="AI330" i="1"/>
  <c r="AJ330" i="1"/>
  <c r="AK330" i="1"/>
  <c r="AA331" i="1"/>
  <c r="AB331" i="1"/>
  <c r="AC331" i="1"/>
  <c r="AD331" i="1"/>
  <c r="AE331" i="1"/>
  <c r="AF331" i="1"/>
  <c r="AG331" i="1"/>
  <c r="AH331" i="1"/>
  <c r="AI331" i="1"/>
  <c r="AJ331" i="1"/>
  <c r="AK331" i="1"/>
  <c r="AA332" i="1"/>
  <c r="AB332" i="1"/>
  <c r="AC332" i="1"/>
  <c r="AD332" i="1"/>
  <c r="AE332" i="1"/>
  <c r="AF332" i="1"/>
  <c r="AG332" i="1"/>
  <c r="AH332" i="1"/>
  <c r="AI332" i="1"/>
  <c r="AJ332" i="1"/>
  <c r="AK332" i="1"/>
  <c r="AA333" i="1"/>
  <c r="AB333" i="1"/>
  <c r="AC333" i="1"/>
  <c r="AD333" i="1"/>
  <c r="AE333" i="1"/>
  <c r="AF333" i="1"/>
  <c r="AG333" i="1"/>
  <c r="AH333" i="1"/>
  <c r="AI333" i="1"/>
  <c r="AJ333" i="1"/>
  <c r="AK333" i="1"/>
  <c r="AA334" i="1"/>
  <c r="AB334" i="1"/>
  <c r="AC334" i="1"/>
  <c r="AD334" i="1"/>
  <c r="AE334" i="1"/>
  <c r="AF334" i="1"/>
  <c r="AG334" i="1"/>
  <c r="AH334" i="1"/>
  <c r="AI334" i="1"/>
  <c r="AJ334" i="1"/>
  <c r="AK334" i="1"/>
  <c r="AA335" i="1"/>
  <c r="AB335" i="1"/>
  <c r="AC335" i="1"/>
  <c r="AD335" i="1"/>
  <c r="AE335" i="1"/>
  <c r="AF335" i="1"/>
  <c r="AG335" i="1"/>
  <c r="AH335" i="1"/>
  <c r="AI335" i="1"/>
  <c r="AJ335" i="1"/>
  <c r="AK335" i="1"/>
  <c r="AA336" i="1"/>
  <c r="AB336" i="1"/>
  <c r="AC336" i="1"/>
  <c r="AD336" i="1"/>
  <c r="AE336" i="1"/>
  <c r="AF336" i="1"/>
  <c r="AG336" i="1"/>
  <c r="AH336" i="1"/>
  <c r="AI336" i="1"/>
  <c r="AJ336" i="1"/>
  <c r="AK336" i="1"/>
  <c r="AA337" i="1"/>
  <c r="AB337" i="1"/>
  <c r="AC337" i="1"/>
  <c r="AD337" i="1"/>
  <c r="AE337" i="1"/>
  <c r="AF337" i="1"/>
  <c r="AG337" i="1"/>
  <c r="AH337" i="1"/>
  <c r="AI337" i="1"/>
  <c r="AJ337" i="1"/>
  <c r="AK337" i="1"/>
  <c r="AA338" i="1"/>
  <c r="AB338" i="1"/>
  <c r="AC338" i="1"/>
  <c r="AD338" i="1"/>
  <c r="AE338" i="1"/>
  <c r="AF338" i="1"/>
  <c r="AG338" i="1"/>
  <c r="AH338" i="1"/>
  <c r="AI338" i="1"/>
  <c r="AJ338" i="1"/>
  <c r="AK338" i="1"/>
  <c r="AA339" i="1"/>
  <c r="AB339" i="1"/>
  <c r="AC339" i="1"/>
  <c r="AD339" i="1"/>
  <c r="AE339" i="1"/>
  <c r="AF339" i="1"/>
  <c r="AG339" i="1"/>
  <c r="AH339" i="1"/>
  <c r="AI339" i="1"/>
  <c r="AJ339" i="1"/>
  <c r="AK339" i="1"/>
  <c r="AA340" i="1"/>
  <c r="AB340" i="1"/>
  <c r="AC340" i="1"/>
  <c r="AD340" i="1"/>
  <c r="AE340" i="1"/>
  <c r="AF340" i="1"/>
  <c r="AG340" i="1"/>
  <c r="AH340" i="1"/>
  <c r="AI340" i="1"/>
  <c r="AJ340" i="1"/>
  <c r="AK340" i="1"/>
  <c r="AA341" i="1"/>
  <c r="AB341" i="1"/>
  <c r="AC341" i="1"/>
  <c r="AD341" i="1"/>
  <c r="AE341" i="1"/>
  <c r="AF341" i="1"/>
  <c r="AG341" i="1"/>
  <c r="AH341" i="1"/>
  <c r="AI341" i="1"/>
  <c r="AJ341" i="1"/>
  <c r="AK341" i="1"/>
  <c r="AA342" i="1"/>
  <c r="AB342" i="1"/>
  <c r="AC342" i="1"/>
  <c r="AD342" i="1"/>
  <c r="AE342" i="1"/>
  <c r="AF342" i="1"/>
  <c r="AG342" i="1"/>
  <c r="AH342" i="1"/>
  <c r="AI342" i="1"/>
  <c r="AJ342" i="1"/>
  <c r="AK342" i="1"/>
  <c r="AA343" i="1"/>
  <c r="AB343" i="1"/>
  <c r="AC343" i="1"/>
  <c r="AD343" i="1"/>
  <c r="AE343" i="1"/>
  <c r="AF343" i="1"/>
  <c r="AG343" i="1"/>
  <c r="AH343" i="1"/>
  <c r="AI343" i="1"/>
  <c r="AJ343" i="1"/>
  <c r="AK343" i="1"/>
  <c r="AA344" i="1"/>
  <c r="AB344" i="1"/>
  <c r="AC344" i="1"/>
  <c r="AD344" i="1"/>
  <c r="AE344" i="1"/>
  <c r="AF344" i="1"/>
  <c r="AG344" i="1"/>
  <c r="AH344" i="1"/>
  <c r="AI344" i="1"/>
  <c r="AJ344" i="1"/>
  <c r="AK344" i="1"/>
  <c r="AA345" i="1"/>
  <c r="AB345" i="1"/>
  <c r="AC345" i="1"/>
  <c r="AD345" i="1"/>
  <c r="AE345" i="1"/>
  <c r="AF345" i="1"/>
  <c r="AG345" i="1"/>
  <c r="AH345" i="1"/>
  <c r="AI345" i="1"/>
  <c r="AJ345" i="1"/>
  <c r="AK345" i="1"/>
  <c r="AA346" i="1"/>
  <c r="AB346" i="1"/>
  <c r="AC346" i="1"/>
  <c r="AD346" i="1"/>
  <c r="AE346" i="1"/>
  <c r="AF346" i="1"/>
  <c r="AG346" i="1"/>
  <c r="AH346" i="1"/>
  <c r="AI346" i="1"/>
  <c r="AJ346" i="1"/>
  <c r="AK346" i="1"/>
  <c r="AA347" i="1"/>
  <c r="AB347" i="1"/>
  <c r="AC347" i="1"/>
  <c r="AD347" i="1"/>
  <c r="AE347" i="1"/>
  <c r="AF347" i="1"/>
  <c r="AG347" i="1"/>
  <c r="AH347" i="1"/>
  <c r="AI347" i="1"/>
  <c r="AJ347" i="1"/>
  <c r="AK347" i="1"/>
  <c r="AA348" i="1"/>
  <c r="AB348" i="1"/>
  <c r="AC348" i="1"/>
  <c r="AD348" i="1"/>
  <c r="AE348" i="1"/>
  <c r="AF348" i="1"/>
  <c r="AG348" i="1"/>
  <c r="AH348" i="1"/>
  <c r="AI348" i="1"/>
  <c r="AJ348" i="1"/>
  <c r="AK348" i="1"/>
  <c r="AA349" i="1"/>
  <c r="AB349" i="1"/>
  <c r="AC349" i="1"/>
  <c r="AD349" i="1"/>
  <c r="AE349" i="1"/>
  <c r="AF349" i="1"/>
  <c r="AG349" i="1"/>
  <c r="AH349" i="1"/>
  <c r="AI349" i="1"/>
  <c r="AJ349" i="1"/>
  <c r="AK349" i="1"/>
  <c r="AA350" i="1"/>
  <c r="AB350" i="1"/>
  <c r="AC350" i="1"/>
  <c r="AD350" i="1"/>
  <c r="AE350" i="1"/>
  <c r="AF350" i="1"/>
  <c r="AG350" i="1"/>
  <c r="AH350" i="1"/>
  <c r="AI350" i="1"/>
  <c r="AJ350" i="1"/>
  <c r="AK350" i="1"/>
  <c r="AA351" i="1"/>
  <c r="AB351" i="1"/>
  <c r="AC351" i="1"/>
  <c r="AD351" i="1"/>
  <c r="AE351" i="1"/>
  <c r="AF351" i="1"/>
  <c r="AG351" i="1"/>
  <c r="AH351" i="1"/>
  <c r="AI351" i="1"/>
  <c r="AJ351" i="1"/>
  <c r="AK351" i="1"/>
  <c r="AA352" i="1"/>
  <c r="AB352" i="1"/>
  <c r="AC352" i="1"/>
  <c r="AD352" i="1"/>
  <c r="AE352" i="1"/>
  <c r="AF352" i="1"/>
  <c r="AG352" i="1"/>
  <c r="AH352" i="1"/>
  <c r="AI352" i="1"/>
  <c r="AJ352" i="1"/>
  <c r="AK352" i="1"/>
  <c r="AA353" i="1"/>
  <c r="AB353" i="1"/>
  <c r="AC353" i="1"/>
  <c r="AD353" i="1"/>
  <c r="AE353" i="1"/>
  <c r="AF353" i="1"/>
  <c r="AG353" i="1"/>
  <c r="AH353" i="1"/>
  <c r="AI353" i="1"/>
  <c r="AJ353" i="1"/>
  <c r="AK353" i="1"/>
  <c r="AA354" i="1"/>
  <c r="AB354" i="1"/>
  <c r="AC354" i="1"/>
  <c r="AD354" i="1"/>
  <c r="AE354" i="1"/>
  <c r="AF354" i="1"/>
  <c r="AG354" i="1"/>
  <c r="AH354" i="1"/>
  <c r="AI354" i="1"/>
  <c r="AJ354" i="1"/>
  <c r="AK354" i="1"/>
  <c r="AA355" i="1"/>
  <c r="AB355" i="1"/>
  <c r="AC355" i="1"/>
  <c r="AD355" i="1"/>
  <c r="AE355" i="1"/>
  <c r="AF355" i="1"/>
  <c r="AG355" i="1"/>
  <c r="AH355" i="1"/>
  <c r="AI355" i="1"/>
  <c r="AJ355" i="1"/>
  <c r="AK355" i="1"/>
  <c r="AA356" i="1"/>
  <c r="AB356" i="1"/>
  <c r="AC356" i="1"/>
  <c r="AD356" i="1"/>
  <c r="AE356" i="1"/>
  <c r="AF356" i="1"/>
  <c r="AG356" i="1"/>
  <c r="AH356" i="1"/>
  <c r="AI356" i="1"/>
  <c r="AJ356" i="1"/>
  <c r="AK356" i="1"/>
  <c r="AA357" i="1"/>
  <c r="AB357" i="1"/>
  <c r="AC357" i="1"/>
  <c r="AD357" i="1"/>
  <c r="AE357" i="1"/>
  <c r="AF357" i="1"/>
  <c r="AG357" i="1"/>
  <c r="AH357" i="1"/>
  <c r="AI357" i="1"/>
  <c r="AJ357" i="1"/>
  <c r="AK357" i="1"/>
  <c r="AA358" i="1"/>
  <c r="AB358" i="1"/>
  <c r="AC358" i="1"/>
  <c r="AD358" i="1"/>
  <c r="AE358" i="1"/>
  <c r="AF358" i="1"/>
  <c r="AG358" i="1"/>
  <c r="AH358" i="1"/>
  <c r="AI358" i="1"/>
  <c r="AJ358" i="1"/>
  <c r="AK358" i="1"/>
  <c r="AA359" i="1"/>
  <c r="AB359" i="1"/>
  <c r="AC359" i="1"/>
  <c r="AD359" i="1"/>
  <c r="AE359" i="1"/>
  <c r="AF359" i="1"/>
  <c r="AG359" i="1"/>
  <c r="AH359" i="1"/>
  <c r="AI359" i="1"/>
  <c r="AJ359" i="1"/>
  <c r="AK359" i="1"/>
  <c r="AA360" i="1"/>
  <c r="AB360" i="1"/>
  <c r="AC360" i="1"/>
  <c r="AD360" i="1"/>
  <c r="AE360" i="1"/>
  <c r="AF360" i="1"/>
  <c r="AG360" i="1"/>
  <c r="AH360" i="1"/>
  <c r="AI360" i="1"/>
  <c r="AJ360" i="1"/>
  <c r="AK360" i="1"/>
  <c r="AA361" i="1"/>
  <c r="AB361" i="1"/>
  <c r="AC361" i="1"/>
  <c r="AD361" i="1"/>
  <c r="AE361" i="1"/>
  <c r="AF361" i="1"/>
  <c r="AG361" i="1"/>
  <c r="AH361" i="1"/>
  <c r="AI361" i="1"/>
  <c r="AJ361" i="1"/>
  <c r="AK361" i="1"/>
  <c r="AA362" i="1"/>
  <c r="AB362" i="1"/>
  <c r="AC362" i="1"/>
  <c r="AD362" i="1"/>
  <c r="AE362" i="1"/>
  <c r="AF362" i="1"/>
  <c r="AG362" i="1"/>
  <c r="AH362" i="1"/>
  <c r="AI362" i="1"/>
  <c r="AJ362" i="1"/>
  <c r="AK362" i="1"/>
  <c r="AA363" i="1"/>
  <c r="AB363" i="1"/>
  <c r="AC363" i="1"/>
  <c r="AD363" i="1"/>
  <c r="AE363" i="1"/>
  <c r="AF363" i="1"/>
  <c r="AG363" i="1"/>
  <c r="AH363" i="1"/>
  <c r="AI363" i="1"/>
  <c r="AJ363" i="1"/>
  <c r="AK363" i="1"/>
  <c r="AA364" i="1"/>
  <c r="AB364" i="1"/>
  <c r="AC364" i="1"/>
  <c r="AD364" i="1"/>
  <c r="AE364" i="1"/>
  <c r="AF364" i="1"/>
  <c r="AG364" i="1"/>
  <c r="AH364" i="1"/>
  <c r="AI364" i="1"/>
  <c r="AJ364" i="1"/>
  <c r="AK364" i="1"/>
  <c r="AA365" i="1"/>
  <c r="AB365" i="1"/>
  <c r="AC365" i="1"/>
  <c r="AD365" i="1"/>
  <c r="AE365" i="1"/>
  <c r="AF365" i="1"/>
  <c r="AG365" i="1"/>
  <c r="AH365" i="1"/>
  <c r="AI365" i="1"/>
  <c r="AJ365" i="1"/>
  <c r="AK365" i="1"/>
  <c r="AA366" i="1"/>
  <c r="AB366" i="1"/>
  <c r="AC366" i="1"/>
  <c r="AD366" i="1"/>
  <c r="AE366" i="1"/>
  <c r="AF366" i="1"/>
  <c r="AG366" i="1"/>
  <c r="AH366" i="1"/>
  <c r="AI366" i="1"/>
  <c r="AJ366" i="1"/>
  <c r="AK366" i="1"/>
  <c r="AA367" i="1"/>
  <c r="AB367" i="1"/>
  <c r="AC367" i="1"/>
  <c r="AD367" i="1"/>
  <c r="AE367" i="1"/>
  <c r="AF367" i="1"/>
  <c r="AG367" i="1"/>
  <c r="AH367" i="1"/>
  <c r="AI367" i="1"/>
  <c r="AJ367" i="1"/>
  <c r="AK367" i="1"/>
  <c r="AA368" i="1"/>
  <c r="AB368" i="1"/>
  <c r="AC368" i="1"/>
  <c r="AD368" i="1"/>
  <c r="AE368" i="1"/>
  <c r="AF368" i="1"/>
  <c r="AG368" i="1"/>
  <c r="AH368" i="1"/>
  <c r="AI368" i="1"/>
  <c r="AJ368" i="1"/>
  <c r="AK368" i="1"/>
  <c r="AA369" i="1"/>
  <c r="AB369" i="1"/>
  <c r="AC369" i="1"/>
  <c r="AD369" i="1"/>
  <c r="AE369" i="1"/>
  <c r="AF369" i="1"/>
  <c r="AG369" i="1"/>
  <c r="AH369" i="1"/>
  <c r="AI369" i="1"/>
  <c r="AJ369" i="1"/>
  <c r="AK369" i="1"/>
  <c r="AA370" i="1"/>
  <c r="AB370" i="1"/>
  <c r="AC370" i="1"/>
  <c r="AD370" i="1"/>
  <c r="AE370" i="1"/>
  <c r="AF370" i="1"/>
  <c r="AG370" i="1"/>
  <c r="AH370" i="1"/>
  <c r="AI370" i="1"/>
  <c r="AJ370" i="1"/>
  <c r="AK370" i="1"/>
  <c r="AA371" i="1"/>
  <c r="AB371" i="1"/>
  <c r="AC371" i="1"/>
  <c r="AD371" i="1"/>
  <c r="AE371" i="1"/>
  <c r="AF371" i="1"/>
  <c r="AG371" i="1"/>
  <c r="AH371" i="1"/>
  <c r="AI371" i="1"/>
  <c r="AJ371" i="1"/>
  <c r="AK371" i="1"/>
  <c r="AA372" i="1"/>
  <c r="AB372" i="1"/>
  <c r="AC372" i="1"/>
  <c r="AD372" i="1"/>
  <c r="AE372" i="1"/>
  <c r="AF372" i="1"/>
  <c r="AG372" i="1"/>
  <c r="AH372" i="1"/>
  <c r="AI372" i="1"/>
  <c r="AJ372" i="1"/>
  <c r="AK372" i="1"/>
  <c r="AA373" i="1"/>
  <c r="AB373" i="1"/>
  <c r="AC373" i="1"/>
  <c r="AD373" i="1"/>
  <c r="AE373" i="1"/>
  <c r="AF373" i="1"/>
  <c r="AG373" i="1"/>
  <c r="AH373" i="1"/>
  <c r="AI373" i="1"/>
  <c r="AJ373" i="1"/>
  <c r="AK373" i="1"/>
  <c r="AA374" i="1"/>
  <c r="AB374" i="1"/>
  <c r="AC374" i="1"/>
  <c r="AD374" i="1"/>
  <c r="AE374" i="1"/>
  <c r="AF374" i="1"/>
  <c r="AG374" i="1"/>
  <c r="AH374" i="1"/>
  <c r="AI374" i="1"/>
  <c r="AJ374" i="1"/>
  <c r="AK374" i="1"/>
  <c r="AA375" i="1"/>
  <c r="AB375" i="1"/>
  <c r="AC375" i="1"/>
  <c r="AD375" i="1"/>
  <c r="AE375" i="1"/>
  <c r="AF375" i="1"/>
  <c r="AG375" i="1"/>
  <c r="AH375" i="1"/>
  <c r="AI375" i="1"/>
  <c r="AJ375" i="1"/>
  <c r="AK375" i="1"/>
  <c r="AA376" i="1"/>
  <c r="AB376" i="1"/>
  <c r="AC376" i="1"/>
  <c r="AD376" i="1"/>
  <c r="AE376" i="1"/>
  <c r="AF376" i="1"/>
  <c r="AG376" i="1"/>
  <c r="AH376" i="1"/>
  <c r="AI376" i="1"/>
  <c r="AJ376" i="1"/>
  <c r="AK376" i="1"/>
  <c r="AA377" i="1"/>
  <c r="AB377" i="1"/>
  <c r="AC377" i="1"/>
  <c r="AD377" i="1"/>
  <c r="AE377" i="1"/>
  <c r="AF377" i="1"/>
  <c r="AG377" i="1"/>
  <c r="AH377" i="1"/>
  <c r="AI377" i="1"/>
  <c r="AJ377" i="1"/>
  <c r="AK377" i="1"/>
  <c r="AA378" i="1"/>
  <c r="AB378" i="1"/>
  <c r="AC378" i="1"/>
  <c r="AD378" i="1"/>
  <c r="AE378" i="1"/>
  <c r="AF378" i="1"/>
  <c r="AG378" i="1"/>
  <c r="AH378" i="1"/>
  <c r="AI378" i="1"/>
  <c r="AJ378" i="1"/>
  <c r="AK378" i="1"/>
  <c r="AA379" i="1"/>
  <c r="AB379" i="1"/>
  <c r="AC379" i="1"/>
  <c r="AD379" i="1"/>
  <c r="AE379" i="1"/>
  <c r="AF379" i="1"/>
  <c r="AG379" i="1"/>
  <c r="AH379" i="1"/>
  <c r="AI379" i="1"/>
  <c r="AJ379" i="1"/>
  <c r="AK379" i="1"/>
  <c r="AT3" i="1"/>
  <c r="AS3" i="1"/>
  <c r="AQ3" i="1"/>
  <c r="AP3" i="1"/>
  <c r="AO3" i="1"/>
  <c r="AM3" i="1"/>
  <c r="AL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AT35" i="1"/>
  <c r="AS35" i="1"/>
  <c r="AQ35" i="1"/>
  <c r="AP35" i="1"/>
  <c r="AO35" i="1"/>
  <c r="AM35" i="1"/>
  <c r="AL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T64" i="1"/>
  <c r="AS64" i="1"/>
  <c r="AQ64" i="1"/>
  <c r="AP64" i="1"/>
  <c r="AO64" i="1"/>
  <c r="AM64" i="1"/>
  <c r="AL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T96" i="1"/>
  <c r="AS96" i="1"/>
  <c r="AQ96" i="1"/>
  <c r="AP96" i="1"/>
  <c r="AO96" i="1"/>
  <c r="AM96" i="1"/>
  <c r="AL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29" i="15"/>
  <c r="M29" i="15"/>
  <c r="C30" i="15"/>
  <c r="C31" i="15"/>
  <c r="C32" i="15"/>
  <c r="C33" i="15"/>
  <c r="C34" i="15"/>
  <c r="C35" i="15"/>
  <c r="C36" i="15"/>
  <c r="C37" i="15"/>
  <c r="C38" i="15"/>
  <c r="C39" i="15"/>
  <c r="C40" i="15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34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5" i="2"/>
  <c r="L26" i="3"/>
  <c r="N29" i="15" s="1"/>
  <c r="L27" i="3"/>
  <c r="N30" i="15" s="1"/>
  <c r="L28" i="3"/>
  <c r="N31" i="15" s="1"/>
  <c r="L29" i="3"/>
  <c r="N32" i="15" s="1"/>
  <c r="L30" i="3"/>
  <c r="N33" i="15" s="1"/>
  <c r="L31" i="3"/>
  <c r="N34" i="15" s="1"/>
  <c r="L32" i="3"/>
  <c r="N35" i="15" s="1"/>
  <c r="L33" i="3"/>
  <c r="N36" i="15" s="1"/>
  <c r="L34" i="3"/>
  <c r="N37" i="15" s="1"/>
  <c r="L35" i="3"/>
  <c r="N38" i="15" s="1"/>
  <c r="L36" i="3"/>
  <c r="N39" i="15" s="1"/>
  <c r="L26" i="4"/>
  <c r="L27" i="4"/>
  <c r="M30" i="15" s="1"/>
  <c r="L28" i="4"/>
  <c r="M31" i="15" s="1"/>
  <c r="L29" i="4"/>
  <c r="M32" i="15" s="1"/>
  <c r="L30" i="4"/>
  <c r="M33" i="15" s="1"/>
  <c r="L31" i="4"/>
  <c r="M34" i="15" s="1"/>
  <c r="L32" i="4"/>
  <c r="M35" i="15" s="1"/>
  <c r="L33" i="4"/>
  <c r="M36" i="15" s="1"/>
  <c r="L34" i="4"/>
  <c r="M37" i="15" s="1"/>
  <c r="L35" i="4"/>
  <c r="M38" i="15" s="1"/>
  <c r="L36" i="4"/>
  <c r="M39" i="15" s="1"/>
  <c r="L26" i="5"/>
  <c r="L29" i="15" s="1"/>
  <c r="L27" i="5"/>
  <c r="L30" i="15" s="1"/>
  <c r="L28" i="5"/>
  <c r="L31" i="15" s="1"/>
  <c r="L29" i="5"/>
  <c r="L32" i="15" s="1"/>
  <c r="L30" i="5"/>
  <c r="L33" i="15" s="1"/>
  <c r="L31" i="5"/>
  <c r="L34" i="15" s="1"/>
  <c r="L32" i="5"/>
  <c r="L35" i="15" s="1"/>
  <c r="L33" i="5"/>
  <c r="L36" i="15" s="1"/>
  <c r="L34" i="5"/>
  <c r="L37" i="15" s="1"/>
  <c r="L35" i="5"/>
  <c r="L38" i="15" s="1"/>
  <c r="L36" i="5"/>
  <c r="L39" i="15" s="1"/>
  <c r="L26" i="6"/>
  <c r="K29" i="15" s="1"/>
  <c r="L27" i="6"/>
  <c r="K30" i="15" s="1"/>
  <c r="L28" i="6"/>
  <c r="K31" i="15" s="1"/>
  <c r="L29" i="6"/>
  <c r="K32" i="15" s="1"/>
  <c r="L30" i="6"/>
  <c r="K33" i="15" s="1"/>
  <c r="L31" i="6"/>
  <c r="K34" i="15" s="1"/>
  <c r="L32" i="6"/>
  <c r="K35" i="15" s="1"/>
  <c r="L33" i="6"/>
  <c r="K36" i="15" s="1"/>
  <c r="L34" i="6"/>
  <c r="K37" i="15" s="1"/>
  <c r="L35" i="6"/>
  <c r="K38" i="15" s="1"/>
  <c r="L36" i="6"/>
  <c r="K39" i="15" s="1"/>
  <c r="L26" i="7"/>
  <c r="J29" i="15" s="1"/>
  <c r="L27" i="7"/>
  <c r="J30" i="15" s="1"/>
  <c r="L28" i="7"/>
  <c r="J31" i="15" s="1"/>
  <c r="L29" i="7"/>
  <c r="J32" i="15" s="1"/>
  <c r="L30" i="7"/>
  <c r="J33" i="15" s="1"/>
  <c r="L31" i="7"/>
  <c r="J34" i="15" s="1"/>
  <c r="L32" i="7"/>
  <c r="J35" i="15" s="1"/>
  <c r="L33" i="7"/>
  <c r="J36" i="15" s="1"/>
  <c r="L34" i="7"/>
  <c r="J37" i="15" s="1"/>
  <c r="L35" i="7"/>
  <c r="J38" i="15" s="1"/>
  <c r="L36" i="7"/>
  <c r="J39" i="15" s="1"/>
  <c r="L26" i="8"/>
  <c r="I29" i="15" s="1"/>
  <c r="L27" i="8"/>
  <c r="I30" i="15" s="1"/>
  <c r="L28" i="8"/>
  <c r="I31" i="15" s="1"/>
  <c r="L29" i="8"/>
  <c r="I32" i="15" s="1"/>
  <c r="L30" i="8"/>
  <c r="I33" i="15" s="1"/>
  <c r="L31" i="8"/>
  <c r="I34" i="15" s="1"/>
  <c r="L32" i="8"/>
  <c r="I35" i="15" s="1"/>
  <c r="L33" i="8"/>
  <c r="I36" i="15" s="1"/>
  <c r="L34" i="8"/>
  <c r="I37" i="15" s="1"/>
  <c r="L35" i="8"/>
  <c r="I38" i="15" s="1"/>
  <c r="L36" i="8"/>
  <c r="I39" i="15" s="1"/>
  <c r="L26" i="9"/>
  <c r="H29" i="15" s="1"/>
  <c r="L27" i="9"/>
  <c r="H30" i="15" s="1"/>
  <c r="L28" i="9"/>
  <c r="H31" i="15" s="1"/>
  <c r="L29" i="9"/>
  <c r="H32" i="15" s="1"/>
  <c r="L30" i="9"/>
  <c r="H33" i="15" s="1"/>
  <c r="L31" i="9"/>
  <c r="H34" i="15" s="1"/>
  <c r="L32" i="9"/>
  <c r="H35" i="15" s="1"/>
  <c r="L33" i="9"/>
  <c r="H36" i="15" s="1"/>
  <c r="L34" i="9"/>
  <c r="H37" i="15" s="1"/>
  <c r="L35" i="9"/>
  <c r="H38" i="15" s="1"/>
  <c r="L36" i="9"/>
  <c r="H39" i="15" s="1"/>
  <c r="L26" i="10"/>
  <c r="G29" i="15" s="1"/>
  <c r="L27" i="10"/>
  <c r="G30" i="15" s="1"/>
  <c r="L28" i="10"/>
  <c r="G31" i="15" s="1"/>
  <c r="L29" i="10"/>
  <c r="G32" i="15" s="1"/>
  <c r="L30" i="10"/>
  <c r="G33" i="15" s="1"/>
  <c r="L31" i="10"/>
  <c r="G34" i="15" s="1"/>
  <c r="L32" i="10"/>
  <c r="G35" i="15" s="1"/>
  <c r="L33" i="10"/>
  <c r="G36" i="15" s="1"/>
  <c r="L34" i="10"/>
  <c r="G37" i="15" s="1"/>
  <c r="L35" i="10"/>
  <c r="G38" i="15" s="1"/>
  <c r="L36" i="10"/>
  <c r="G39" i="15" s="1"/>
  <c r="L26" i="11"/>
  <c r="F29" i="15" s="1"/>
  <c r="L27" i="11"/>
  <c r="F30" i="15" s="1"/>
  <c r="L28" i="11"/>
  <c r="F31" i="15" s="1"/>
  <c r="L29" i="11"/>
  <c r="F32" i="15" s="1"/>
  <c r="L30" i="11"/>
  <c r="F33" i="15" s="1"/>
  <c r="L31" i="11"/>
  <c r="F34" i="15" s="1"/>
  <c r="L32" i="11"/>
  <c r="F35" i="15" s="1"/>
  <c r="L33" i="11"/>
  <c r="F36" i="15" s="1"/>
  <c r="L34" i="11"/>
  <c r="F37" i="15" s="1"/>
  <c r="L35" i="11"/>
  <c r="F38" i="15" s="1"/>
  <c r="L36" i="11"/>
  <c r="F39" i="15" s="1"/>
  <c r="L26" i="12"/>
  <c r="E29" i="15" s="1"/>
  <c r="L27" i="12"/>
  <c r="E30" i="15" s="1"/>
  <c r="L28" i="12"/>
  <c r="E31" i="15" s="1"/>
  <c r="L29" i="12"/>
  <c r="E32" i="15" s="1"/>
  <c r="L30" i="12"/>
  <c r="E33" i="15" s="1"/>
  <c r="L31" i="12"/>
  <c r="E34" i="15" s="1"/>
  <c r="L32" i="12"/>
  <c r="E35" i="15" s="1"/>
  <c r="L33" i="12"/>
  <c r="E36" i="15" s="1"/>
  <c r="L34" i="12"/>
  <c r="E37" i="15" s="1"/>
  <c r="L35" i="12"/>
  <c r="E38" i="15" s="1"/>
  <c r="L36" i="12"/>
  <c r="E39" i="15" s="1"/>
  <c r="L26" i="13"/>
  <c r="D29" i="15" s="1"/>
  <c r="L27" i="13"/>
  <c r="D30" i="15" s="1"/>
  <c r="L28" i="13"/>
  <c r="D31" i="15" s="1"/>
  <c r="L29" i="13"/>
  <c r="D32" i="15" s="1"/>
  <c r="L30" i="13"/>
  <c r="D33" i="15" s="1"/>
  <c r="L31" i="13"/>
  <c r="D34" i="15" s="1"/>
  <c r="L32" i="13"/>
  <c r="D35" i="15" s="1"/>
  <c r="L33" i="13"/>
  <c r="D36" i="15" s="1"/>
  <c r="L34" i="13"/>
  <c r="D37" i="15" s="1"/>
  <c r="L35" i="13"/>
  <c r="D38" i="15" s="1"/>
  <c r="L36" i="13"/>
  <c r="D39" i="15" s="1"/>
  <c r="J26" i="3"/>
  <c r="J27" i="3"/>
  <c r="J28" i="3"/>
  <c r="J29" i="3"/>
  <c r="J30" i="3"/>
  <c r="J31" i="3"/>
  <c r="J32" i="3"/>
  <c r="J33" i="3"/>
  <c r="J34" i="3"/>
  <c r="J35" i="3"/>
  <c r="J36" i="3"/>
  <c r="J26" i="4"/>
  <c r="J27" i="4"/>
  <c r="J28" i="4"/>
  <c r="J29" i="4"/>
  <c r="J30" i="4"/>
  <c r="J31" i="4"/>
  <c r="J32" i="4"/>
  <c r="J33" i="4"/>
  <c r="J34" i="4"/>
  <c r="J35" i="4"/>
  <c r="J36" i="4"/>
  <c r="J26" i="5"/>
  <c r="J27" i="5"/>
  <c r="J28" i="5"/>
  <c r="J29" i="5"/>
  <c r="J30" i="5"/>
  <c r="J31" i="5"/>
  <c r="J32" i="5"/>
  <c r="J33" i="5"/>
  <c r="J34" i="5"/>
  <c r="J35" i="5"/>
  <c r="J36" i="5"/>
  <c r="J26" i="6"/>
  <c r="J27" i="6"/>
  <c r="J28" i="6"/>
  <c r="J29" i="6"/>
  <c r="J30" i="6"/>
  <c r="J31" i="6"/>
  <c r="J32" i="6"/>
  <c r="J33" i="6"/>
  <c r="J34" i="6"/>
  <c r="J35" i="6"/>
  <c r="J36" i="6"/>
  <c r="J26" i="7"/>
  <c r="J27" i="7"/>
  <c r="J28" i="7"/>
  <c r="J29" i="7"/>
  <c r="J30" i="7"/>
  <c r="J31" i="7"/>
  <c r="J32" i="7"/>
  <c r="J33" i="7"/>
  <c r="J34" i="7"/>
  <c r="J35" i="7"/>
  <c r="J36" i="7"/>
  <c r="J26" i="8"/>
  <c r="J27" i="8"/>
  <c r="J28" i="8"/>
  <c r="J29" i="8"/>
  <c r="J30" i="8"/>
  <c r="J31" i="8"/>
  <c r="J32" i="8"/>
  <c r="J33" i="8"/>
  <c r="J34" i="8"/>
  <c r="J35" i="8"/>
  <c r="J36" i="8"/>
  <c r="J26" i="9"/>
  <c r="J27" i="9"/>
  <c r="J28" i="9"/>
  <c r="J29" i="9"/>
  <c r="J30" i="9"/>
  <c r="J31" i="9"/>
  <c r="J32" i="9"/>
  <c r="J33" i="9"/>
  <c r="J34" i="9"/>
  <c r="J35" i="9"/>
  <c r="J36" i="9"/>
  <c r="J26" i="10"/>
  <c r="J27" i="10"/>
  <c r="J28" i="10"/>
  <c r="J29" i="10"/>
  <c r="J30" i="10"/>
  <c r="J31" i="10"/>
  <c r="J32" i="10"/>
  <c r="J33" i="10"/>
  <c r="J34" i="10"/>
  <c r="J35" i="10"/>
  <c r="J36" i="10"/>
  <c r="J26" i="11"/>
  <c r="J27" i="11"/>
  <c r="J28" i="11"/>
  <c r="J29" i="11"/>
  <c r="J30" i="11"/>
  <c r="J31" i="11"/>
  <c r="J32" i="11"/>
  <c r="J33" i="11"/>
  <c r="J34" i="11"/>
  <c r="J35" i="11"/>
  <c r="J36" i="11"/>
  <c r="J26" i="12"/>
  <c r="J27" i="12"/>
  <c r="J28" i="12"/>
  <c r="J29" i="12"/>
  <c r="J30" i="12"/>
  <c r="J31" i="12"/>
  <c r="J32" i="12"/>
  <c r="J33" i="12"/>
  <c r="J34" i="12"/>
  <c r="J35" i="12"/>
  <c r="J36" i="12"/>
  <c r="J26" i="13"/>
  <c r="J27" i="13"/>
  <c r="J28" i="13"/>
  <c r="J29" i="13"/>
  <c r="J30" i="13"/>
  <c r="J31" i="13"/>
  <c r="J32" i="13"/>
  <c r="J33" i="13"/>
  <c r="J34" i="13"/>
  <c r="J35" i="13"/>
  <c r="J36" i="13"/>
  <c r="L26" i="14"/>
  <c r="L27" i="14"/>
  <c r="L28" i="14"/>
  <c r="L29" i="14"/>
  <c r="L30" i="14"/>
  <c r="L31" i="14"/>
  <c r="L32" i="14"/>
  <c r="L33" i="14"/>
  <c r="L34" i="14"/>
  <c r="L35" i="14"/>
  <c r="L36" i="14"/>
  <c r="J26" i="14"/>
  <c r="J27" i="14"/>
  <c r="J28" i="14"/>
  <c r="J29" i="14"/>
  <c r="J30" i="14"/>
  <c r="J31" i="14"/>
  <c r="J32" i="14"/>
  <c r="J33" i="14"/>
  <c r="J34" i="14"/>
  <c r="J35" i="14"/>
  <c r="J36" i="14"/>
  <c r="B29" i="15"/>
  <c r="B30" i="15"/>
  <c r="B31" i="15"/>
  <c r="B32" i="15"/>
  <c r="B33" i="15"/>
  <c r="B34" i="15"/>
  <c r="B35" i="15"/>
  <c r="B36" i="15"/>
  <c r="B37" i="15"/>
  <c r="B38" i="15"/>
  <c r="B39" i="15"/>
  <c r="G55" i="16"/>
  <c r="H55" i="16" s="1"/>
  <c r="I55" i="16" s="1"/>
  <c r="J55" i="16" s="1"/>
  <c r="K55" i="16" s="1"/>
  <c r="L55" i="16" s="1"/>
  <c r="M55" i="16" s="1"/>
  <c r="N55" i="16" s="1"/>
  <c r="O55" i="16" s="1"/>
  <c r="P55" i="16" s="1"/>
  <c r="Q55" i="16" s="1"/>
  <c r="R55" i="16" s="1"/>
  <c r="S55" i="16" s="1"/>
  <c r="T55" i="16" s="1"/>
  <c r="U55" i="16" s="1"/>
  <c r="V55" i="16" s="1"/>
  <c r="W55" i="16" s="1"/>
  <c r="X55" i="16" s="1"/>
  <c r="Y55" i="16" s="1"/>
  <c r="Z55" i="16" s="1"/>
  <c r="AA55" i="16" s="1"/>
  <c r="AB55" i="16" s="1"/>
  <c r="AC55" i="16" s="1"/>
  <c r="AD55" i="16" s="1"/>
  <c r="AE55" i="16" s="1"/>
  <c r="AF55" i="16" s="1"/>
  <c r="AG55" i="16" s="1"/>
  <c r="AH55" i="16" s="1"/>
  <c r="AI55" i="16" s="1"/>
  <c r="AJ55" i="16" s="1"/>
  <c r="AK55" i="16" s="1"/>
  <c r="AL55" i="16" s="1"/>
  <c r="AM55" i="16" s="1"/>
  <c r="AN55" i="16" s="1"/>
  <c r="AO55" i="16" s="1"/>
  <c r="AP55" i="16" s="1"/>
  <c r="AQ55" i="16" s="1"/>
  <c r="AR55" i="16" s="1"/>
  <c r="AS55" i="16" s="1"/>
  <c r="AT55" i="16" s="1"/>
  <c r="AU55" i="16" s="1"/>
  <c r="AV55" i="16" s="1"/>
  <c r="AW55" i="16" s="1"/>
  <c r="AX55" i="16" s="1"/>
  <c r="AY55" i="16" s="1"/>
  <c r="AZ55" i="16" s="1"/>
  <c r="BA55" i="16" s="1"/>
  <c r="BB55" i="16" s="1"/>
  <c r="BC55" i="16" s="1"/>
  <c r="BD55" i="16" s="1"/>
  <c r="BE55" i="16" s="1"/>
  <c r="BF55" i="16" s="1"/>
  <c r="BG55" i="16" s="1"/>
  <c r="BH55" i="16" s="1"/>
  <c r="BI55" i="16" s="1"/>
  <c r="BJ55" i="16" s="1"/>
  <c r="BK55" i="16" s="1"/>
  <c r="BL55" i="16" s="1"/>
  <c r="G54" i="16"/>
  <c r="H54" i="16" s="1"/>
  <c r="I54" i="16" s="1"/>
  <c r="J54" i="16" s="1"/>
  <c r="K54" i="16" s="1"/>
  <c r="L54" i="16" s="1"/>
  <c r="M54" i="16" s="1"/>
  <c r="N54" i="16" s="1"/>
  <c r="O54" i="16" s="1"/>
  <c r="P54" i="16" s="1"/>
  <c r="Q54" i="16" s="1"/>
  <c r="R54" i="16" s="1"/>
  <c r="S54" i="16" s="1"/>
  <c r="T54" i="16" s="1"/>
  <c r="U54" i="16" s="1"/>
  <c r="V54" i="16" s="1"/>
  <c r="W54" i="16" s="1"/>
  <c r="X54" i="16" s="1"/>
  <c r="Y54" i="16" s="1"/>
  <c r="Z54" i="16" s="1"/>
  <c r="AA54" i="16" s="1"/>
  <c r="AB54" i="16" s="1"/>
  <c r="AC54" i="16" s="1"/>
  <c r="AD54" i="16" s="1"/>
  <c r="AE54" i="16" s="1"/>
  <c r="AF54" i="16" s="1"/>
  <c r="AG54" i="16" s="1"/>
  <c r="AH54" i="16" s="1"/>
  <c r="AI54" i="16" s="1"/>
  <c r="AJ54" i="16" s="1"/>
  <c r="AK54" i="16" s="1"/>
  <c r="AL54" i="16" s="1"/>
  <c r="AM54" i="16" s="1"/>
  <c r="AN54" i="16" s="1"/>
  <c r="AO54" i="16" s="1"/>
  <c r="AP54" i="16" s="1"/>
  <c r="AQ54" i="16" s="1"/>
  <c r="AR54" i="16" s="1"/>
  <c r="AS54" i="16" s="1"/>
  <c r="AT54" i="16" s="1"/>
  <c r="AU54" i="16" s="1"/>
  <c r="AV54" i="16" s="1"/>
  <c r="AW54" i="16" s="1"/>
  <c r="AX54" i="16" s="1"/>
  <c r="AY54" i="16" s="1"/>
  <c r="AZ54" i="16" s="1"/>
  <c r="BA54" i="16" s="1"/>
  <c r="BB54" i="16" s="1"/>
  <c r="BC54" i="16" s="1"/>
  <c r="BD54" i="16" s="1"/>
  <c r="BE54" i="16" s="1"/>
  <c r="BF54" i="16" s="1"/>
  <c r="BG54" i="16" s="1"/>
  <c r="BH54" i="16" s="1"/>
  <c r="BI54" i="16" s="1"/>
  <c r="BJ54" i="16" s="1"/>
  <c r="BK54" i="16" s="1"/>
  <c r="BL54" i="16" s="1"/>
  <c r="H51" i="16"/>
  <c r="I51" i="16" s="1"/>
  <c r="J51" i="16" s="1"/>
  <c r="K51" i="16" s="1"/>
  <c r="L51" i="16" s="1"/>
  <c r="M51" i="16" s="1"/>
  <c r="N51" i="16" s="1"/>
  <c r="O51" i="16" s="1"/>
  <c r="P51" i="16" s="1"/>
  <c r="Q51" i="16" s="1"/>
  <c r="R51" i="16" s="1"/>
  <c r="S51" i="16" s="1"/>
  <c r="T51" i="16" s="1"/>
  <c r="U51" i="16" s="1"/>
  <c r="V51" i="16" s="1"/>
  <c r="W51" i="16" s="1"/>
  <c r="X51" i="16" s="1"/>
  <c r="Y51" i="16" s="1"/>
  <c r="Z51" i="16" s="1"/>
  <c r="AA51" i="16" s="1"/>
  <c r="AB51" i="16" s="1"/>
  <c r="AC51" i="16" s="1"/>
  <c r="AD51" i="16" s="1"/>
  <c r="AE51" i="16" s="1"/>
  <c r="AF51" i="16" s="1"/>
  <c r="AG51" i="16" s="1"/>
  <c r="AH51" i="16" s="1"/>
  <c r="AI51" i="16" s="1"/>
  <c r="AJ51" i="16" s="1"/>
  <c r="AK51" i="16" s="1"/>
  <c r="AL51" i="16" s="1"/>
  <c r="AM51" i="16" s="1"/>
  <c r="AN51" i="16" s="1"/>
  <c r="AO51" i="16" s="1"/>
  <c r="AP51" i="16" s="1"/>
  <c r="AQ51" i="16" s="1"/>
  <c r="AR51" i="16" s="1"/>
  <c r="AS51" i="16" s="1"/>
  <c r="AT51" i="16" s="1"/>
  <c r="AU51" i="16" s="1"/>
  <c r="AV51" i="16" s="1"/>
  <c r="AW51" i="16" s="1"/>
  <c r="AX51" i="16" s="1"/>
  <c r="AY51" i="16" s="1"/>
  <c r="AZ51" i="16" s="1"/>
  <c r="BA51" i="16" s="1"/>
  <c r="BB51" i="16" s="1"/>
  <c r="BC51" i="16" s="1"/>
  <c r="BD51" i="16" s="1"/>
  <c r="BE51" i="16" s="1"/>
  <c r="BF51" i="16" s="1"/>
  <c r="BG51" i="16" s="1"/>
  <c r="BH51" i="16" s="1"/>
  <c r="BI51" i="16" s="1"/>
  <c r="BJ51" i="16" s="1"/>
  <c r="BK51" i="16" s="1"/>
  <c r="BL51" i="16" s="1"/>
  <c r="G51" i="16"/>
  <c r="G50" i="16"/>
  <c r="H50" i="16" s="1"/>
  <c r="I50" i="16" s="1"/>
  <c r="J50" i="16" s="1"/>
  <c r="K50" i="16" s="1"/>
  <c r="L50" i="16" s="1"/>
  <c r="M50" i="16" s="1"/>
  <c r="N50" i="16" s="1"/>
  <c r="O50" i="16" s="1"/>
  <c r="P50" i="16" s="1"/>
  <c r="Q50" i="16" s="1"/>
  <c r="R50" i="16" s="1"/>
  <c r="S50" i="16" s="1"/>
  <c r="T50" i="16" s="1"/>
  <c r="U50" i="16" s="1"/>
  <c r="V50" i="16" s="1"/>
  <c r="W50" i="16" s="1"/>
  <c r="X50" i="16" s="1"/>
  <c r="Y50" i="16" s="1"/>
  <c r="Z50" i="16" s="1"/>
  <c r="AA50" i="16" s="1"/>
  <c r="AB50" i="16" s="1"/>
  <c r="AC50" i="16" s="1"/>
  <c r="AD50" i="16" s="1"/>
  <c r="AE50" i="16" s="1"/>
  <c r="AF50" i="16" s="1"/>
  <c r="AG50" i="16" s="1"/>
  <c r="AH50" i="16" s="1"/>
  <c r="AI50" i="16" s="1"/>
  <c r="AJ50" i="16" s="1"/>
  <c r="AK50" i="16" s="1"/>
  <c r="AL50" i="16" s="1"/>
  <c r="AM50" i="16" s="1"/>
  <c r="AN50" i="16" s="1"/>
  <c r="AO50" i="16" s="1"/>
  <c r="AP50" i="16" s="1"/>
  <c r="AQ50" i="16" s="1"/>
  <c r="AR50" i="16" s="1"/>
  <c r="AS50" i="16" s="1"/>
  <c r="AT50" i="16" s="1"/>
  <c r="AU50" i="16" s="1"/>
  <c r="AV50" i="16" s="1"/>
  <c r="AW50" i="16" s="1"/>
  <c r="AX50" i="16" s="1"/>
  <c r="AY50" i="16" s="1"/>
  <c r="AZ50" i="16" s="1"/>
  <c r="BA50" i="16" s="1"/>
  <c r="BB50" i="16" s="1"/>
  <c r="BC50" i="16" s="1"/>
  <c r="BD50" i="16" s="1"/>
  <c r="BE50" i="16" s="1"/>
  <c r="BF50" i="16" s="1"/>
  <c r="BG50" i="16" s="1"/>
  <c r="BH50" i="16" s="1"/>
  <c r="BI50" i="16" s="1"/>
  <c r="BJ50" i="16" s="1"/>
  <c r="BK50" i="16" s="1"/>
  <c r="BL50" i="16" s="1"/>
  <c r="G49" i="16"/>
  <c r="H49" i="16" s="1"/>
  <c r="I49" i="16" s="1"/>
  <c r="J49" i="16" s="1"/>
  <c r="K49" i="16" s="1"/>
  <c r="L49" i="16" s="1"/>
  <c r="M49" i="16" s="1"/>
  <c r="N49" i="16" s="1"/>
  <c r="O49" i="16" s="1"/>
  <c r="P49" i="16" s="1"/>
  <c r="Q49" i="16" s="1"/>
  <c r="R49" i="16" s="1"/>
  <c r="S49" i="16" s="1"/>
  <c r="T49" i="16" s="1"/>
  <c r="U49" i="16" s="1"/>
  <c r="V49" i="16" s="1"/>
  <c r="W49" i="16" s="1"/>
  <c r="X49" i="16" s="1"/>
  <c r="Y49" i="16" s="1"/>
  <c r="Z49" i="16" s="1"/>
  <c r="AA49" i="16" s="1"/>
  <c r="AB49" i="16" s="1"/>
  <c r="AC49" i="16" s="1"/>
  <c r="AD49" i="16" s="1"/>
  <c r="AE49" i="16" s="1"/>
  <c r="AF49" i="16" s="1"/>
  <c r="AG49" i="16" s="1"/>
  <c r="AH49" i="16" s="1"/>
  <c r="AI49" i="16" s="1"/>
  <c r="AJ49" i="16" s="1"/>
  <c r="AK49" i="16" s="1"/>
  <c r="AL49" i="16" s="1"/>
  <c r="AM49" i="16" s="1"/>
  <c r="AN49" i="16" s="1"/>
  <c r="AO49" i="16" s="1"/>
  <c r="AP49" i="16" s="1"/>
  <c r="AQ49" i="16" s="1"/>
  <c r="AR49" i="16" s="1"/>
  <c r="AS49" i="16" s="1"/>
  <c r="AT49" i="16" s="1"/>
  <c r="AU49" i="16" s="1"/>
  <c r="AV49" i="16" s="1"/>
  <c r="AW49" i="16" s="1"/>
  <c r="AX49" i="16" s="1"/>
  <c r="AY49" i="16" s="1"/>
  <c r="AZ49" i="16" s="1"/>
  <c r="BA49" i="16" s="1"/>
  <c r="BB49" i="16" s="1"/>
  <c r="BC49" i="16" s="1"/>
  <c r="BD49" i="16" s="1"/>
  <c r="BE49" i="16" s="1"/>
  <c r="BF49" i="16" s="1"/>
  <c r="BG49" i="16" s="1"/>
  <c r="BH49" i="16" s="1"/>
  <c r="BI49" i="16" s="1"/>
  <c r="BJ49" i="16" s="1"/>
  <c r="BK49" i="16" s="1"/>
  <c r="BL49" i="16" s="1"/>
  <c r="G48" i="16"/>
  <c r="H48" i="16" s="1"/>
  <c r="I48" i="16" s="1"/>
  <c r="J48" i="16" s="1"/>
  <c r="K48" i="16" s="1"/>
  <c r="L48" i="16" s="1"/>
  <c r="M48" i="16" s="1"/>
  <c r="N48" i="16" s="1"/>
  <c r="O48" i="16" s="1"/>
  <c r="P48" i="16" s="1"/>
  <c r="Q48" i="16" s="1"/>
  <c r="R48" i="16" s="1"/>
  <c r="S48" i="16" s="1"/>
  <c r="T48" i="16" s="1"/>
  <c r="U48" i="16" s="1"/>
  <c r="V48" i="16" s="1"/>
  <c r="W48" i="16" s="1"/>
  <c r="X48" i="16" s="1"/>
  <c r="Y48" i="16" s="1"/>
  <c r="Z48" i="16" s="1"/>
  <c r="AA48" i="16" s="1"/>
  <c r="AB48" i="16" s="1"/>
  <c r="AC48" i="16" s="1"/>
  <c r="AD48" i="16" s="1"/>
  <c r="AE48" i="16" s="1"/>
  <c r="AF48" i="16" s="1"/>
  <c r="AG48" i="16" s="1"/>
  <c r="AH48" i="16" s="1"/>
  <c r="AI48" i="16" s="1"/>
  <c r="AJ48" i="16" s="1"/>
  <c r="AK48" i="16" s="1"/>
  <c r="AL48" i="16" s="1"/>
  <c r="AM48" i="16" s="1"/>
  <c r="AN48" i="16" s="1"/>
  <c r="AO48" i="16" s="1"/>
  <c r="AP48" i="16" s="1"/>
  <c r="AQ48" i="16" s="1"/>
  <c r="AR48" i="16" s="1"/>
  <c r="AS48" i="16" s="1"/>
  <c r="AT48" i="16" s="1"/>
  <c r="AU48" i="16" s="1"/>
  <c r="AV48" i="16" s="1"/>
  <c r="AW48" i="16" s="1"/>
  <c r="AX48" i="16" s="1"/>
  <c r="AY48" i="16" s="1"/>
  <c r="AZ48" i="16" s="1"/>
  <c r="BA48" i="16" s="1"/>
  <c r="BB48" i="16" s="1"/>
  <c r="BC48" i="16" s="1"/>
  <c r="BD48" i="16" s="1"/>
  <c r="BE48" i="16" s="1"/>
  <c r="BF48" i="16" s="1"/>
  <c r="BG48" i="16" s="1"/>
  <c r="BH48" i="16" s="1"/>
  <c r="BI48" i="16" s="1"/>
  <c r="BJ48" i="16" s="1"/>
  <c r="BK48" i="16" s="1"/>
  <c r="BL48" i="16" s="1"/>
  <c r="G47" i="16"/>
  <c r="H47" i="16" s="1"/>
  <c r="I47" i="16" s="1"/>
  <c r="J47" i="16" s="1"/>
  <c r="K47" i="16" s="1"/>
  <c r="L47" i="16" s="1"/>
  <c r="M47" i="16" s="1"/>
  <c r="N47" i="16" s="1"/>
  <c r="O47" i="16" s="1"/>
  <c r="P47" i="16" s="1"/>
  <c r="Q47" i="16" s="1"/>
  <c r="R47" i="16" s="1"/>
  <c r="S47" i="16" s="1"/>
  <c r="T47" i="16" s="1"/>
  <c r="U47" i="16" s="1"/>
  <c r="V47" i="16" s="1"/>
  <c r="W47" i="16" s="1"/>
  <c r="X47" i="16" s="1"/>
  <c r="Y47" i="16" s="1"/>
  <c r="Z47" i="16" s="1"/>
  <c r="AA47" i="16" s="1"/>
  <c r="AB47" i="16" s="1"/>
  <c r="AC47" i="16" s="1"/>
  <c r="AD47" i="16" s="1"/>
  <c r="AE47" i="16" s="1"/>
  <c r="AF47" i="16" s="1"/>
  <c r="AG47" i="16" s="1"/>
  <c r="AH47" i="16" s="1"/>
  <c r="AI47" i="16" s="1"/>
  <c r="AJ47" i="16" s="1"/>
  <c r="AK47" i="16" s="1"/>
  <c r="AL47" i="16" s="1"/>
  <c r="AM47" i="16" s="1"/>
  <c r="AN47" i="16" s="1"/>
  <c r="AO47" i="16" s="1"/>
  <c r="AP47" i="16" s="1"/>
  <c r="AQ47" i="16" s="1"/>
  <c r="AR47" i="16" s="1"/>
  <c r="AS47" i="16" s="1"/>
  <c r="AT47" i="16" s="1"/>
  <c r="AU47" i="16" s="1"/>
  <c r="AV47" i="16" s="1"/>
  <c r="AW47" i="16" s="1"/>
  <c r="AX47" i="16" s="1"/>
  <c r="AY47" i="16" s="1"/>
  <c r="AZ47" i="16" s="1"/>
  <c r="BA47" i="16" s="1"/>
  <c r="BB47" i="16" s="1"/>
  <c r="BC47" i="16" s="1"/>
  <c r="BD47" i="16" s="1"/>
  <c r="BE47" i="16" s="1"/>
  <c r="BF47" i="16" s="1"/>
  <c r="BG47" i="16" s="1"/>
  <c r="BH47" i="16" s="1"/>
  <c r="BI47" i="16" s="1"/>
  <c r="BJ47" i="16" s="1"/>
  <c r="BK47" i="16" s="1"/>
  <c r="BL47" i="16" s="1"/>
  <c r="G46" i="16"/>
  <c r="H46" i="16" s="1"/>
  <c r="I46" i="16" s="1"/>
  <c r="J46" i="16" s="1"/>
  <c r="K46" i="16" s="1"/>
  <c r="L46" i="16" s="1"/>
  <c r="M46" i="16" s="1"/>
  <c r="N46" i="16" s="1"/>
  <c r="O46" i="16" s="1"/>
  <c r="P46" i="16" s="1"/>
  <c r="Q46" i="16" s="1"/>
  <c r="R46" i="16" s="1"/>
  <c r="S46" i="16" s="1"/>
  <c r="T46" i="16" s="1"/>
  <c r="U46" i="16" s="1"/>
  <c r="V46" i="16" s="1"/>
  <c r="W46" i="16" s="1"/>
  <c r="X46" i="16" s="1"/>
  <c r="Y46" i="16" s="1"/>
  <c r="Z46" i="16" s="1"/>
  <c r="AA46" i="16" s="1"/>
  <c r="AB46" i="16" s="1"/>
  <c r="AC46" i="16" s="1"/>
  <c r="AD46" i="16" s="1"/>
  <c r="AE46" i="16" s="1"/>
  <c r="AF46" i="16" s="1"/>
  <c r="AG46" i="16" s="1"/>
  <c r="AH46" i="16" s="1"/>
  <c r="AI46" i="16" s="1"/>
  <c r="AJ46" i="16" s="1"/>
  <c r="AK46" i="16" s="1"/>
  <c r="AL46" i="16" s="1"/>
  <c r="AM46" i="16" s="1"/>
  <c r="AN46" i="16" s="1"/>
  <c r="AO46" i="16" s="1"/>
  <c r="AP46" i="16" s="1"/>
  <c r="AQ46" i="16" s="1"/>
  <c r="AR46" i="16" s="1"/>
  <c r="AS46" i="16" s="1"/>
  <c r="AT46" i="16" s="1"/>
  <c r="AU46" i="16" s="1"/>
  <c r="AV46" i="16" s="1"/>
  <c r="AW46" i="16" s="1"/>
  <c r="AX46" i="16" s="1"/>
  <c r="AY46" i="16" s="1"/>
  <c r="AZ46" i="16" s="1"/>
  <c r="BA46" i="16" s="1"/>
  <c r="BB46" i="16" s="1"/>
  <c r="BC46" i="16" s="1"/>
  <c r="BD46" i="16" s="1"/>
  <c r="BE46" i="16" s="1"/>
  <c r="BF46" i="16" s="1"/>
  <c r="BG46" i="16" s="1"/>
  <c r="BH46" i="16" s="1"/>
  <c r="BI46" i="16" s="1"/>
  <c r="BJ46" i="16" s="1"/>
  <c r="BK46" i="16" s="1"/>
  <c r="BL46" i="16" s="1"/>
  <c r="G45" i="16"/>
  <c r="H45" i="16" s="1"/>
  <c r="I45" i="16" s="1"/>
  <c r="J45" i="16" s="1"/>
  <c r="K45" i="16" s="1"/>
  <c r="L45" i="16" s="1"/>
  <c r="M45" i="16" s="1"/>
  <c r="N45" i="16" s="1"/>
  <c r="O45" i="16" s="1"/>
  <c r="P45" i="16" s="1"/>
  <c r="Q45" i="16" s="1"/>
  <c r="R45" i="16" s="1"/>
  <c r="S45" i="16" s="1"/>
  <c r="T45" i="16" s="1"/>
  <c r="U45" i="16" s="1"/>
  <c r="V45" i="16" s="1"/>
  <c r="W45" i="16" s="1"/>
  <c r="X45" i="16" s="1"/>
  <c r="Y45" i="16" s="1"/>
  <c r="Z45" i="16" s="1"/>
  <c r="AA45" i="16" s="1"/>
  <c r="AB45" i="16" s="1"/>
  <c r="AC45" i="16" s="1"/>
  <c r="AD45" i="16" s="1"/>
  <c r="AE45" i="16" s="1"/>
  <c r="AF45" i="16" s="1"/>
  <c r="AG45" i="16" s="1"/>
  <c r="AH45" i="16" s="1"/>
  <c r="AI45" i="16" s="1"/>
  <c r="AJ45" i="16" s="1"/>
  <c r="AK45" i="16" s="1"/>
  <c r="AL45" i="16" s="1"/>
  <c r="AM45" i="16" s="1"/>
  <c r="AN45" i="16" s="1"/>
  <c r="AO45" i="16" s="1"/>
  <c r="AP45" i="16" s="1"/>
  <c r="AQ45" i="16" s="1"/>
  <c r="AR45" i="16" s="1"/>
  <c r="AS45" i="16" s="1"/>
  <c r="AT45" i="16" s="1"/>
  <c r="AU45" i="16" s="1"/>
  <c r="AV45" i="16" s="1"/>
  <c r="AW45" i="16" s="1"/>
  <c r="AX45" i="16" s="1"/>
  <c r="AY45" i="16" s="1"/>
  <c r="AZ45" i="16" s="1"/>
  <c r="BA45" i="16" s="1"/>
  <c r="BB45" i="16" s="1"/>
  <c r="BC45" i="16" s="1"/>
  <c r="BD45" i="16" s="1"/>
  <c r="BE45" i="16" s="1"/>
  <c r="BF45" i="16" s="1"/>
  <c r="BG45" i="16" s="1"/>
  <c r="BH45" i="16" s="1"/>
  <c r="BI45" i="16" s="1"/>
  <c r="BJ45" i="16" s="1"/>
  <c r="BK45" i="16" s="1"/>
  <c r="BL45" i="16" s="1"/>
  <c r="G44" i="16"/>
  <c r="H44" i="16" s="1"/>
  <c r="I44" i="16" s="1"/>
  <c r="J44" i="16" s="1"/>
  <c r="K44" i="16" s="1"/>
  <c r="L44" i="16" s="1"/>
  <c r="M44" i="16" s="1"/>
  <c r="N44" i="16" s="1"/>
  <c r="O44" i="16" s="1"/>
  <c r="P44" i="16" s="1"/>
  <c r="Q44" i="16" s="1"/>
  <c r="R44" i="16" s="1"/>
  <c r="S44" i="16" s="1"/>
  <c r="T44" i="16" s="1"/>
  <c r="U44" i="16" s="1"/>
  <c r="V44" i="16" s="1"/>
  <c r="W44" i="16" s="1"/>
  <c r="X44" i="16" s="1"/>
  <c r="Y44" i="16" s="1"/>
  <c r="Z44" i="16" s="1"/>
  <c r="AA44" i="16" s="1"/>
  <c r="AB44" i="16" s="1"/>
  <c r="AC44" i="16" s="1"/>
  <c r="AD44" i="16" s="1"/>
  <c r="AE44" i="16" s="1"/>
  <c r="AF44" i="16" s="1"/>
  <c r="AG44" i="16" s="1"/>
  <c r="AH44" i="16" s="1"/>
  <c r="AI44" i="16" s="1"/>
  <c r="AJ44" i="16" s="1"/>
  <c r="AK44" i="16" s="1"/>
  <c r="AL44" i="16" s="1"/>
  <c r="AM44" i="16" s="1"/>
  <c r="AN44" i="16" s="1"/>
  <c r="AO44" i="16" s="1"/>
  <c r="AP44" i="16" s="1"/>
  <c r="AQ44" i="16" s="1"/>
  <c r="AR44" i="16" s="1"/>
  <c r="AS44" i="16" s="1"/>
  <c r="AT44" i="16" s="1"/>
  <c r="AU44" i="16" s="1"/>
  <c r="AV44" i="16" s="1"/>
  <c r="AW44" i="16" s="1"/>
  <c r="AX44" i="16" s="1"/>
  <c r="AY44" i="16" s="1"/>
  <c r="AZ44" i="16" s="1"/>
  <c r="BA44" i="16" s="1"/>
  <c r="BB44" i="16" s="1"/>
  <c r="BC44" i="16" s="1"/>
  <c r="BD44" i="16" s="1"/>
  <c r="BE44" i="16" s="1"/>
  <c r="BF44" i="16" s="1"/>
  <c r="BG44" i="16" s="1"/>
  <c r="BH44" i="16" s="1"/>
  <c r="BI44" i="16" s="1"/>
  <c r="BJ44" i="16" s="1"/>
  <c r="BK44" i="16" s="1"/>
  <c r="BL44" i="16" s="1"/>
  <c r="G43" i="16"/>
  <c r="H43" i="16" s="1"/>
  <c r="I43" i="16" s="1"/>
  <c r="J43" i="16" s="1"/>
  <c r="K43" i="16" s="1"/>
  <c r="L43" i="16" s="1"/>
  <c r="M43" i="16" s="1"/>
  <c r="N43" i="16" s="1"/>
  <c r="O43" i="16" s="1"/>
  <c r="P43" i="16" s="1"/>
  <c r="Q43" i="16" s="1"/>
  <c r="R43" i="16" s="1"/>
  <c r="S43" i="16" s="1"/>
  <c r="T43" i="16" s="1"/>
  <c r="U43" i="16" s="1"/>
  <c r="V43" i="16" s="1"/>
  <c r="W43" i="16" s="1"/>
  <c r="X43" i="16" s="1"/>
  <c r="Y43" i="16" s="1"/>
  <c r="Z43" i="16" s="1"/>
  <c r="AA43" i="16" s="1"/>
  <c r="AB43" i="16" s="1"/>
  <c r="AC43" i="16" s="1"/>
  <c r="AD43" i="16" s="1"/>
  <c r="AE43" i="16" s="1"/>
  <c r="AF43" i="16" s="1"/>
  <c r="AG43" i="16" s="1"/>
  <c r="AH43" i="16" s="1"/>
  <c r="AI43" i="16" s="1"/>
  <c r="AJ43" i="16" s="1"/>
  <c r="AK43" i="16" s="1"/>
  <c r="AL43" i="16" s="1"/>
  <c r="AM43" i="16" s="1"/>
  <c r="AN43" i="16" s="1"/>
  <c r="AO43" i="16" s="1"/>
  <c r="AP43" i="16" s="1"/>
  <c r="AQ43" i="16" s="1"/>
  <c r="AR43" i="16" s="1"/>
  <c r="AS43" i="16" s="1"/>
  <c r="AT43" i="16" s="1"/>
  <c r="AU43" i="16" s="1"/>
  <c r="AV43" i="16" s="1"/>
  <c r="AW43" i="16" s="1"/>
  <c r="AX43" i="16" s="1"/>
  <c r="AY43" i="16" s="1"/>
  <c r="AZ43" i="16" s="1"/>
  <c r="BA43" i="16" s="1"/>
  <c r="BB43" i="16" s="1"/>
  <c r="BC43" i="16" s="1"/>
  <c r="BD43" i="16" s="1"/>
  <c r="BE43" i="16" s="1"/>
  <c r="BF43" i="16" s="1"/>
  <c r="BG43" i="16" s="1"/>
  <c r="BH43" i="16" s="1"/>
  <c r="BI43" i="16" s="1"/>
  <c r="BJ43" i="16" s="1"/>
  <c r="BK43" i="16" s="1"/>
  <c r="BL43" i="16" s="1"/>
  <c r="G42" i="16"/>
  <c r="H42" i="16" s="1"/>
  <c r="I42" i="16" s="1"/>
  <c r="J42" i="16" s="1"/>
  <c r="K42" i="16" s="1"/>
  <c r="L42" i="16" s="1"/>
  <c r="M42" i="16" s="1"/>
  <c r="N42" i="16" s="1"/>
  <c r="O42" i="16" s="1"/>
  <c r="P42" i="16" s="1"/>
  <c r="Q42" i="16" s="1"/>
  <c r="R42" i="16" s="1"/>
  <c r="S42" i="16" s="1"/>
  <c r="T42" i="16" s="1"/>
  <c r="U42" i="16" s="1"/>
  <c r="V42" i="16" s="1"/>
  <c r="W42" i="16" s="1"/>
  <c r="X42" i="16" s="1"/>
  <c r="Y42" i="16" s="1"/>
  <c r="Z42" i="16" s="1"/>
  <c r="AA42" i="16" s="1"/>
  <c r="AB42" i="16" s="1"/>
  <c r="AC42" i="16" s="1"/>
  <c r="AD42" i="16" s="1"/>
  <c r="AE42" i="16" s="1"/>
  <c r="AF42" i="16" s="1"/>
  <c r="AG42" i="16" s="1"/>
  <c r="AH42" i="16" s="1"/>
  <c r="AI42" i="16" s="1"/>
  <c r="AJ42" i="16" s="1"/>
  <c r="AK42" i="16" s="1"/>
  <c r="AL42" i="16" s="1"/>
  <c r="AM42" i="16" s="1"/>
  <c r="AN42" i="16" s="1"/>
  <c r="AO42" i="16" s="1"/>
  <c r="AP42" i="16" s="1"/>
  <c r="AQ42" i="16" s="1"/>
  <c r="AR42" i="16" s="1"/>
  <c r="AS42" i="16" s="1"/>
  <c r="AT42" i="16" s="1"/>
  <c r="AU42" i="16" s="1"/>
  <c r="AV42" i="16" s="1"/>
  <c r="AW42" i="16" s="1"/>
  <c r="AX42" i="16" s="1"/>
  <c r="AY42" i="16" s="1"/>
  <c r="AZ42" i="16" s="1"/>
  <c r="BA42" i="16" s="1"/>
  <c r="BB42" i="16" s="1"/>
  <c r="BC42" i="16" s="1"/>
  <c r="BD42" i="16" s="1"/>
  <c r="BE42" i="16" s="1"/>
  <c r="BF42" i="16" s="1"/>
  <c r="BG42" i="16" s="1"/>
  <c r="BH42" i="16" s="1"/>
  <c r="BI42" i="16" s="1"/>
  <c r="BJ42" i="16" s="1"/>
  <c r="BK42" i="16" s="1"/>
  <c r="BL42" i="16" s="1"/>
  <c r="G41" i="16"/>
  <c r="H41" i="16" s="1"/>
  <c r="I41" i="16" s="1"/>
  <c r="J41" i="16" s="1"/>
  <c r="K41" i="16" s="1"/>
  <c r="L41" i="16" s="1"/>
  <c r="M41" i="16" s="1"/>
  <c r="N41" i="16" s="1"/>
  <c r="O41" i="16" s="1"/>
  <c r="P41" i="16" s="1"/>
  <c r="Q41" i="16" s="1"/>
  <c r="R41" i="16" s="1"/>
  <c r="S41" i="16" s="1"/>
  <c r="T41" i="16" s="1"/>
  <c r="U41" i="16" s="1"/>
  <c r="V41" i="16" s="1"/>
  <c r="W41" i="16" s="1"/>
  <c r="X41" i="16" s="1"/>
  <c r="Y41" i="16" s="1"/>
  <c r="Z41" i="16" s="1"/>
  <c r="AA41" i="16" s="1"/>
  <c r="AB41" i="16" s="1"/>
  <c r="AC41" i="16" s="1"/>
  <c r="AD41" i="16" s="1"/>
  <c r="AE41" i="16" s="1"/>
  <c r="AF41" i="16" s="1"/>
  <c r="AG41" i="16" s="1"/>
  <c r="AH41" i="16" s="1"/>
  <c r="AI41" i="16" s="1"/>
  <c r="AJ41" i="16" s="1"/>
  <c r="AK41" i="16" s="1"/>
  <c r="AL41" i="16" s="1"/>
  <c r="AM41" i="16" s="1"/>
  <c r="AN41" i="16" s="1"/>
  <c r="AO41" i="16" s="1"/>
  <c r="AP41" i="16" s="1"/>
  <c r="AQ41" i="16" s="1"/>
  <c r="AR41" i="16" s="1"/>
  <c r="AS41" i="16" s="1"/>
  <c r="AT41" i="16" s="1"/>
  <c r="AU41" i="16" s="1"/>
  <c r="AV41" i="16" s="1"/>
  <c r="AW41" i="16" s="1"/>
  <c r="AX41" i="16" s="1"/>
  <c r="AY41" i="16" s="1"/>
  <c r="AZ41" i="16" s="1"/>
  <c r="BA41" i="16" s="1"/>
  <c r="BB41" i="16" s="1"/>
  <c r="BC41" i="16" s="1"/>
  <c r="BD41" i="16" s="1"/>
  <c r="BE41" i="16" s="1"/>
  <c r="BF41" i="16" s="1"/>
  <c r="BG41" i="16" s="1"/>
  <c r="BH41" i="16" s="1"/>
  <c r="BI41" i="16" s="1"/>
  <c r="BJ41" i="16" s="1"/>
  <c r="BK41" i="16" s="1"/>
  <c r="BL41" i="16" s="1"/>
  <c r="G40" i="16"/>
  <c r="H40" i="16" s="1"/>
  <c r="I40" i="16" s="1"/>
  <c r="J40" i="16" s="1"/>
  <c r="K40" i="16" s="1"/>
  <c r="L40" i="16" s="1"/>
  <c r="M40" i="16" s="1"/>
  <c r="N40" i="16" s="1"/>
  <c r="O40" i="16" s="1"/>
  <c r="P40" i="16" s="1"/>
  <c r="Q40" i="16" s="1"/>
  <c r="R40" i="16" s="1"/>
  <c r="S40" i="16" s="1"/>
  <c r="T40" i="16" s="1"/>
  <c r="U40" i="16" s="1"/>
  <c r="V40" i="16" s="1"/>
  <c r="W40" i="16" s="1"/>
  <c r="X40" i="16" s="1"/>
  <c r="Y40" i="16" s="1"/>
  <c r="Z40" i="16" s="1"/>
  <c r="AA40" i="16" s="1"/>
  <c r="AB40" i="16" s="1"/>
  <c r="AC40" i="16" s="1"/>
  <c r="AD40" i="16" s="1"/>
  <c r="AE40" i="16" s="1"/>
  <c r="AF40" i="16" s="1"/>
  <c r="AG40" i="16" s="1"/>
  <c r="AH40" i="16" s="1"/>
  <c r="AI40" i="16" s="1"/>
  <c r="AJ40" i="16" s="1"/>
  <c r="AK40" i="16" s="1"/>
  <c r="AL40" i="16" s="1"/>
  <c r="AM40" i="16" s="1"/>
  <c r="AN40" i="16" s="1"/>
  <c r="AO40" i="16" s="1"/>
  <c r="AP40" i="16" s="1"/>
  <c r="AQ40" i="16" s="1"/>
  <c r="AR40" i="16" s="1"/>
  <c r="AS40" i="16" s="1"/>
  <c r="AT40" i="16" s="1"/>
  <c r="AU40" i="16" s="1"/>
  <c r="AV40" i="16" s="1"/>
  <c r="AW40" i="16" s="1"/>
  <c r="AX40" i="16" s="1"/>
  <c r="AY40" i="16" s="1"/>
  <c r="AZ40" i="16" s="1"/>
  <c r="BA40" i="16" s="1"/>
  <c r="BB40" i="16" s="1"/>
  <c r="BC40" i="16" s="1"/>
  <c r="BD40" i="16" s="1"/>
  <c r="BE40" i="16" s="1"/>
  <c r="BF40" i="16" s="1"/>
  <c r="BG40" i="16" s="1"/>
  <c r="BH40" i="16" s="1"/>
  <c r="BI40" i="16" s="1"/>
  <c r="BJ40" i="16" s="1"/>
  <c r="BK40" i="16" s="1"/>
  <c r="BL40" i="16" s="1"/>
  <c r="G39" i="16"/>
  <c r="H39" i="16" s="1"/>
  <c r="I39" i="16" s="1"/>
  <c r="J39" i="16" s="1"/>
  <c r="K39" i="16" s="1"/>
  <c r="L39" i="16" s="1"/>
  <c r="M39" i="16" s="1"/>
  <c r="N39" i="16" s="1"/>
  <c r="O39" i="16" s="1"/>
  <c r="P39" i="16" s="1"/>
  <c r="Q39" i="16" s="1"/>
  <c r="R39" i="16" s="1"/>
  <c r="S39" i="16" s="1"/>
  <c r="T39" i="16" s="1"/>
  <c r="U39" i="16" s="1"/>
  <c r="V39" i="16" s="1"/>
  <c r="W39" i="16" s="1"/>
  <c r="X39" i="16" s="1"/>
  <c r="Y39" i="16" s="1"/>
  <c r="Z39" i="16" s="1"/>
  <c r="AA39" i="16" s="1"/>
  <c r="AB39" i="16" s="1"/>
  <c r="AC39" i="16" s="1"/>
  <c r="AD39" i="16" s="1"/>
  <c r="AE39" i="16" s="1"/>
  <c r="AF39" i="16" s="1"/>
  <c r="AG39" i="16" s="1"/>
  <c r="AH39" i="16" s="1"/>
  <c r="AI39" i="16" s="1"/>
  <c r="AJ39" i="16" s="1"/>
  <c r="AK39" i="16" s="1"/>
  <c r="AL39" i="16" s="1"/>
  <c r="AM39" i="16" s="1"/>
  <c r="AN39" i="16" s="1"/>
  <c r="AO39" i="16" s="1"/>
  <c r="AP39" i="16" s="1"/>
  <c r="AQ39" i="16" s="1"/>
  <c r="AR39" i="16" s="1"/>
  <c r="AS39" i="16" s="1"/>
  <c r="AT39" i="16" s="1"/>
  <c r="AU39" i="16" s="1"/>
  <c r="AV39" i="16" s="1"/>
  <c r="AW39" i="16" s="1"/>
  <c r="AX39" i="16" s="1"/>
  <c r="AY39" i="16" s="1"/>
  <c r="AZ39" i="16" s="1"/>
  <c r="BA39" i="16" s="1"/>
  <c r="BB39" i="16" s="1"/>
  <c r="BC39" i="16" s="1"/>
  <c r="BD39" i="16" s="1"/>
  <c r="BE39" i="16" s="1"/>
  <c r="BF39" i="16" s="1"/>
  <c r="BG39" i="16" s="1"/>
  <c r="BH39" i="16" s="1"/>
  <c r="BI39" i="16" s="1"/>
  <c r="BJ39" i="16" s="1"/>
  <c r="BK39" i="16" s="1"/>
  <c r="BL39" i="16" s="1"/>
  <c r="G38" i="16"/>
  <c r="H38" i="16" s="1"/>
  <c r="I38" i="16" s="1"/>
  <c r="J38" i="16" s="1"/>
  <c r="K38" i="16" s="1"/>
  <c r="L38" i="16" s="1"/>
  <c r="M38" i="16" s="1"/>
  <c r="N38" i="16" s="1"/>
  <c r="O38" i="16" s="1"/>
  <c r="P38" i="16" s="1"/>
  <c r="Q38" i="16" s="1"/>
  <c r="R38" i="16" s="1"/>
  <c r="S38" i="16" s="1"/>
  <c r="T38" i="16" s="1"/>
  <c r="U38" i="16" s="1"/>
  <c r="V38" i="16" s="1"/>
  <c r="W38" i="16" s="1"/>
  <c r="X38" i="16" s="1"/>
  <c r="Y38" i="16" s="1"/>
  <c r="Z38" i="16" s="1"/>
  <c r="AA38" i="16" s="1"/>
  <c r="AB38" i="16" s="1"/>
  <c r="AC38" i="16" s="1"/>
  <c r="AD38" i="16" s="1"/>
  <c r="AE38" i="16" s="1"/>
  <c r="AF38" i="16" s="1"/>
  <c r="AG38" i="16" s="1"/>
  <c r="AH38" i="16" s="1"/>
  <c r="AI38" i="16" s="1"/>
  <c r="AJ38" i="16" s="1"/>
  <c r="AK38" i="16" s="1"/>
  <c r="AL38" i="16" s="1"/>
  <c r="AM38" i="16" s="1"/>
  <c r="AN38" i="16" s="1"/>
  <c r="AO38" i="16" s="1"/>
  <c r="AP38" i="16" s="1"/>
  <c r="AQ38" i="16" s="1"/>
  <c r="AR38" i="16" s="1"/>
  <c r="AS38" i="16" s="1"/>
  <c r="AT38" i="16" s="1"/>
  <c r="AU38" i="16" s="1"/>
  <c r="AV38" i="16" s="1"/>
  <c r="AW38" i="16" s="1"/>
  <c r="AX38" i="16" s="1"/>
  <c r="AY38" i="16" s="1"/>
  <c r="AZ38" i="16" s="1"/>
  <c r="BA38" i="16" s="1"/>
  <c r="BB38" i="16" s="1"/>
  <c r="BC38" i="16" s="1"/>
  <c r="BD38" i="16" s="1"/>
  <c r="BE38" i="16" s="1"/>
  <c r="BF38" i="16" s="1"/>
  <c r="BG38" i="16" s="1"/>
  <c r="BH38" i="16" s="1"/>
  <c r="BI38" i="16" s="1"/>
  <c r="BJ38" i="16" s="1"/>
  <c r="BK38" i="16" s="1"/>
  <c r="BL38" i="16" s="1"/>
  <c r="G37" i="16"/>
  <c r="H37" i="16" s="1"/>
  <c r="I37" i="16" s="1"/>
  <c r="J37" i="16" s="1"/>
  <c r="K37" i="16" s="1"/>
  <c r="L37" i="16" s="1"/>
  <c r="M37" i="16" s="1"/>
  <c r="N37" i="16" s="1"/>
  <c r="O37" i="16" s="1"/>
  <c r="P37" i="16" s="1"/>
  <c r="Q37" i="16" s="1"/>
  <c r="R37" i="16" s="1"/>
  <c r="S37" i="16" s="1"/>
  <c r="T37" i="16" s="1"/>
  <c r="U37" i="16" s="1"/>
  <c r="V37" i="16" s="1"/>
  <c r="W37" i="16" s="1"/>
  <c r="X37" i="16" s="1"/>
  <c r="Y37" i="16" s="1"/>
  <c r="Z37" i="16" s="1"/>
  <c r="AA37" i="16" s="1"/>
  <c r="AB37" i="16" s="1"/>
  <c r="AC37" i="16" s="1"/>
  <c r="AD37" i="16" s="1"/>
  <c r="AE37" i="16" s="1"/>
  <c r="AF37" i="16" s="1"/>
  <c r="AG37" i="16" s="1"/>
  <c r="AH37" i="16" s="1"/>
  <c r="AI37" i="16" s="1"/>
  <c r="AJ37" i="16" s="1"/>
  <c r="AK37" i="16" s="1"/>
  <c r="AL37" i="16" s="1"/>
  <c r="AM37" i="16" s="1"/>
  <c r="AN37" i="16" s="1"/>
  <c r="AO37" i="16" s="1"/>
  <c r="AP37" i="16" s="1"/>
  <c r="AQ37" i="16" s="1"/>
  <c r="AR37" i="16" s="1"/>
  <c r="AS37" i="16" s="1"/>
  <c r="AT37" i="16" s="1"/>
  <c r="AU37" i="16" s="1"/>
  <c r="AV37" i="16" s="1"/>
  <c r="AW37" i="16" s="1"/>
  <c r="AX37" i="16" s="1"/>
  <c r="AY37" i="16" s="1"/>
  <c r="AZ37" i="16" s="1"/>
  <c r="BA37" i="16" s="1"/>
  <c r="BB37" i="16" s="1"/>
  <c r="BC37" i="16" s="1"/>
  <c r="BD37" i="16" s="1"/>
  <c r="BE37" i="16" s="1"/>
  <c r="BF37" i="16" s="1"/>
  <c r="BG37" i="16" s="1"/>
  <c r="BH37" i="16" s="1"/>
  <c r="BI37" i="16" s="1"/>
  <c r="BJ37" i="16" s="1"/>
  <c r="BK37" i="16" s="1"/>
  <c r="BL37" i="16" s="1"/>
  <c r="G36" i="16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AE36" i="16" s="1"/>
  <c r="AF36" i="16" s="1"/>
  <c r="AG36" i="16" s="1"/>
  <c r="AH36" i="16" s="1"/>
  <c r="AI36" i="16" s="1"/>
  <c r="AJ36" i="16" s="1"/>
  <c r="AK36" i="16" s="1"/>
  <c r="AL36" i="16" s="1"/>
  <c r="AM36" i="16" s="1"/>
  <c r="AN36" i="16" s="1"/>
  <c r="AO36" i="16" s="1"/>
  <c r="AP36" i="16" s="1"/>
  <c r="AQ36" i="16" s="1"/>
  <c r="AR36" i="16" s="1"/>
  <c r="AS36" i="16" s="1"/>
  <c r="AT36" i="16" s="1"/>
  <c r="AU36" i="16" s="1"/>
  <c r="AV36" i="16" s="1"/>
  <c r="AW36" i="16" s="1"/>
  <c r="AX36" i="16" s="1"/>
  <c r="AY36" i="16" s="1"/>
  <c r="AZ36" i="16" s="1"/>
  <c r="BA36" i="16" s="1"/>
  <c r="BB36" i="16" s="1"/>
  <c r="BC36" i="16" s="1"/>
  <c r="BD36" i="16" s="1"/>
  <c r="BE36" i="16" s="1"/>
  <c r="BF36" i="16" s="1"/>
  <c r="BG36" i="16" s="1"/>
  <c r="BH36" i="16" s="1"/>
  <c r="BI36" i="16" s="1"/>
  <c r="BJ36" i="16" s="1"/>
  <c r="BK36" i="16" s="1"/>
  <c r="BL36" i="16" s="1"/>
  <c r="H35" i="16"/>
  <c r="I35" i="16" s="1"/>
  <c r="J35" i="16" s="1"/>
  <c r="K35" i="16" s="1"/>
  <c r="L35" i="16" s="1"/>
  <c r="M35" i="16" s="1"/>
  <c r="N35" i="16" s="1"/>
  <c r="O35" i="16" s="1"/>
  <c r="P35" i="16" s="1"/>
  <c r="Q35" i="16" s="1"/>
  <c r="R35" i="16" s="1"/>
  <c r="S35" i="16" s="1"/>
  <c r="T35" i="16" s="1"/>
  <c r="U35" i="16" s="1"/>
  <c r="V35" i="16" s="1"/>
  <c r="W35" i="16" s="1"/>
  <c r="X35" i="16" s="1"/>
  <c r="Y35" i="16" s="1"/>
  <c r="Z35" i="16" s="1"/>
  <c r="AA35" i="16" s="1"/>
  <c r="AB35" i="16" s="1"/>
  <c r="AC35" i="16" s="1"/>
  <c r="AD35" i="16" s="1"/>
  <c r="AE35" i="16" s="1"/>
  <c r="AF35" i="16" s="1"/>
  <c r="AG35" i="16" s="1"/>
  <c r="AH35" i="16" s="1"/>
  <c r="AI35" i="16" s="1"/>
  <c r="AJ35" i="16" s="1"/>
  <c r="AK35" i="16" s="1"/>
  <c r="AL35" i="16" s="1"/>
  <c r="AM35" i="16" s="1"/>
  <c r="AN35" i="16" s="1"/>
  <c r="AO35" i="16" s="1"/>
  <c r="AP35" i="16" s="1"/>
  <c r="AQ35" i="16" s="1"/>
  <c r="AR35" i="16" s="1"/>
  <c r="AS35" i="16" s="1"/>
  <c r="AT35" i="16" s="1"/>
  <c r="AU35" i="16" s="1"/>
  <c r="AV35" i="16" s="1"/>
  <c r="AW35" i="16" s="1"/>
  <c r="AX35" i="16" s="1"/>
  <c r="AY35" i="16" s="1"/>
  <c r="AZ35" i="16" s="1"/>
  <c r="BA35" i="16" s="1"/>
  <c r="BB35" i="16" s="1"/>
  <c r="BC35" i="16" s="1"/>
  <c r="BD35" i="16" s="1"/>
  <c r="BE35" i="16" s="1"/>
  <c r="BF35" i="16" s="1"/>
  <c r="BG35" i="16" s="1"/>
  <c r="BH35" i="16" s="1"/>
  <c r="BI35" i="16" s="1"/>
  <c r="BJ35" i="16" s="1"/>
  <c r="BK35" i="16" s="1"/>
  <c r="BL35" i="16" s="1"/>
  <c r="G35" i="16"/>
  <c r="G34" i="16"/>
  <c r="H34" i="16" s="1"/>
  <c r="I34" i="16" s="1"/>
  <c r="J34" i="16" s="1"/>
  <c r="K34" i="16" s="1"/>
  <c r="L34" i="16" s="1"/>
  <c r="M34" i="16" s="1"/>
  <c r="N34" i="16" s="1"/>
  <c r="O34" i="16" s="1"/>
  <c r="P34" i="16" s="1"/>
  <c r="Q34" i="16" s="1"/>
  <c r="R34" i="16" s="1"/>
  <c r="S34" i="16" s="1"/>
  <c r="T34" i="16" s="1"/>
  <c r="U34" i="16" s="1"/>
  <c r="V34" i="16" s="1"/>
  <c r="W34" i="16" s="1"/>
  <c r="X34" i="16" s="1"/>
  <c r="Y34" i="16" s="1"/>
  <c r="Z34" i="16" s="1"/>
  <c r="AA34" i="16" s="1"/>
  <c r="AB34" i="16" s="1"/>
  <c r="AC34" i="16" s="1"/>
  <c r="AD34" i="16" s="1"/>
  <c r="AE34" i="16" s="1"/>
  <c r="AF34" i="16" s="1"/>
  <c r="AG34" i="16" s="1"/>
  <c r="AH34" i="16" s="1"/>
  <c r="AI34" i="16" s="1"/>
  <c r="AJ34" i="16" s="1"/>
  <c r="AK34" i="16" s="1"/>
  <c r="AL34" i="16" s="1"/>
  <c r="AM34" i="16" s="1"/>
  <c r="AN34" i="16" s="1"/>
  <c r="AO34" i="16" s="1"/>
  <c r="AP34" i="16" s="1"/>
  <c r="AQ34" i="16" s="1"/>
  <c r="AR34" i="16" s="1"/>
  <c r="AS34" i="16" s="1"/>
  <c r="AT34" i="16" s="1"/>
  <c r="AU34" i="16" s="1"/>
  <c r="AV34" i="16" s="1"/>
  <c r="AW34" i="16" s="1"/>
  <c r="AX34" i="16" s="1"/>
  <c r="AY34" i="16" s="1"/>
  <c r="AZ34" i="16" s="1"/>
  <c r="BA34" i="16" s="1"/>
  <c r="BB34" i="16" s="1"/>
  <c r="BC34" i="16" s="1"/>
  <c r="BD34" i="16" s="1"/>
  <c r="BE34" i="16" s="1"/>
  <c r="BF34" i="16" s="1"/>
  <c r="BG34" i="16" s="1"/>
  <c r="BH34" i="16" s="1"/>
  <c r="BI34" i="16" s="1"/>
  <c r="BJ34" i="16" s="1"/>
  <c r="BK34" i="16" s="1"/>
  <c r="BL34" i="16" s="1"/>
  <c r="G33" i="16"/>
  <c r="H33" i="16" s="1"/>
  <c r="I33" i="16" s="1"/>
  <c r="J33" i="16" s="1"/>
  <c r="K33" i="16" s="1"/>
  <c r="L33" i="16" s="1"/>
  <c r="M33" i="16" s="1"/>
  <c r="N33" i="16" s="1"/>
  <c r="O33" i="16" s="1"/>
  <c r="P33" i="16" s="1"/>
  <c r="Q33" i="16" s="1"/>
  <c r="R33" i="16" s="1"/>
  <c r="S33" i="16" s="1"/>
  <c r="T33" i="16" s="1"/>
  <c r="U33" i="16" s="1"/>
  <c r="V33" i="16" s="1"/>
  <c r="W33" i="16" s="1"/>
  <c r="X33" i="16" s="1"/>
  <c r="Y33" i="16" s="1"/>
  <c r="Z33" i="16" s="1"/>
  <c r="AA33" i="16" s="1"/>
  <c r="AB33" i="16" s="1"/>
  <c r="AC33" i="16" s="1"/>
  <c r="AD33" i="16" s="1"/>
  <c r="AE33" i="16" s="1"/>
  <c r="AF33" i="16" s="1"/>
  <c r="AG33" i="16" s="1"/>
  <c r="AH33" i="16" s="1"/>
  <c r="AI33" i="16" s="1"/>
  <c r="AJ33" i="16" s="1"/>
  <c r="AK33" i="16" s="1"/>
  <c r="AL33" i="16" s="1"/>
  <c r="AM33" i="16" s="1"/>
  <c r="AN33" i="16" s="1"/>
  <c r="AO33" i="16" s="1"/>
  <c r="AP33" i="16" s="1"/>
  <c r="AQ33" i="16" s="1"/>
  <c r="AR33" i="16" s="1"/>
  <c r="AS33" i="16" s="1"/>
  <c r="AT33" i="16" s="1"/>
  <c r="AU33" i="16" s="1"/>
  <c r="AV33" i="16" s="1"/>
  <c r="AW33" i="16" s="1"/>
  <c r="AX33" i="16" s="1"/>
  <c r="AY33" i="16" s="1"/>
  <c r="AZ33" i="16" s="1"/>
  <c r="BA33" i="16" s="1"/>
  <c r="BB33" i="16" s="1"/>
  <c r="BC33" i="16" s="1"/>
  <c r="BD33" i="16" s="1"/>
  <c r="BE33" i="16" s="1"/>
  <c r="BF33" i="16" s="1"/>
  <c r="BG33" i="16" s="1"/>
  <c r="BH33" i="16" s="1"/>
  <c r="BI33" i="16" s="1"/>
  <c r="BJ33" i="16" s="1"/>
  <c r="BK33" i="16" s="1"/>
  <c r="BL33" i="16" s="1"/>
  <c r="G32" i="16"/>
  <c r="H32" i="16" s="1"/>
  <c r="I32" i="16" s="1"/>
  <c r="J32" i="16" s="1"/>
  <c r="K32" i="16" s="1"/>
  <c r="L32" i="16" s="1"/>
  <c r="M32" i="16" s="1"/>
  <c r="N32" i="16" s="1"/>
  <c r="O32" i="16" s="1"/>
  <c r="P32" i="16" s="1"/>
  <c r="Q32" i="16" s="1"/>
  <c r="R32" i="16" s="1"/>
  <c r="S32" i="16" s="1"/>
  <c r="T32" i="16" s="1"/>
  <c r="U32" i="16" s="1"/>
  <c r="V32" i="16" s="1"/>
  <c r="W32" i="16" s="1"/>
  <c r="X32" i="16" s="1"/>
  <c r="Y32" i="16" s="1"/>
  <c r="Z32" i="16" s="1"/>
  <c r="AA32" i="16" s="1"/>
  <c r="AB32" i="16" s="1"/>
  <c r="AC32" i="16" s="1"/>
  <c r="AD32" i="16" s="1"/>
  <c r="AE32" i="16" s="1"/>
  <c r="AF32" i="16" s="1"/>
  <c r="AG32" i="16" s="1"/>
  <c r="AH32" i="16" s="1"/>
  <c r="AI32" i="16" s="1"/>
  <c r="AJ32" i="16" s="1"/>
  <c r="AK32" i="16" s="1"/>
  <c r="AL32" i="16" s="1"/>
  <c r="AM32" i="16" s="1"/>
  <c r="AN32" i="16" s="1"/>
  <c r="AO32" i="16" s="1"/>
  <c r="AP32" i="16" s="1"/>
  <c r="AQ32" i="16" s="1"/>
  <c r="AR32" i="16" s="1"/>
  <c r="AS32" i="16" s="1"/>
  <c r="AT32" i="16" s="1"/>
  <c r="AU32" i="16" s="1"/>
  <c r="AV32" i="16" s="1"/>
  <c r="AW32" i="16" s="1"/>
  <c r="AX32" i="16" s="1"/>
  <c r="AY32" i="16" s="1"/>
  <c r="AZ32" i="16" s="1"/>
  <c r="BA32" i="16" s="1"/>
  <c r="BB32" i="16" s="1"/>
  <c r="BC32" i="16" s="1"/>
  <c r="BD32" i="16" s="1"/>
  <c r="BE32" i="16" s="1"/>
  <c r="BF32" i="16" s="1"/>
  <c r="BG32" i="16" s="1"/>
  <c r="BH32" i="16" s="1"/>
  <c r="BI32" i="16" s="1"/>
  <c r="BJ32" i="16" s="1"/>
  <c r="BK32" i="16" s="1"/>
  <c r="BL32" i="16" s="1"/>
  <c r="AC380" i="1" l="1"/>
  <c r="AK380" i="1"/>
  <c r="AA380" i="1"/>
  <c r="AI380" i="1"/>
  <c r="AD380" i="1"/>
  <c r="AG380" i="1"/>
  <c r="AJ380" i="1"/>
  <c r="AB380" i="1"/>
  <c r="AE380" i="1"/>
  <c r="AH380" i="1"/>
  <c r="AF380" i="1"/>
  <c r="B52" i="16"/>
  <c r="B29" i="16"/>
  <c r="G28" i="16"/>
  <c r="H28" i="16" s="1"/>
  <c r="I28" i="16" s="1"/>
  <c r="J28" i="16" s="1"/>
  <c r="K28" i="16" s="1"/>
  <c r="L28" i="16" s="1"/>
  <c r="M28" i="16" s="1"/>
  <c r="N28" i="16" s="1"/>
  <c r="O28" i="16" s="1"/>
  <c r="P28" i="16" s="1"/>
  <c r="Q28" i="16" s="1"/>
  <c r="R28" i="16" s="1"/>
  <c r="S28" i="16" s="1"/>
  <c r="T28" i="16" s="1"/>
  <c r="U28" i="16" s="1"/>
  <c r="V28" i="16" s="1"/>
  <c r="W28" i="16" s="1"/>
  <c r="X28" i="16" s="1"/>
  <c r="Y28" i="16" s="1"/>
  <c r="Z28" i="16" s="1"/>
  <c r="AA28" i="16" s="1"/>
  <c r="AB28" i="16" s="1"/>
  <c r="AC28" i="16" s="1"/>
  <c r="AD28" i="16" s="1"/>
  <c r="AE28" i="16" s="1"/>
  <c r="AF28" i="16" s="1"/>
  <c r="AG28" i="16" s="1"/>
  <c r="AH28" i="16" s="1"/>
  <c r="AI28" i="16" s="1"/>
  <c r="AJ28" i="16" s="1"/>
  <c r="AK28" i="16" s="1"/>
  <c r="AL28" i="16" s="1"/>
  <c r="AM28" i="16" s="1"/>
  <c r="AN28" i="16" s="1"/>
  <c r="AO28" i="16" s="1"/>
  <c r="AP28" i="16" s="1"/>
  <c r="AQ28" i="16" s="1"/>
  <c r="AR28" i="16" s="1"/>
  <c r="AS28" i="16" s="1"/>
  <c r="AT28" i="16" s="1"/>
  <c r="AU28" i="16" s="1"/>
  <c r="AV28" i="16" s="1"/>
  <c r="AW28" i="16" s="1"/>
  <c r="AX28" i="16" s="1"/>
  <c r="AY28" i="16" s="1"/>
  <c r="AZ28" i="16" s="1"/>
  <c r="BA28" i="16" s="1"/>
  <c r="BB28" i="16" s="1"/>
  <c r="BC28" i="16" s="1"/>
  <c r="BD28" i="16" s="1"/>
  <c r="BE28" i="16" s="1"/>
  <c r="BF28" i="16" s="1"/>
  <c r="BG28" i="16" s="1"/>
  <c r="BH28" i="16" s="1"/>
  <c r="BI28" i="16" s="1"/>
  <c r="BJ28" i="16" s="1"/>
  <c r="BK28" i="16" s="1"/>
  <c r="BL28" i="16" s="1"/>
  <c r="V27" i="16"/>
  <c r="W27" i="16" s="1"/>
  <c r="X27" i="16" s="1"/>
  <c r="Y27" i="16" s="1"/>
  <c r="Z27" i="16" s="1"/>
  <c r="AA27" i="16" s="1"/>
  <c r="AB27" i="16" s="1"/>
  <c r="AC27" i="16" s="1"/>
  <c r="AD27" i="16" s="1"/>
  <c r="AE27" i="16" s="1"/>
  <c r="AF27" i="16" s="1"/>
  <c r="AG27" i="16" s="1"/>
  <c r="AH27" i="16" s="1"/>
  <c r="AI27" i="16" s="1"/>
  <c r="AJ27" i="16" s="1"/>
  <c r="AK27" i="16" s="1"/>
  <c r="AL27" i="16" s="1"/>
  <c r="AM27" i="16" s="1"/>
  <c r="AN27" i="16" s="1"/>
  <c r="AO27" i="16" s="1"/>
  <c r="AP27" i="16" s="1"/>
  <c r="AQ27" i="16" s="1"/>
  <c r="AR27" i="16" s="1"/>
  <c r="AS27" i="16" s="1"/>
  <c r="AT27" i="16" s="1"/>
  <c r="AU27" i="16" s="1"/>
  <c r="AV27" i="16" s="1"/>
  <c r="AW27" i="16" s="1"/>
  <c r="AX27" i="16" s="1"/>
  <c r="AY27" i="16" s="1"/>
  <c r="AZ27" i="16" s="1"/>
  <c r="BA27" i="16" s="1"/>
  <c r="BB27" i="16" s="1"/>
  <c r="BC27" i="16" s="1"/>
  <c r="BD27" i="16" s="1"/>
  <c r="BE27" i="16" s="1"/>
  <c r="BF27" i="16" s="1"/>
  <c r="BG27" i="16" s="1"/>
  <c r="BH27" i="16" s="1"/>
  <c r="BI27" i="16" s="1"/>
  <c r="BJ27" i="16" s="1"/>
  <c r="BK27" i="16" s="1"/>
  <c r="BL27" i="16" s="1"/>
  <c r="G27" i="16"/>
  <c r="H27" i="16" s="1"/>
  <c r="I27" i="16" s="1"/>
  <c r="J27" i="16" s="1"/>
  <c r="K27" i="16" s="1"/>
  <c r="L27" i="16" s="1"/>
  <c r="M27" i="16" s="1"/>
  <c r="N27" i="16" s="1"/>
  <c r="O27" i="16" s="1"/>
  <c r="P27" i="16" s="1"/>
  <c r="Q27" i="16" s="1"/>
  <c r="R27" i="16" s="1"/>
  <c r="S27" i="16" s="1"/>
  <c r="T27" i="16" s="1"/>
  <c r="U27" i="16" s="1"/>
  <c r="H26" i="16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V26" i="16" s="1"/>
  <c r="W26" i="16" s="1"/>
  <c r="X26" i="16" s="1"/>
  <c r="Y26" i="16" s="1"/>
  <c r="Z26" i="16" s="1"/>
  <c r="AA26" i="16" s="1"/>
  <c r="AB26" i="16" s="1"/>
  <c r="AC26" i="16" s="1"/>
  <c r="AD26" i="16" s="1"/>
  <c r="AE26" i="16" s="1"/>
  <c r="AF26" i="16" s="1"/>
  <c r="AG26" i="16" s="1"/>
  <c r="AH26" i="16" s="1"/>
  <c r="AI26" i="16" s="1"/>
  <c r="AJ26" i="16" s="1"/>
  <c r="AK26" i="16" s="1"/>
  <c r="AL26" i="16" s="1"/>
  <c r="AM26" i="16" s="1"/>
  <c r="AN26" i="16" s="1"/>
  <c r="AO26" i="16" s="1"/>
  <c r="AP26" i="16" s="1"/>
  <c r="AQ26" i="16" s="1"/>
  <c r="AR26" i="16" s="1"/>
  <c r="AS26" i="16" s="1"/>
  <c r="AT26" i="16" s="1"/>
  <c r="AU26" i="16" s="1"/>
  <c r="AV26" i="16" s="1"/>
  <c r="AW26" i="16" s="1"/>
  <c r="AX26" i="16" s="1"/>
  <c r="AY26" i="16" s="1"/>
  <c r="AZ26" i="16" s="1"/>
  <c r="BA26" i="16" s="1"/>
  <c r="BB26" i="16" s="1"/>
  <c r="BC26" i="16" s="1"/>
  <c r="BD26" i="16" s="1"/>
  <c r="BE26" i="16" s="1"/>
  <c r="BF26" i="16" s="1"/>
  <c r="BG26" i="16" s="1"/>
  <c r="BH26" i="16" s="1"/>
  <c r="BI26" i="16" s="1"/>
  <c r="BJ26" i="16" s="1"/>
  <c r="BK26" i="16" s="1"/>
  <c r="BL26" i="16" s="1"/>
  <c r="G26" i="16"/>
  <c r="BG25" i="16"/>
  <c r="BH25" i="16" s="1"/>
  <c r="BI25" i="16" s="1"/>
  <c r="BJ25" i="16" s="1"/>
  <c r="BK25" i="16" s="1"/>
  <c r="BL25" i="16" s="1"/>
  <c r="G25" i="16"/>
  <c r="H25" i="16" s="1"/>
  <c r="I25" i="16" s="1"/>
  <c r="J25" i="16" s="1"/>
  <c r="K25" i="16" s="1"/>
  <c r="L25" i="16" s="1"/>
  <c r="M25" i="16" s="1"/>
  <c r="N25" i="16" s="1"/>
  <c r="O25" i="16" s="1"/>
  <c r="P25" i="16" s="1"/>
  <c r="Q25" i="16" s="1"/>
  <c r="R25" i="16" s="1"/>
  <c r="S25" i="16" s="1"/>
  <c r="T25" i="16" s="1"/>
  <c r="U25" i="16" s="1"/>
  <c r="V25" i="16" s="1"/>
  <c r="W25" i="16" s="1"/>
  <c r="X25" i="16" s="1"/>
  <c r="Y25" i="16" s="1"/>
  <c r="Z25" i="16" s="1"/>
  <c r="AA25" i="16" s="1"/>
  <c r="AB25" i="16" s="1"/>
  <c r="AC25" i="16" s="1"/>
  <c r="AD25" i="16" s="1"/>
  <c r="AE25" i="16" s="1"/>
  <c r="AF25" i="16" s="1"/>
  <c r="AG25" i="16" s="1"/>
  <c r="AH25" i="16" s="1"/>
  <c r="AI25" i="16" s="1"/>
  <c r="AJ25" i="16" s="1"/>
  <c r="AK25" i="16" s="1"/>
  <c r="AL25" i="16" s="1"/>
  <c r="AM25" i="16" s="1"/>
  <c r="AN25" i="16" s="1"/>
  <c r="AO25" i="16" s="1"/>
  <c r="AP25" i="16" s="1"/>
  <c r="AQ25" i="16" s="1"/>
  <c r="AR25" i="16" s="1"/>
  <c r="AS25" i="16" s="1"/>
  <c r="AT25" i="16" s="1"/>
  <c r="AU25" i="16" s="1"/>
  <c r="AV25" i="16" s="1"/>
  <c r="AW25" i="16" s="1"/>
  <c r="AX25" i="16" s="1"/>
  <c r="AY25" i="16" s="1"/>
  <c r="AZ25" i="16" s="1"/>
  <c r="BA25" i="16" s="1"/>
  <c r="BB25" i="16" s="1"/>
  <c r="BC25" i="16" s="1"/>
  <c r="BD25" i="16" s="1"/>
  <c r="BE25" i="16" s="1"/>
  <c r="BF25" i="16" s="1"/>
  <c r="G24" i="16"/>
  <c r="H24" i="16" s="1"/>
  <c r="I24" i="16" s="1"/>
  <c r="J24" i="16" s="1"/>
  <c r="K24" i="16" s="1"/>
  <c r="L24" i="16" s="1"/>
  <c r="M24" i="16" s="1"/>
  <c r="N24" i="16" s="1"/>
  <c r="O24" i="16" s="1"/>
  <c r="P24" i="16" s="1"/>
  <c r="Q24" i="16" s="1"/>
  <c r="R24" i="16" s="1"/>
  <c r="S24" i="16" s="1"/>
  <c r="T24" i="16" s="1"/>
  <c r="U24" i="16" s="1"/>
  <c r="V24" i="16" s="1"/>
  <c r="W24" i="16" s="1"/>
  <c r="X24" i="16" s="1"/>
  <c r="Y24" i="16" s="1"/>
  <c r="Z24" i="16" s="1"/>
  <c r="AA24" i="16" s="1"/>
  <c r="AB24" i="16" s="1"/>
  <c r="AC24" i="16" s="1"/>
  <c r="AD24" i="16" s="1"/>
  <c r="AE24" i="16" s="1"/>
  <c r="AF24" i="16" s="1"/>
  <c r="AG24" i="16" s="1"/>
  <c r="AH24" i="16" s="1"/>
  <c r="AI24" i="16" s="1"/>
  <c r="AJ24" i="16" s="1"/>
  <c r="AK24" i="16" s="1"/>
  <c r="AL24" i="16" s="1"/>
  <c r="AM24" i="16" s="1"/>
  <c r="AN24" i="16" s="1"/>
  <c r="AO24" i="16" s="1"/>
  <c r="AP24" i="16" s="1"/>
  <c r="AQ24" i="16" s="1"/>
  <c r="AR24" i="16" s="1"/>
  <c r="AS24" i="16" s="1"/>
  <c r="AT24" i="16" s="1"/>
  <c r="AU24" i="16" s="1"/>
  <c r="AV24" i="16" s="1"/>
  <c r="AW24" i="16" s="1"/>
  <c r="AX24" i="16" s="1"/>
  <c r="AY24" i="16" s="1"/>
  <c r="AZ24" i="16" s="1"/>
  <c r="BA24" i="16" s="1"/>
  <c r="BB24" i="16" s="1"/>
  <c r="BC24" i="16" s="1"/>
  <c r="BD24" i="16" s="1"/>
  <c r="BE24" i="16" s="1"/>
  <c r="BF24" i="16" s="1"/>
  <c r="BG24" i="16" s="1"/>
  <c r="BH24" i="16" s="1"/>
  <c r="BI24" i="16" s="1"/>
  <c r="BJ24" i="16" s="1"/>
  <c r="BK24" i="16" s="1"/>
  <c r="BL24" i="16" s="1"/>
  <c r="G23" i="16"/>
  <c r="H23" i="16" s="1"/>
  <c r="I23" i="16" s="1"/>
  <c r="J23" i="16" s="1"/>
  <c r="K23" i="16" s="1"/>
  <c r="L23" i="16" s="1"/>
  <c r="M23" i="16" s="1"/>
  <c r="N23" i="16" s="1"/>
  <c r="O23" i="16" s="1"/>
  <c r="P23" i="16" s="1"/>
  <c r="Q23" i="16" s="1"/>
  <c r="R23" i="16" s="1"/>
  <c r="S23" i="16" s="1"/>
  <c r="T23" i="16" s="1"/>
  <c r="U23" i="16" s="1"/>
  <c r="V23" i="16" s="1"/>
  <c r="W23" i="16" s="1"/>
  <c r="X23" i="16" s="1"/>
  <c r="Y23" i="16" s="1"/>
  <c r="Z23" i="16" s="1"/>
  <c r="AA23" i="16" s="1"/>
  <c r="AB23" i="16" s="1"/>
  <c r="AC23" i="16" s="1"/>
  <c r="AD23" i="16" s="1"/>
  <c r="AE23" i="16" s="1"/>
  <c r="AF23" i="16" s="1"/>
  <c r="AG23" i="16" s="1"/>
  <c r="AH23" i="16" s="1"/>
  <c r="AI23" i="16" s="1"/>
  <c r="AJ23" i="16" s="1"/>
  <c r="AK23" i="16" s="1"/>
  <c r="AL23" i="16" s="1"/>
  <c r="AM23" i="16" s="1"/>
  <c r="AN23" i="16" s="1"/>
  <c r="AO23" i="16" s="1"/>
  <c r="AP23" i="16" s="1"/>
  <c r="AQ23" i="16" s="1"/>
  <c r="AR23" i="16" s="1"/>
  <c r="AS23" i="16" s="1"/>
  <c r="AT23" i="16" s="1"/>
  <c r="AU23" i="16" s="1"/>
  <c r="AV23" i="16" s="1"/>
  <c r="AW23" i="16" s="1"/>
  <c r="AX23" i="16" s="1"/>
  <c r="AY23" i="16" s="1"/>
  <c r="AZ23" i="16" s="1"/>
  <c r="BA23" i="16" s="1"/>
  <c r="BB23" i="16" s="1"/>
  <c r="BC23" i="16" s="1"/>
  <c r="BD23" i="16" s="1"/>
  <c r="BE23" i="16" s="1"/>
  <c r="BF23" i="16" s="1"/>
  <c r="BG23" i="16" s="1"/>
  <c r="BH23" i="16" s="1"/>
  <c r="BI23" i="16" s="1"/>
  <c r="BJ23" i="16" s="1"/>
  <c r="BK23" i="16" s="1"/>
  <c r="BL23" i="16" s="1"/>
  <c r="I22" i="16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V22" i="16" s="1"/>
  <c r="W22" i="16" s="1"/>
  <c r="X22" i="16" s="1"/>
  <c r="Y22" i="16" s="1"/>
  <c r="Z22" i="16" s="1"/>
  <c r="AA22" i="16" s="1"/>
  <c r="AB22" i="16" s="1"/>
  <c r="AC22" i="16" s="1"/>
  <c r="AD22" i="16" s="1"/>
  <c r="AE22" i="16" s="1"/>
  <c r="AF22" i="16" s="1"/>
  <c r="AG22" i="16" s="1"/>
  <c r="AH22" i="16" s="1"/>
  <c r="AI22" i="16" s="1"/>
  <c r="AJ22" i="16" s="1"/>
  <c r="AK22" i="16" s="1"/>
  <c r="AL22" i="16" s="1"/>
  <c r="AM22" i="16" s="1"/>
  <c r="AN22" i="16" s="1"/>
  <c r="AO22" i="16" s="1"/>
  <c r="AP22" i="16" s="1"/>
  <c r="AQ22" i="16" s="1"/>
  <c r="AR22" i="16" s="1"/>
  <c r="AS22" i="16" s="1"/>
  <c r="AT22" i="16" s="1"/>
  <c r="AU22" i="16" s="1"/>
  <c r="AV22" i="16" s="1"/>
  <c r="AW22" i="16" s="1"/>
  <c r="AX22" i="16" s="1"/>
  <c r="AY22" i="16" s="1"/>
  <c r="AZ22" i="16" s="1"/>
  <c r="BA22" i="16" s="1"/>
  <c r="BB22" i="16" s="1"/>
  <c r="BC22" i="16" s="1"/>
  <c r="BD22" i="16" s="1"/>
  <c r="BE22" i="16" s="1"/>
  <c r="BF22" i="16" s="1"/>
  <c r="BG22" i="16" s="1"/>
  <c r="BH22" i="16" s="1"/>
  <c r="BI22" i="16" s="1"/>
  <c r="BJ22" i="16" s="1"/>
  <c r="BK22" i="16" s="1"/>
  <c r="BL22" i="16" s="1"/>
  <c r="H22" i="16"/>
  <c r="G22" i="16"/>
  <c r="G21" i="16"/>
  <c r="H21" i="16" s="1"/>
  <c r="I21" i="16" s="1"/>
  <c r="J21" i="16" s="1"/>
  <c r="K21" i="16" s="1"/>
  <c r="L21" i="16" s="1"/>
  <c r="M21" i="16" s="1"/>
  <c r="N21" i="16" s="1"/>
  <c r="O21" i="16" s="1"/>
  <c r="P21" i="16" s="1"/>
  <c r="Q21" i="16" s="1"/>
  <c r="R21" i="16" s="1"/>
  <c r="S21" i="16" s="1"/>
  <c r="T21" i="16" s="1"/>
  <c r="U21" i="16" s="1"/>
  <c r="V21" i="16" s="1"/>
  <c r="W21" i="16" s="1"/>
  <c r="X21" i="16" s="1"/>
  <c r="Y21" i="16" s="1"/>
  <c r="Z21" i="16" s="1"/>
  <c r="AA21" i="16" s="1"/>
  <c r="AB21" i="16" s="1"/>
  <c r="AC21" i="16" s="1"/>
  <c r="AD21" i="16" s="1"/>
  <c r="AE21" i="16" s="1"/>
  <c r="AF21" i="16" s="1"/>
  <c r="AG21" i="16" s="1"/>
  <c r="AH21" i="16" s="1"/>
  <c r="AI21" i="16" s="1"/>
  <c r="AJ21" i="16" s="1"/>
  <c r="AK21" i="16" s="1"/>
  <c r="AL21" i="16" s="1"/>
  <c r="AM21" i="16" s="1"/>
  <c r="AN21" i="16" s="1"/>
  <c r="AO21" i="16" s="1"/>
  <c r="AP21" i="16" s="1"/>
  <c r="AQ21" i="16" s="1"/>
  <c r="AR21" i="16" s="1"/>
  <c r="AS21" i="16" s="1"/>
  <c r="AT21" i="16" s="1"/>
  <c r="AU21" i="16" s="1"/>
  <c r="AV21" i="16" s="1"/>
  <c r="AW21" i="16" s="1"/>
  <c r="AX21" i="16" s="1"/>
  <c r="AY21" i="16" s="1"/>
  <c r="AZ21" i="16" s="1"/>
  <c r="BA21" i="16" s="1"/>
  <c r="BB21" i="16" s="1"/>
  <c r="BC21" i="16" s="1"/>
  <c r="BD21" i="16" s="1"/>
  <c r="BE21" i="16" s="1"/>
  <c r="BF21" i="16" s="1"/>
  <c r="BG21" i="16" s="1"/>
  <c r="BH21" i="16" s="1"/>
  <c r="BI21" i="16" s="1"/>
  <c r="BJ21" i="16" s="1"/>
  <c r="BK21" i="16" s="1"/>
  <c r="BL21" i="16" s="1"/>
  <c r="G20" i="16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Y20" i="16" s="1"/>
  <c r="Z20" i="16" s="1"/>
  <c r="AA20" i="16" s="1"/>
  <c r="AB20" i="16" s="1"/>
  <c r="AC20" i="16" s="1"/>
  <c r="AD20" i="16" s="1"/>
  <c r="AE20" i="16" s="1"/>
  <c r="AF20" i="16" s="1"/>
  <c r="AG20" i="16" s="1"/>
  <c r="AH20" i="16" s="1"/>
  <c r="AI20" i="16" s="1"/>
  <c r="AJ20" i="16" s="1"/>
  <c r="AK20" i="16" s="1"/>
  <c r="AL20" i="16" s="1"/>
  <c r="AM20" i="16" s="1"/>
  <c r="AN20" i="16" s="1"/>
  <c r="AO20" i="16" s="1"/>
  <c r="AP20" i="16" s="1"/>
  <c r="AQ20" i="16" s="1"/>
  <c r="AR20" i="16" s="1"/>
  <c r="AS20" i="16" s="1"/>
  <c r="AT20" i="16" s="1"/>
  <c r="AU20" i="16" s="1"/>
  <c r="AV20" i="16" s="1"/>
  <c r="AW20" i="16" s="1"/>
  <c r="AX20" i="16" s="1"/>
  <c r="AY20" i="16" s="1"/>
  <c r="AZ20" i="16" s="1"/>
  <c r="BA20" i="16" s="1"/>
  <c r="BB20" i="16" s="1"/>
  <c r="BC20" i="16" s="1"/>
  <c r="BD20" i="16" s="1"/>
  <c r="BE20" i="16" s="1"/>
  <c r="BF20" i="16" s="1"/>
  <c r="BG20" i="16" s="1"/>
  <c r="BH20" i="16" s="1"/>
  <c r="BI20" i="16" s="1"/>
  <c r="BJ20" i="16" s="1"/>
  <c r="BK20" i="16" s="1"/>
  <c r="BL20" i="16" s="1"/>
  <c r="G19" i="16"/>
  <c r="H19" i="16" s="1"/>
  <c r="I19" i="16" s="1"/>
  <c r="J19" i="16" s="1"/>
  <c r="K19" i="16" s="1"/>
  <c r="L19" i="16" s="1"/>
  <c r="M19" i="16" s="1"/>
  <c r="N19" i="16" s="1"/>
  <c r="O19" i="16" s="1"/>
  <c r="P19" i="16" s="1"/>
  <c r="Q19" i="16" s="1"/>
  <c r="R19" i="16" s="1"/>
  <c r="S19" i="16" s="1"/>
  <c r="T19" i="16" s="1"/>
  <c r="U19" i="16" s="1"/>
  <c r="V19" i="16" s="1"/>
  <c r="W19" i="16" s="1"/>
  <c r="X19" i="16" s="1"/>
  <c r="Y19" i="16" s="1"/>
  <c r="Z19" i="16" s="1"/>
  <c r="AA19" i="16" s="1"/>
  <c r="AB19" i="16" s="1"/>
  <c r="AC19" i="16" s="1"/>
  <c r="AD19" i="16" s="1"/>
  <c r="AE19" i="16" s="1"/>
  <c r="AF19" i="16" s="1"/>
  <c r="AG19" i="16" s="1"/>
  <c r="AH19" i="16" s="1"/>
  <c r="AI19" i="16" s="1"/>
  <c r="AJ19" i="16" s="1"/>
  <c r="AK19" i="16" s="1"/>
  <c r="AL19" i="16" s="1"/>
  <c r="AM19" i="16" s="1"/>
  <c r="AN19" i="16" s="1"/>
  <c r="AO19" i="16" s="1"/>
  <c r="AP19" i="16" s="1"/>
  <c r="AQ19" i="16" s="1"/>
  <c r="AR19" i="16" s="1"/>
  <c r="AS19" i="16" s="1"/>
  <c r="AT19" i="16" s="1"/>
  <c r="AU19" i="16" s="1"/>
  <c r="AV19" i="16" s="1"/>
  <c r="AW19" i="16" s="1"/>
  <c r="AX19" i="16" s="1"/>
  <c r="AY19" i="16" s="1"/>
  <c r="AZ19" i="16" s="1"/>
  <c r="BA19" i="16" s="1"/>
  <c r="BB19" i="16" s="1"/>
  <c r="BC19" i="16" s="1"/>
  <c r="BD19" i="16" s="1"/>
  <c r="BE19" i="16" s="1"/>
  <c r="BF19" i="16" s="1"/>
  <c r="BG19" i="16" s="1"/>
  <c r="BH19" i="16" s="1"/>
  <c r="BI19" i="16" s="1"/>
  <c r="BJ19" i="16" s="1"/>
  <c r="BK19" i="16" s="1"/>
  <c r="BL19" i="16" s="1"/>
  <c r="L18" i="16"/>
  <c r="M18" i="16" s="1"/>
  <c r="N18" i="16" s="1"/>
  <c r="O18" i="16" s="1"/>
  <c r="P18" i="16" s="1"/>
  <c r="Q18" i="16" s="1"/>
  <c r="R18" i="16" s="1"/>
  <c r="S18" i="16" s="1"/>
  <c r="T18" i="16" s="1"/>
  <c r="U18" i="16" s="1"/>
  <c r="V18" i="16" s="1"/>
  <c r="W18" i="16" s="1"/>
  <c r="X18" i="16" s="1"/>
  <c r="Y18" i="16" s="1"/>
  <c r="Z18" i="16" s="1"/>
  <c r="AA18" i="16" s="1"/>
  <c r="AB18" i="16" s="1"/>
  <c r="AC18" i="16" s="1"/>
  <c r="AD18" i="16" s="1"/>
  <c r="AE18" i="16" s="1"/>
  <c r="AF18" i="16" s="1"/>
  <c r="AG18" i="16" s="1"/>
  <c r="AH18" i="16" s="1"/>
  <c r="AI18" i="16" s="1"/>
  <c r="AJ18" i="16" s="1"/>
  <c r="AK18" i="16" s="1"/>
  <c r="AL18" i="16" s="1"/>
  <c r="AM18" i="16" s="1"/>
  <c r="AN18" i="16" s="1"/>
  <c r="AO18" i="16" s="1"/>
  <c r="AP18" i="16" s="1"/>
  <c r="AQ18" i="16" s="1"/>
  <c r="AR18" i="16" s="1"/>
  <c r="AS18" i="16" s="1"/>
  <c r="AT18" i="16" s="1"/>
  <c r="AU18" i="16" s="1"/>
  <c r="AV18" i="16" s="1"/>
  <c r="AW18" i="16" s="1"/>
  <c r="AX18" i="16" s="1"/>
  <c r="AY18" i="16" s="1"/>
  <c r="AZ18" i="16" s="1"/>
  <c r="BA18" i="16" s="1"/>
  <c r="BB18" i="16" s="1"/>
  <c r="BC18" i="16" s="1"/>
  <c r="BD18" i="16" s="1"/>
  <c r="BE18" i="16" s="1"/>
  <c r="BF18" i="16" s="1"/>
  <c r="BG18" i="16" s="1"/>
  <c r="BH18" i="16" s="1"/>
  <c r="BI18" i="16" s="1"/>
  <c r="BJ18" i="16" s="1"/>
  <c r="BK18" i="16" s="1"/>
  <c r="BL18" i="16" s="1"/>
  <c r="G18" i="16"/>
  <c r="H18" i="16" s="1"/>
  <c r="I18" i="16" s="1"/>
  <c r="J18" i="16" s="1"/>
  <c r="K18" i="16" s="1"/>
  <c r="G17" i="16"/>
  <c r="H17" i="16" s="1"/>
  <c r="I17" i="16" s="1"/>
  <c r="J17" i="16" s="1"/>
  <c r="K17" i="16" s="1"/>
  <c r="L17" i="16" s="1"/>
  <c r="M17" i="16" s="1"/>
  <c r="N17" i="16" s="1"/>
  <c r="O17" i="16" s="1"/>
  <c r="P17" i="16" s="1"/>
  <c r="Q17" i="16" s="1"/>
  <c r="R17" i="16" s="1"/>
  <c r="S17" i="16" s="1"/>
  <c r="T17" i="16" s="1"/>
  <c r="U17" i="16" s="1"/>
  <c r="V17" i="16" s="1"/>
  <c r="W17" i="16" s="1"/>
  <c r="X17" i="16" s="1"/>
  <c r="Y17" i="16" s="1"/>
  <c r="Z17" i="16" s="1"/>
  <c r="AA17" i="16" s="1"/>
  <c r="AB17" i="16" s="1"/>
  <c r="AC17" i="16" s="1"/>
  <c r="AD17" i="16" s="1"/>
  <c r="AE17" i="16" s="1"/>
  <c r="AF17" i="16" s="1"/>
  <c r="AG17" i="16" s="1"/>
  <c r="AH17" i="16" s="1"/>
  <c r="AI17" i="16" s="1"/>
  <c r="AJ17" i="16" s="1"/>
  <c r="AK17" i="16" s="1"/>
  <c r="AL17" i="16" s="1"/>
  <c r="AM17" i="16" s="1"/>
  <c r="AN17" i="16" s="1"/>
  <c r="AO17" i="16" s="1"/>
  <c r="AP17" i="16" s="1"/>
  <c r="AQ17" i="16" s="1"/>
  <c r="AR17" i="16" s="1"/>
  <c r="AS17" i="16" s="1"/>
  <c r="AT17" i="16" s="1"/>
  <c r="AU17" i="16" s="1"/>
  <c r="AV17" i="16" s="1"/>
  <c r="AW17" i="16" s="1"/>
  <c r="AX17" i="16" s="1"/>
  <c r="AY17" i="16" s="1"/>
  <c r="AZ17" i="16" s="1"/>
  <c r="BA17" i="16" s="1"/>
  <c r="BB17" i="16" s="1"/>
  <c r="BC17" i="16" s="1"/>
  <c r="BD17" i="16" s="1"/>
  <c r="BE17" i="16" s="1"/>
  <c r="BF17" i="16" s="1"/>
  <c r="BG17" i="16" s="1"/>
  <c r="BH17" i="16" s="1"/>
  <c r="BI17" i="16" s="1"/>
  <c r="BJ17" i="16" s="1"/>
  <c r="BK17" i="16" s="1"/>
  <c r="BL17" i="16" s="1"/>
  <c r="I16" i="16"/>
  <c r="J16" i="16" s="1"/>
  <c r="K16" i="16" s="1"/>
  <c r="L16" i="16" s="1"/>
  <c r="M16" i="16" s="1"/>
  <c r="N16" i="16" s="1"/>
  <c r="O16" i="16" s="1"/>
  <c r="P16" i="16" s="1"/>
  <c r="Q16" i="16" s="1"/>
  <c r="R16" i="16" s="1"/>
  <c r="S16" i="16" s="1"/>
  <c r="T16" i="16" s="1"/>
  <c r="U16" i="16" s="1"/>
  <c r="V16" i="16" s="1"/>
  <c r="W16" i="16" s="1"/>
  <c r="X16" i="16" s="1"/>
  <c r="Y16" i="16" s="1"/>
  <c r="Z16" i="16" s="1"/>
  <c r="AA16" i="16" s="1"/>
  <c r="AB16" i="16" s="1"/>
  <c r="AC16" i="16" s="1"/>
  <c r="AD16" i="16" s="1"/>
  <c r="AE16" i="16" s="1"/>
  <c r="AF16" i="16" s="1"/>
  <c r="AG16" i="16" s="1"/>
  <c r="AH16" i="16" s="1"/>
  <c r="AI16" i="16" s="1"/>
  <c r="AJ16" i="16" s="1"/>
  <c r="AK16" i="16" s="1"/>
  <c r="AL16" i="16" s="1"/>
  <c r="AM16" i="16" s="1"/>
  <c r="AN16" i="16" s="1"/>
  <c r="AO16" i="16" s="1"/>
  <c r="AP16" i="16" s="1"/>
  <c r="AQ16" i="16" s="1"/>
  <c r="AR16" i="16" s="1"/>
  <c r="AS16" i="16" s="1"/>
  <c r="AT16" i="16" s="1"/>
  <c r="AU16" i="16" s="1"/>
  <c r="AV16" i="16" s="1"/>
  <c r="AW16" i="16" s="1"/>
  <c r="AX16" i="16" s="1"/>
  <c r="AY16" i="16" s="1"/>
  <c r="AZ16" i="16" s="1"/>
  <c r="BA16" i="16" s="1"/>
  <c r="BB16" i="16" s="1"/>
  <c r="BC16" i="16" s="1"/>
  <c r="BD16" i="16" s="1"/>
  <c r="BE16" i="16" s="1"/>
  <c r="BF16" i="16" s="1"/>
  <c r="BG16" i="16" s="1"/>
  <c r="BH16" i="16" s="1"/>
  <c r="BI16" i="16" s="1"/>
  <c r="BJ16" i="16" s="1"/>
  <c r="BK16" i="16" s="1"/>
  <c r="BL16" i="16" s="1"/>
  <c r="G16" i="16"/>
  <c r="H16" i="16" s="1"/>
  <c r="H15" i="16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AC15" i="16" s="1"/>
  <c r="AD15" i="16" s="1"/>
  <c r="AE15" i="16" s="1"/>
  <c r="AF15" i="16" s="1"/>
  <c r="AG15" i="16" s="1"/>
  <c r="AH15" i="16" s="1"/>
  <c r="AI15" i="16" s="1"/>
  <c r="AJ15" i="16" s="1"/>
  <c r="AK15" i="16" s="1"/>
  <c r="AL15" i="16" s="1"/>
  <c r="AM15" i="16" s="1"/>
  <c r="AN15" i="16" s="1"/>
  <c r="AO15" i="16" s="1"/>
  <c r="AP15" i="16" s="1"/>
  <c r="AQ15" i="16" s="1"/>
  <c r="AR15" i="16" s="1"/>
  <c r="AS15" i="16" s="1"/>
  <c r="AT15" i="16" s="1"/>
  <c r="AU15" i="16" s="1"/>
  <c r="AV15" i="16" s="1"/>
  <c r="AW15" i="16" s="1"/>
  <c r="AX15" i="16" s="1"/>
  <c r="AY15" i="16" s="1"/>
  <c r="AZ15" i="16" s="1"/>
  <c r="BA15" i="16" s="1"/>
  <c r="BB15" i="16" s="1"/>
  <c r="BC15" i="16" s="1"/>
  <c r="BD15" i="16" s="1"/>
  <c r="BE15" i="16" s="1"/>
  <c r="BF15" i="16" s="1"/>
  <c r="BG15" i="16" s="1"/>
  <c r="BH15" i="16" s="1"/>
  <c r="BI15" i="16" s="1"/>
  <c r="BJ15" i="16" s="1"/>
  <c r="BK15" i="16" s="1"/>
  <c r="BL15" i="16" s="1"/>
  <c r="G15" i="16"/>
  <c r="G14" i="16"/>
  <c r="H14" i="16" s="1"/>
  <c r="I14" i="16" s="1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V14" i="16" s="1"/>
  <c r="W14" i="16" s="1"/>
  <c r="X14" i="16" s="1"/>
  <c r="Y14" i="16" s="1"/>
  <c r="Z14" i="16" s="1"/>
  <c r="AA14" i="16" s="1"/>
  <c r="AB14" i="16" s="1"/>
  <c r="AC14" i="16" s="1"/>
  <c r="AD14" i="16" s="1"/>
  <c r="AE14" i="16" s="1"/>
  <c r="AF14" i="16" s="1"/>
  <c r="AG14" i="16" s="1"/>
  <c r="AH14" i="16" s="1"/>
  <c r="AI14" i="16" s="1"/>
  <c r="AJ14" i="16" s="1"/>
  <c r="AK14" i="16" s="1"/>
  <c r="AL14" i="16" s="1"/>
  <c r="AM14" i="16" s="1"/>
  <c r="AN14" i="16" s="1"/>
  <c r="AO14" i="16" s="1"/>
  <c r="AP14" i="16" s="1"/>
  <c r="AQ14" i="16" s="1"/>
  <c r="AR14" i="16" s="1"/>
  <c r="AS14" i="16" s="1"/>
  <c r="AT14" i="16" s="1"/>
  <c r="AU14" i="16" s="1"/>
  <c r="AV14" i="16" s="1"/>
  <c r="AW14" i="16" s="1"/>
  <c r="AX14" i="16" s="1"/>
  <c r="AY14" i="16" s="1"/>
  <c r="AZ14" i="16" s="1"/>
  <c r="BA14" i="16" s="1"/>
  <c r="BB14" i="16" s="1"/>
  <c r="BC14" i="16" s="1"/>
  <c r="BD14" i="16" s="1"/>
  <c r="BE14" i="16" s="1"/>
  <c r="BF14" i="16" s="1"/>
  <c r="BG14" i="16" s="1"/>
  <c r="BH14" i="16" s="1"/>
  <c r="BI14" i="16" s="1"/>
  <c r="BJ14" i="16" s="1"/>
  <c r="BK14" i="16" s="1"/>
  <c r="BL14" i="16" s="1"/>
  <c r="G13" i="16"/>
  <c r="H13" i="16" s="1"/>
  <c r="I13" i="16" s="1"/>
  <c r="J13" i="16" s="1"/>
  <c r="K13" i="16" s="1"/>
  <c r="L13" i="16" s="1"/>
  <c r="M13" i="16" s="1"/>
  <c r="N13" i="16" s="1"/>
  <c r="O13" i="16" s="1"/>
  <c r="P13" i="16" s="1"/>
  <c r="Q13" i="16" s="1"/>
  <c r="R13" i="16" s="1"/>
  <c r="S13" i="16" s="1"/>
  <c r="T13" i="16" s="1"/>
  <c r="U13" i="16" s="1"/>
  <c r="V13" i="16" s="1"/>
  <c r="W13" i="16" s="1"/>
  <c r="X13" i="16" s="1"/>
  <c r="Y13" i="16" s="1"/>
  <c r="Z13" i="16" s="1"/>
  <c r="AA13" i="16" s="1"/>
  <c r="AB13" i="16" s="1"/>
  <c r="AC13" i="16" s="1"/>
  <c r="AD13" i="16" s="1"/>
  <c r="AE13" i="16" s="1"/>
  <c r="AF13" i="16" s="1"/>
  <c r="AG13" i="16" s="1"/>
  <c r="AH13" i="16" s="1"/>
  <c r="AI13" i="16" s="1"/>
  <c r="AJ13" i="16" s="1"/>
  <c r="AK13" i="16" s="1"/>
  <c r="AL13" i="16" s="1"/>
  <c r="AM13" i="16" s="1"/>
  <c r="AN13" i="16" s="1"/>
  <c r="AO13" i="16" s="1"/>
  <c r="AP13" i="16" s="1"/>
  <c r="AQ13" i="16" s="1"/>
  <c r="AR13" i="16" s="1"/>
  <c r="AS13" i="16" s="1"/>
  <c r="AT13" i="16" s="1"/>
  <c r="AU13" i="16" s="1"/>
  <c r="AV13" i="16" s="1"/>
  <c r="AW13" i="16" s="1"/>
  <c r="AX13" i="16" s="1"/>
  <c r="AY13" i="16" s="1"/>
  <c r="AZ13" i="16" s="1"/>
  <c r="BA13" i="16" s="1"/>
  <c r="BB13" i="16" s="1"/>
  <c r="BC13" i="16" s="1"/>
  <c r="BD13" i="16" s="1"/>
  <c r="BE13" i="16" s="1"/>
  <c r="BF13" i="16" s="1"/>
  <c r="BG13" i="16" s="1"/>
  <c r="BH13" i="16" s="1"/>
  <c r="BI13" i="16" s="1"/>
  <c r="BJ13" i="16" s="1"/>
  <c r="BK13" i="16" s="1"/>
  <c r="BL13" i="16" s="1"/>
  <c r="B9" i="16"/>
  <c r="G8" i="16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W8" i="16" s="1"/>
  <c r="X8" i="16" s="1"/>
  <c r="Y8" i="16" s="1"/>
  <c r="Z8" i="16" s="1"/>
  <c r="AA8" i="16" s="1"/>
  <c r="AB8" i="16" s="1"/>
  <c r="AC8" i="16" s="1"/>
  <c r="AD8" i="16" s="1"/>
  <c r="AE8" i="16" s="1"/>
  <c r="AF8" i="16" s="1"/>
  <c r="AG8" i="16" s="1"/>
  <c r="AH8" i="16" s="1"/>
  <c r="AI8" i="16" s="1"/>
  <c r="AJ8" i="16" s="1"/>
  <c r="AK8" i="16" s="1"/>
  <c r="AL8" i="16" s="1"/>
  <c r="AM8" i="16" s="1"/>
  <c r="AN8" i="16" s="1"/>
  <c r="AO8" i="16" s="1"/>
  <c r="AP8" i="16" s="1"/>
  <c r="AQ8" i="16" s="1"/>
  <c r="AR8" i="16" s="1"/>
  <c r="AS8" i="16" s="1"/>
  <c r="AT8" i="16" s="1"/>
  <c r="AU8" i="16" s="1"/>
  <c r="AV8" i="16" s="1"/>
  <c r="AW8" i="16" s="1"/>
  <c r="AX8" i="16" s="1"/>
  <c r="AY8" i="16" s="1"/>
  <c r="AZ8" i="16" s="1"/>
  <c r="BA8" i="16" s="1"/>
  <c r="BB8" i="16" s="1"/>
  <c r="BC8" i="16" s="1"/>
  <c r="BD8" i="16" s="1"/>
  <c r="BE8" i="16" s="1"/>
  <c r="BF8" i="16" s="1"/>
  <c r="BG8" i="16" s="1"/>
  <c r="BH8" i="16" s="1"/>
  <c r="BI8" i="16" s="1"/>
  <c r="BJ8" i="16" s="1"/>
  <c r="BK8" i="16" s="1"/>
  <c r="BL8" i="16" s="1"/>
  <c r="K7" i="16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AE7" i="16" s="1"/>
  <c r="AF7" i="16" s="1"/>
  <c r="AG7" i="16" s="1"/>
  <c r="AH7" i="16" s="1"/>
  <c r="AI7" i="16" s="1"/>
  <c r="AJ7" i="16" s="1"/>
  <c r="AK7" i="16" s="1"/>
  <c r="AL7" i="16" s="1"/>
  <c r="AM7" i="16" s="1"/>
  <c r="AN7" i="16" s="1"/>
  <c r="AO7" i="16" s="1"/>
  <c r="AP7" i="16" s="1"/>
  <c r="AQ7" i="16" s="1"/>
  <c r="AR7" i="16" s="1"/>
  <c r="AS7" i="16" s="1"/>
  <c r="AT7" i="16" s="1"/>
  <c r="AU7" i="16" s="1"/>
  <c r="AV7" i="16" s="1"/>
  <c r="AW7" i="16" s="1"/>
  <c r="AX7" i="16" s="1"/>
  <c r="AY7" i="16" s="1"/>
  <c r="AZ7" i="16" s="1"/>
  <c r="BA7" i="16" s="1"/>
  <c r="BB7" i="16" s="1"/>
  <c r="BC7" i="16" s="1"/>
  <c r="BD7" i="16" s="1"/>
  <c r="BE7" i="16" s="1"/>
  <c r="BF7" i="16" s="1"/>
  <c r="BG7" i="16" s="1"/>
  <c r="BH7" i="16" s="1"/>
  <c r="BI7" i="16" s="1"/>
  <c r="BJ7" i="16" s="1"/>
  <c r="BK7" i="16" s="1"/>
  <c r="BL7" i="16" s="1"/>
  <c r="G7" i="16"/>
  <c r="H7" i="16" s="1"/>
  <c r="I7" i="16" s="1"/>
  <c r="J7" i="16" s="1"/>
  <c r="G6" i="16"/>
  <c r="H6" i="16" s="1"/>
  <c r="I6" i="16" s="1"/>
  <c r="J6" i="16" s="1"/>
  <c r="K6" i="16" s="1"/>
  <c r="L6" i="16" s="1"/>
  <c r="M6" i="16" s="1"/>
  <c r="N6" i="16" s="1"/>
  <c r="O6" i="16" s="1"/>
  <c r="P6" i="16" s="1"/>
  <c r="Q6" i="16" s="1"/>
  <c r="R6" i="16" s="1"/>
  <c r="S6" i="16" s="1"/>
  <c r="T6" i="16" s="1"/>
  <c r="U6" i="16" s="1"/>
  <c r="V6" i="16" s="1"/>
  <c r="W6" i="16" s="1"/>
  <c r="X6" i="16" s="1"/>
  <c r="Y6" i="16" s="1"/>
  <c r="Z6" i="16" s="1"/>
  <c r="AA6" i="16" s="1"/>
  <c r="AB6" i="16" s="1"/>
  <c r="AC6" i="16" s="1"/>
  <c r="AD6" i="16" s="1"/>
  <c r="AE6" i="16" s="1"/>
  <c r="AF6" i="16" s="1"/>
  <c r="AG6" i="16" s="1"/>
  <c r="AH6" i="16" s="1"/>
  <c r="AI6" i="16" s="1"/>
  <c r="AJ6" i="16" s="1"/>
  <c r="AK6" i="16" s="1"/>
  <c r="AL6" i="16" s="1"/>
  <c r="AM6" i="16" s="1"/>
  <c r="AN6" i="16" s="1"/>
  <c r="AO6" i="16" s="1"/>
  <c r="AP6" i="16" s="1"/>
  <c r="AQ6" i="16" s="1"/>
  <c r="AR6" i="16" s="1"/>
  <c r="AS6" i="16" s="1"/>
  <c r="AT6" i="16" s="1"/>
  <c r="AU6" i="16" s="1"/>
  <c r="AV6" i="16" s="1"/>
  <c r="AW6" i="16" s="1"/>
  <c r="AX6" i="16" s="1"/>
  <c r="AY6" i="16" s="1"/>
  <c r="AZ6" i="16" s="1"/>
  <c r="BA6" i="16" s="1"/>
  <c r="BB6" i="16" s="1"/>
  <c r="BC6" i="16" s="1"/>
  <c r="BD6" i="16" s="1"/>
  <c r="BE6" i="16" s="1"/>
  <c r="BF6" i="16" s="1"/>
  <c r="BG6" i="16" s="1"/>
  <c r="BH6" i="16" s="1"/>
  <c r="BI6" i="16" s="1"/>
  <c r="BJ6" i="16" s="1"/>
  <c r="BK6" i="16" s="1"/>
  <c r="BL6" i="16" s="1"/>
  <c r="B46" i="15"/>
  <c r="B45" i="15"/>
  <c r="B44" i="15"/>
  <c r="B41" i="15"/>
  <c r="B40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1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60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I41" i="14"/>
  <c r="B41" i="14"/>
  <c r="B40" i="14"/>
  <c r="B39" i="14"/>
  <c r="L49" i="14"/>
  <c r="C52" i="15" s="1"/>
  <c r="B38" i="14"/>
  <c r="L48" i="14"/>
  <c r="B37" i="14"/>
  <c r="B36" i="14"/>
  <c r="B35" i="14"/>
  <c r="B34" i="14"/>
  <c r="B33" i="14"/>
  <c r="L43" i="14"/>
  <c r="C46" i="15" s="1"/>
  <c r="J43" i="14"/>
  <c r="B32" i="14"/>
  <c r="L42" i="14"/>
  <c r="C45" i="15" s="1"/>
  <c r="J42" i="14"/>
  <c r="B31" i="14"/>
  <c r="L41" i="14"/>
  <c r="J41" i="14"/>
  <c r="B30" i="14"/>
  <c r="B29" i="14"/>
  <c r="B28" i="14"/>
  <c r="L38" i="14"/>
  <c r="C41" i="15" s="1"/>
  <c r="J38" i="14"/>
  <c r="B27" i="14"/>
  <c r="L37" i="14"/>
  <c r="J37" i="14"/>
  <c r="B26" i="14"/>
  <c r="L25" i="14"/>
  <c r="C28" i="15" s="1"/>
  <c r="J25" i="14"/>
  <c r="B25" i="14"/>
  <c r="L24" i="14"/>
  <c r="C27" i="15" s="1"/>
  <c r="J24" i="14"/>
  <c r="B24" i="14"/>
  <c r="L23" i="14"/>
  <c r="C26" i="15" s="1"/>
  <c r="J23" i="14"/>
  <c r="B23" i="14"/>
  <c r="L22" i="14"/>
  <c r="C25" i="15" s="1"/>
  <c r="J22" i="14"/>
  <c r="B22" i="14"/>
  <c r="L21" i="14"/>
  <c r="C24" i="15" s="1"/>
  <c r="J21" i="14"/>
  <c r="B21" i="14"/>
  <c r="L20" i="14"/>
  <c r="C23" i="15" s="1"/>
  <c r="J20" i="14"/>
  <c r="B20" i="14"/>
  <c r="L19" i="14"/>
  <c r="C22" i="15" s="1"/>
  <c r="J19" i="14"/>
  <c r="B19" i="14"/>
  <c r="L18" i="14"/>
  <c r="C21" i="15" s="1"/>
  <c r="J18" i="14"/>
  <c r="B18" i="14"/>
  <c r="L17" i="14"/>
  <c r="C20" i="15" s="1"/>
  <c r="J17" i="14"/>
  <c r="B17" i="14"/>
  <c r="L16" i="14"/>
  <c r="C19" i="15" s="1"/>
  <c r="J16" i="14"/>
  <c r="B16" i="14"/>
  <c r="L15" i="14"/>
  <c r="C18" i="15" s="1"/>
  <c r="J15" i="14"/>
  <c r="B15" i="14"/>
  <c r="L14" i="14"/>
  <c r="C17" i="15" s="1"/>
  <c r="J14" i="14"/>
  <c r="B14" i="14"/>
  <c r="L13" i="14"/>
  <c r="C16" i="15" s="1"/>
  <c r="J13" i="14"/>
  <c r="B13" i="14"/>
  <c r="L12" i="14"/>
  <c r="C15" i="15" s="1"/>
  <c r="J12" i="14"/>
  <c r="B12" i="14"/>
  <c r="L11" i="14"/>
  <c r="C14" i="15" s="1"/>
  <c r="J11" i="14"/>
  <c r="B11" i="14"/>
  <c r="L10" i="14"/>
  <c r="C13" i="15" s="1"/>
  <c r="J10" i="14"/>
  <c r="B10" i="14"/>
  <c r="L9" i="14"/>
  <c r="C12" i="15" s="1"/>
  <c r="J9" i="14"/>
  <c r="B9" i="14"/>
  <c r="L8" i="14"/>
  <c r="C11" i="15" s="1"/>
  <c r="J8" i="14"/>
  <c r="B8" i="14"/>
  <c r="L7" i="14"/>
  <c r="C10" i="15" s="1"/>
  <c r="J7" i="14"/>
  <c r="B7" i="14"/>
  <c r="L6" i="14"/>
  <c r="C9" i="15" s="1"/>
  <c r="J6" i="14"/>
  <c r="B6" i="14"/>
  <c r="L5" i="14"/>
  <c r="C8" i="15" s="1"/>
  <c r="J5" i="14"/>
  <c r="B5" i="14"/>
  <c r="L4" i="14"/>
  <c r="C7" i="15" s="1"/>
  <c r="J4" i="14"/>
  <c r="B4" i="14"/>
  <c r="L3" i="14"/>
  <c r="C6" i="15" s="1"/>
  <c r="J3" i="14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G133" i="14" s="1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G144" i="14" s="1"/>
  <c r="G145" i="14" s="1"/>
  <c r="G146" i="14" s="1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G170" i="14" s="1"/>
  <c r="G171" i="14" s="1"/>
  <c r="G172" i="14" s="1"/>
  <c r="G173" i="14" s="1"/>
  <c r="G174" i="14" s="1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G196" i="14" s="1"/>
  <c r="G197" i="14" s="1"/>
  <c r="G198" i="14" s="1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G222" i="14" s="1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G247" i="14" s="1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G274" i="14" s="1"/>
  <c r="G275" i="14" s="1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01" i="14" s="1"/>
  <c r="G302" i="14" s="1"/>
  <c r="G303" i="14" s="1"/>
  <c r="G304" i="14" s="1"/>
  <c r="G305" i="14" s="1"/>
  <c r="G306" i="14" s="1"/>
  <c r="G307" i="14" s="1"/>
  <c r="G308" i="14" s="1"/>
  <c r="G309" i="14" s="1"/>
  <c r="G310" i="14" s="1"/>
  <c r="G311" i="14" s="1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G337" i="14" s="1"/>
  <c r="G338" i="14" s="1"/>
  <c r="G339" i="14" s="1"/>
  <c r="G340" i="14" s="1"/>
  <c r="G341" i="14" s="1"/>
  <c r="G342" i="14" s="1"/>
  <c r="G343" i="14" s="1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G362" i="14" s="1"/>
  <c r="G363" i="14" s="1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G388" i="14" s="1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G415" i="14" s="1"/>
  <c r="G416" i="14" s="1"/>
  <c r="G417" i="14" s="1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G441" i="14" s="1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G466" i="14" s="1"/>
  <c r="G467" i="14" s="1"/>
  <c r="G468" i="14" s="1"/>
  <c r="G469" i="14" s="1"/>
  <c r="G470" i="14" s="1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G490" i="14" s="1"/>
  <c r="G491" i="14" s="1"/>
  <c r="G492" i="14" s="1"/>
  <c r="G493" i="14" s="1"/>
  <c r="G494" i="14" s="1"/>
  <c r="G495" i="14" s="1"/>
  <c r="G496" i="14" s="1"/>
  <c r="G497" i="14" s="1"/>
  <c r="G498" i="14" s="1"/>
  <c r="G499" i="14" s="1"/>
  <c r="G500" i="14" s="1"/>
  <c r="G501" i="14" s="1"/>
  <c r="G502" i="14" s="1"/>
  <c r="G503" i="14" s="1"/>
  <c r="G504" i="14" s="1"/>
  <c r="G505" i="14" s="1"/>
  <c r="G506" i="14" s="1"/>
  <c r="G507" i="14" s="1"/>
  <c r="G508" i="14" s="1"/>
  <c r="G509" i="14" s="1"/>
  <c r="G510" i="14" s="1"/>
  <c r="G511" i="14" s="1"/>
  <c r="G512" i="14" s="1"/>
  <c r="G513" i="14" s="1"/>
  <c r="G514" i="14" s="1"/>
  <c r="G515" i="14" s="1"/>
  <c r="G516" i="14" s="1"/>
  <c r="G517" i="14" s="1"/>
  <c r="G518" i="14" s="1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G542" i="14" s="1"/>
  <c r="G543" i="14" s="1"/>
  <c r="G544" i="14" s="1"/>
  <c r="G545" i="14" s="1"/>
  <c r="G546" i="14" s="1"/>
  <c r="G547" i="14" s="1"/>
  <c r="G548" i="14" s="1"/>
  <c r="G549" i="14" s="1"/>
  <c r="G550" i="14" s="1"/>
  <c r="G551" i="14" s="1"/>
  <c r="G552" i="14" s="1"/>
  <c r="G553" i="14" s="1"/>
  <c r="G554" i="14" s="1"/>
  <c r="G555" i="14" s="1"/>
  <c r="G556" i="14" s="1"/>
  <c r="G557" i="14" s="1"/>
  <c r="G558" i="14" s="1"/>
  <c r="G559" i="14" s="1"/>
  <c r="G560" i="14" s="1"/>
  <c r="G561" i="14" s="1"/>
  <c r="G562" i="14" s="1"/>
  <c r="G563" i="14" s="1"/>
  <c r="G564" i="14" s="1"/>
  <c r="G565" i="14" s="1"/>
  <c r="G566" i="14" s="1"/>
  <c r="G567" i="14" s="1"/>
  <c r="G568" i="14" s="1"/>
  <c r="G569" i="14" s="1"/>
  <c r="G570" i="14" s="1"/>
  <c r="G571" i="14" s="1"/>
  <c r="G572" i="14" s="1"/>
  <c r="G573" i="14" s="1"/>
  <c r="G574" i="14" s="1"/>
  <c r="G575" i="14" s="1"/>
  <c r="G576" i="14" s="1"/>
  <c r="G577" i="14" s="1"/>
  <c r="G578" i="14" s="1"/>
  <c r="G579" i="14" s="1"/>
  <c r="G580" i="14" s="1"/>
  <c r="G581" i="14" s="1"/>
  <c r="G582" i="14" s="1"/>
  <c r="G583" i="14" s="1"/>
  <c r="G584" i="14" s="1"/>
  <c r="G585" i="14" s="1"/>
  <c r="G586" i="14" s="1"/>
  <c r="G587" i="14" s="1"/>
  <c r="G588" i="14" s="1"/>
  <c r="G589" i="14" s="1"/>
  <c r="G590" i="14" s="1"/>
  <c r="G591" i="14" s="1"/>
  <c r="G592" i="14" s="1"/>
  <c r="G593" i="14" s="1"/>
  <c r="G594" i="14" s="1"/>
  <c r="G595" i="14" s="1"/>
  <c r="G596" i="14" s="1"/>
  <c r="G597" i="14" s="1"/>
  <c r="G598" i="14" s="1"/>
  <c r="G599" i="14" s="1"/>
  <c r="G600" i="14" s="1"/>
  <c r="G601" i="14" s="1"/>
  <c r="G602" i="14" s="1"/>
  <c r="G603" i="14" s="1"/>
  <c r="G604" i="14" s="1"/>
  <c r="G605" i="14" s="1"/>
  <c r="G606" i="14" s="1"/>
  <c r="G607" i="14" s="1"/>
  <c r="G608" i="14" s="1"/>
  <c r="G609" i="14" s="1"/>
  <c r="G610" i="14" s="1"/>
  <c r="G611" i="14" s="1"/>
  <c r="G612" i="14" s="1"/>
  <c r="G613" i="14" s="1"/>
  <c r="G614" i="14" s="1"/>
  <c r="G615" i="14" s="1"/>
  <c r="G616" i="14" s="1"/>
  <c r="G617" i="14" s="1"/>
  <c r="G618" i="14" s="1"/>
  <c r="G619" i="14" s="1"/>
  <c r="G620" i="14" s="1"/>
  <c r="G621" i="14" s="1"/>
  <c r="G622" i="14" s="1"/>
  <c r="G623" i="14" s="1"/>
  <c r="G624" i="14" s="1"/>
  <c r="G625" i="14" s="1"/>
  <c r="G626" i="14" s="1"/>
  <c r="G627" i="14" s="1"/>
  <c r="G628" i="14" s="1"/>
  <c r="G629" i="14" s="1"/>
  <c r="G630" i="14" s="1"/>
  <c r="G631" i="14" s="1"/>
  <c r="G632" i="14" s="1"/>
  <c r="G633" i="14" s="1"/>
  <c r="G634" i="14" s="1"/>
  <c r="G635" i="14" s="1"/>
  <c r="G636" i="14" s="1"/>
  <c r="G637" i="14" s="1"/>
  <c r="G638" i="14" s="1"/>
  <c r="G639" i="14" s="1"/>
  <c r="G640" i="14" s="1"/>
  <c r="G641" i="14" s="1"/>
  <c r="G642" i="14" s="1"/>
  <c r="G643" i="14" s="1"/>
  <c r="G644" i="14" s="1"/>
  <c r="G645" i="14" s="1"/>
  <c r="G646" i="14" s="1"/>
  <c r="G647" i="14" s="1"/>
  <c r="G648" i="14" s="1"/>
  <c r="G649" i="14" s="1"/>
  <c r="G650" i="14" s="1"/>
  <c r="G651" i="14" s="1"/>
  <c r="G652" i="14" s="1"/>
  <c r="G653" i="14" s="1"/>
  <c r="G654" i="14" s="1"/>
  <c r="G655" i="14" s="1"/>
  <c r="G656" i="14" s="1"/>
  <c r="G657" i="14" s="1"/>
  <c r="G658" i="14" s="1"/>
  <c r="G659" i="14" s="1"/>
  <c r="G660" i="14" s="1"/>
  <c r="G661" i="14" s="1"/>
  <c r="G662" i="14" s="1"/>
  <c r="G663" i="14" s="1"/>
  <c r="G664" i="14" s="1"/>
  <c r="G665" i="14" s="1"/>
  <c r="G666" i="14" s="1"/>
  <c r="G667" i="14" s="1"/>
  <c r="G668" i="14" s="1"/>
  <c r="G669" i="14" s="1"/>
  <c r="G670" i="14" s="1"/>
  <c r="G671" i="14" s="1"/>
  <c r="G672" i="14" s="1"/>
  <c r="G673" i="14" s="1"/>
  <c r="G674" i="14" s="1"/>
  <c r="G675" i="14" s="1"/>
  <c r="G676" i="14" s="1"/>
  <c r="G677" i="14" s="1"/>
  <c r="G678" i="14" s="1"/>
  <c r="G679" i="14" s="1"/>
  <c r="G680" i="14" s="1"/>
  <c r="G681" i="14" s="1"/>
  <c r="G682" i="14" s="1"/>
  <c r="G683" i="14" s="1"/>
  <c r="G684" i="14" s="1"/>
  <c r="G685" i="14" s="1"/>
  <c r="G686" i="14" s="1"/>
  <c r="G687" i="14" s="1"/>
  <c r="G688" i="14" s="1"/>
  <c r="G689" i="14" s="1"/>
  <c r="G690" i="14" s="1"/>
  <c r="G691" i="14" s="1"/>
  <c r="G692" i="14" s="1"/>
  <c r="G693" i="14" s="1"/>
  <c r="G694" i="14" s="1"/>
  <c r="G695" i="14" s="1"/>
  <c r="G696" i="14" s="1"/>
  <c r="G697" i="14" s="1"/>
  <c r="G698" i="14" s="1"/>
  <c r="G699" i="14" s="1"/>
  <c r="G700" i="14" s="1"/>
  <c r="G701" i="14" s="1"/>
  <c r="G702" i="14" s="1"/>
  <c r="G703" i="14" s="1"/>
  <c r="G704" i="14" s="1"/>
  <c r="G705" i="14" s="1"/>
  <c r="G706" i="14" s="1"/>
  <c r="G707" i="14" s="1"/>
  <c r="G708" i="14" s="1"/>
  <c r="G709" i="14" s="1"/>
  <c r="G710" i="14" s="1"/>
  <c r="G711" i="14" s="1"/>
  <c r="G712" i="14" s="1"/>
  <c r="G713" i="14" s="1"/>
  <c r="G714" i="14" s="1"/>
  <c r="G715" i="14" s="1"/>
  <c r="G716" i="14" s="1"/>
  <c r="G717" i="14" s="1"/>
  <c r="G718" i="14" s="1"/>
  <c r="G719" i="14" s="1"/>
  <c r="G720" i="14" s="1"/>
  <c r="G721" i="14" s="1"/>
  <c r="G722" i="14" s="1"/>
  <c r="G723" i="14" s="1"/>
  <c r="G724" i="14" s="1"/>
  <c r="G725" i="14" s="1"/>
  <c r="G726" i="14" s="1"/>
  <c r="G727" i="14" s="1"/>
  <c r="G728" i="14" s="1"/>
  <c r="G729" i="14" s="1"/>
  <c r="G730" i="14" s="1"/>
  <c r="G731" i="14" s="1"/>
  <c r="G732" i="14" s="1"/>
  <c r="G733" i="14" s="1"/>
  <c r="G734" i="14" s="1"/>
  <c r="G735" i="14" s="1"/>
  <c r="G736" i="14" s="1"/>
  <c r="G737" i="14" s="1"/>
  <c r="G738" i="14" s="1"/>
  <c r="G739" i="14" s="1"/>
  <c r="G740" i="14" s="1"/>
  <c r="G741" i="14" s="1"/>
  <c r="G742" i="14" s="1"/>
  <c r="G743" i="14" s="1"/>
  <c r="G744" i="14" s="1"/>
  <c r="G745" i="14" s="1"/>
  <c r="G746" i="14" s="1"/>
  <c r="G747" i="14" s="1"/>
  <c r="G748" i="14" s="1"/>
  <c r="G749" i="14" s="1"/>
  <c r="G750" i="14" s="1"/>
  <c r="G751" i="14" s="1"/>
  <c r="G752" i="14" s="1"/>
  <c r="G753" i="14" s="1"/>
  <c r="G754" i="14" s="1"/>
  <c r="G755" i="14" s="1"/>
  <c r="G756" i="14" s="1"/>
  <c r="G757" i="14" s="1"/>
  <c r="G758" i="14" s="1"/>
  <c r="G759" i="14" s="1"/>
  <c r="G760" i="14" s="1"/>
  <c r="G761" i="14" s="1"/>
  <c r="G762" i="14" s="1"/>
  <c r="G763" i="14" s="1"/>
  <c r="G764" i="14" s="1"/>
  <c r="G765" i="14" s="1"/>
  <c r="G766" i="14" s="1"/>
  <c r="G767" i="14" s="1"/>
  <c r="G768" i="14" s="1"/>
  <c r="G769" i="14" s="1"/>
  <c r="G770" i="14" s="1"/>
  <c r="G771" i="14" s="1"/>
  <c r="G772" i="14" s="1"/>
  <c r="G773" i="14" s="1"/>
  <c r="G774" i="14" s="1"/>
  <c r="G775" i="14" s="1"/>
  <c r="G776" i="14" s="1"/>
  <c r="G777" i="14" s="1"/>
  <c r="G778" i="14" s="1"/>
  <c r="G779" i="14" s="1"/>
  <c r="G780" i="14" s="1"/>
  <c r="G781" i="14" s="1"/>
  <c r="G782" i="14" s="1"/>
  <c r="G783" i="14" s="1"/>
  <c r="G784" i="14" s="1"/>
  <c r="G785" i="14" s="1"/>
  <c r="G786" i="14" s="1"/>
  <c r="G787" i="14" s="1"/>
  <c r="G788" i="14" s="1"/>
  <c r="G789" i="14" s="1"/>
  <c r="G790" i="14" s="1"/>
  <c r="G791" i="14" s="1"/>
  <c r="G792" i="14" s="1"/>
  <c r="G793" i="14" s="1"/>
  <c r="G794" i="14" s="1"/>
  <c r="G795" i="14" s="1"/>
  <c r="G796" i="14" s="1"/>
  <c r="G797" i="14" s="1"/>
  <c r="G798" i="14" s="1"/>
  <c r="G799" i="14" s="1"/>
  <c r="G800" i="14" s="1"/>
  <c r="G801" i="14" s="1"/>
  <c r="G802" i="14" s="1"/>
  <c r="G803" i="14" s="1"/>
  <c r="G804" i="14" s="1"/>
  <c r="G805" i="14" s="1"/>
  <c r="G806" i="14" s="1"/>
  <c r="G807" i="14" s="1"/>
  <c r="G808" i="14" s="1"/>
  <c r="G809" i="14" s="1"/>
  <c r="G810" i="14" s="1"/>
  <c r="G811" i="14" s="1"/>
  <c r="G812" i="14" s="1"/>
  <c r="G813" i="14" s="1"/>
  <c r="G814" i="14" s="1"/>
  <c r="G815" i="14" s="1"/>
  <c r="G816" i="14" s="1"/>
  <c r="G817" i="14" s="1"/>
  <c r="G818" i="14" s="1"/>
  <c r="G819" i="14" s="1"/>
  <c r="G820" i="14" s="1"/>
  <c r="G821" i="14" s="1"/>
  <c r="G822" i="14" s="1"/>
  <c r="G823" i="14" s="1"/>
  <c r="G824" i="14" s="1"/>
  <c r="G825" i="14" s="1"/>
  <c r="G826" i="14" s="1"/>
  <c r="G827" i="14" s="1"/>
  <c r="G828" i="14" s="1"/>
  <c r="G829" i="14" s="1"/>
  <c r="G830" i="14" s="1"/>
  <c r="G831" i="14" s="1"/>
  <c r="G832" i="14" s="1"/>
  <c r="G833" i="14" s="1"/>
  <c r="G834" i="14" s="1"/>
  <c r="G835" i="14" s="1"/>
  <c r="G836" i="14" s="1"/>
  <c r="G837" i="14" s="1"/>
  <c r="G838" i="14" s="1"/>
  <c r="G839" i="14" s="1"/>
  <c r="G840" i="14" s="1"/>
  <c r="G841" i="14" s="1"/>
  <c r="G842" i="14" s="1"/>
  <c r="G843" i="14" s="1"/>
  <c r="G844" i="14" s="1"/>
  <c r="G845" i="14" s="1"/>
  <c r="G846" i="14" s="1"/>
  <c r="G847" i="14" s="1"/>
  <c r="G848" i="14" s="1"/>
  <c r="G849" i="14" s="1"/>
  <c r="G850" i="14" s="1"/>
  <c r="G851" i="14" s="1"/>
  <c r="G852" i="14" s="1"/>
  <c r="G853" i="14" s="1"/>
  <c r="G854" i="14" s="1"/>
  <c r="G855" i="14" s="1"/>
  <c r="G856" i="14" s="1"/>
  <c r="G857" i="14" s="1"/>
  <c r="G858" i="14" s="1"/>
  <c r="G859" i="14" s="1"/>
  <c r="G860" i="14" s="1"/>
  <c r="G861" i="14" s="1"/>
  <c r="G862" i="14" s="1"/>
  <c r="G863" i="14" s="1"/>
  <c r="G864" i="14" s="1"/>
  <c r="G865" i="14" s="1"/>
  <c r="G866" i="14" s="1"/>
  <c r="G867" i="14" s="1"/>
  <c r="G868" i="14" s="1"/>
  <c r="G869" i="14" s="1"/>
  <c r="G870" i="14" s="1"/>
  <c r="G871" i="14" s="1"/>
  <c r="G872" i="14" s="1"/>
  <c r="G873" i="14" s="1"/>
  <c r="G874" i="14" s="1"/>
  <c r="G875" i="14" s="1"/>
  <c r="G876" i="14" s="1"/>
  <c r="G877" i="14" s="1"/>
  <c r="G878" i="14" s="1"/>
  <c r="G879" i="14" s="1"/>
  <c r="G880" i="14" s="1"/>
  <c r="G881" i="14" s="1"/>
  <c r="G882" i="14" s="1"/>
  <c r="G883" i="14" s="1"/>
  <c r="G884" i="14" s="1"/>
  <c r="G885" i="14" s="1"/>
  <c r="G886" i="14" s="1"/>
  <c r="G887" i="14" s="1"/>
  <c r="G888" i="14" s="1"/>
  <c r="G889" i="14" s="1"/>
  <c r="G890" i="14" s="1"/>
  <c r="G891" i="14" s="1"/>
  <c r="G892" i="14" s="1"/>
  <c r="G893" i="14" s="1"/>
  <c r="G894" i="14" s="1"/>
  <c r="G895" i="14" s="1"/>
  <c r="G896" i="14" s="1"/>
  <c r="G897" i="14" s="1"/>
  <c r="G898" i="14" s="1"/>
  <c r="G899" i="14" s="1"/>
  <c r="G900" i="14" s="1"/>
  <c r="G901" i="14" s="1"/>
  <c r="G902" i="14" s="1"/>
  <c r="G903" i="14" s="1"/>
  <c r="G904" i="14" s="1"/>
  <c r="G905" i="14" s="1"/>
  <c r="G906" i="14" s="1"/>
  <c r="G907" i="14" s="1"/>
  <c r="G908" i="14" s="1"/>
  <c r="G909" i="14" s="1"/>
  <c r="G910" i="14" s="1"/>
  <c r="G911" i="14" s="1"/>
  <c r="G912" i="14" s="1"/>
  <c r="G913" i="14" s="1"/>
  <c r="G914" i="14" s="1"/>
  <c r="G915" i="14" s="1"/>
  <c r="G916" i="14" s="1"/>
  <c r="G917" i="14" s="1"/>
  <c r="G918" i="14" s="1"/>
  <c r="G919" i="14" s="1"/>
  <c r="G920" i="14" s="1"/>
  <c r="G921" i="14" s="1"/>
  <c r="G922" i="14" s="1"/>
  <c r="G923" i="14" s="1"/>
  <c r="G924" i="14" s="1"/>
  <c r="G925" i="14" s="1"/>
  <c r="G926" i="14" s="1"/>
  <c r="G927" i="14" s="1"/>
  <c r="G928" i="14" s="1"/>
  <c r="G929" i="14" s="1"/>
  <c r="G930" i="14" s="1"/>
  <c r="G931" i="14" s="1"/>
  <c r="G932" i="14" s="1"/>
  <c r="G933" i="14" s="1"/>
  <c r="G934" i="14" s="1"/>
  <c r="G935" i="14" s="1"/>
  <c r="G936" i="14" s="1"/>
  <c r="G937" i="14" s="1"/>
  <c r="G938" i="14" s="1"/>
  <c r="G939" i="14" s="1"/>
  <c r="G940" i="14" s="1"/>
  <c r="G941" i="14" s="1"/>
  <c r="G942" i="14" s="1"/>
  <c r="G943" i="14" s="1"/>
  <c r="G944" i="14" s="1"/>
  <c r="G945" i="14" s="1"/>
  <c r="G946" i="14" s="1"/>
  <c r="G947" i="14" s="1"/>
  <c r="G948" i="14" s="1"/>
  <c r="G949" i="14" s="1"/>
  <c r="G950" i="14" s="1"/>
  <c r="G951" i="14" s="1"/>
  <c r="G952" i="14" s="1"/>
  <c r="G953" i="14" s="1"/>
  <c r="G954" i="14" s="1"/>
  <c r="G955" i="14" s="1"/>
  <c r="G956" i="14" s="1"/>
  <c r="G957" i="14" s="1"/>
  <c r="G958" i="14" s="1"/>
  <c r="G959" i="14" s="1"/>
  <c r="G960" i="14" s="1"/>
  <c r="G961" i="14" s="1"/>
  <c r="G962" i="14" s="1"/>
  <c r="G963" i="14" s="1"/>
  <c r="G964" i="14" s="1"/>
  <c r="G965" i="14" s="1"/>
  <c r="G966" i="14" s="1"/>
  <c r="G967" i="14" s="1"/>
  <c r="G968" i="14" s="1"/>
  <c r="G969" i="14" s="1"/>
  <c r="G970" i="14" s="1"/>
  <c r="G971" i="14" s="1"/>
  <c r="G972" i="14" s="1"/>
  <c r="G973" i="14" s="1"/>
  <c r="G974" i="14" s="1"/>
  <c r="G975" i="14" s="1"/>
  <c r="G976" i="14" s="1"/>
  <c r="G977" i="14" s="1"/>
  <c r="G978" i="14" s="1"/>
  <c r="G979" i="14" s="1"/>
  <c r="G980" i="14" s="1"/>
  <c r="G981" i="14" s="1"/>
  <c r="G982" i="14" s="1"/>
  <c r="G983" i="14" s="1"/>
  <c r="G984" i="14" s="1"/>
  <c r="G985" i="14" s="1"/>
  <c r="G986" i="14" s="1"/>
  <c r="G987" i="14" s="1"/>
  <c r="G988" i="14" s="1"/>
  <c r="G989" i="14" s="1"/>
  <c r="G990" i="14" s="1"/>
  <c r="G991" i="14" s="1"/>
  <c r="G992" i="14" s="1"/>
  <c r="G993" i="14" s="1"/>
  <c r="G994" i="14" s="1"/>
  <c r="G995" i="14" s="1"/>
  <c r="G996" i="14" s="1"/>
  <c r="G997" i="14" s="1"/>
  <c r="G998" i="14" s="1"/>
  <c r="G999" i="14" s="1"/>
  <c r="G1000" i="14" s="1"/>
  <c r="G1" i="13" s="1"/>
  <c r="G3" i="13" s="1"/>
  <c r="G4" i="13" s="1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G102" i="13" s="1"/>
  <c r="G103" i="13" s="1"/>
  <c r="G104" i="13" s="1"/>
  <c r="G105" i="13" s="1"/>
  <c r="G106" i="13" s="1"/>
  <c r="G107" i="13" s="1"/>
  <c r="G108" i="13" s="1"/>
  <c r="G109" i="13" s="1"/>
  <c r="G110" i="13" s="1"/>
  <c r="G111" i="13" s="1"/>
  <c r="G112" i="13" s="1"/>
  <c r="G113" i="13" s="1"/>
  <c r="G114" i="13" s="1"/>
  <c r="G115" i="13" s="1"/>
  <c r="G116" i="13" s="1"/>
  <c r="G117" i="13" s="1"/>
  <c r="G118" i="13" s="1"/>
  <c r="G119" i="13" s="1"/>
  <c r="G120" i="13" s="1"/>
  <c r="G121" i="13" s="1"/>
  <c r="G122" i="13" s="1"/>
  <c r="G123" i="13" s="1"/>
  <c r="G124" i="13" s="1"/>
  <c r="G125" i="13" s="1"/>
  <c r="G126" i="13" s="1"/>
  <c r="G127" i="13" s="1"/>
  <c r="G128" i="13" s="1"/>
  <c r="G129" i="13" s="1"/>
  <c r="G130" i="13" s="1"/>
  <c r="G131" i="13" s="1"/>
  <c r="G132" i="13" s="1"/>
  <c r="G133" i="13" s="1"/>
  <c r="G134" i="13" s="1"/>
  <c r="G135" i="13" s="1"/>
  <c r="G136" i="13" s="1"/>
  <c r="G137" i="13" s="1"/>
  <c r="G138" i="13" s="1"/>
  <c r="G139" i="13" s="1"/>
  <c r="G140" i="13" s="1"/>
  <c r="G141" i="13" s="1"/>
  <c r="G142" i="13" s="1"/>
  <c r="G143" i="13" s="1"/>
  <c r="G144" i="13" s="1"/>
  <c r="G145" i="13" s="1"/>
  <c r="G146" i="13" s="1"/>
  <c r="G147" i="13" s="1"/>
  <c r="G148" i="13" s="1"/>
  <c r="G149" i="13" s="1"/>
  <c r="G150" i="13" s="1"/>
  <c r="G151" i="13" s="1"/>
  <c r="G152" i="13" s="1"/>
  <c r="G153" i="13" s="1"/>
  <c r="G154" i="13" s="1"/>
  <c r="G155" i="13" s="1"/>
  <c r="G156" i="13" s="1"/>
  <c r="G157" i="13" s="1"/>
  <c r="G158" i="13" s="1"/>
  <c r="G159" i="13" s="1"/>
  <c r="G160" i="13" s="1"/>
  <c r="G161" i="13" s="1"/>
  <c r="G162" i="13" s="1"/>
  <c r="G163" i="13" s="1"/>
  <c r="G164" i="13" s="1"/>
  <c r="G165" i="13" s="1"/>
  <c r="G166" i="13" s="1"/>
  <c r="G167" i="13" s="1"/>
  <c r="G168" i="13" s="1"/>
  <c r="G169" i="13" s="1"/>
  <c r="G170" i="13" s="1"/>
  <c r="G171" i="13" s="1"/>
  <c r="G172" i="13" s="1"/>
  <c r="G173" i="13" s="1"/>
  <c r="G174" i="13" s="1"/>
  <c r="G175" i="13" s="1"/>
  <c r="G176" i="13" s="1"/>
  <c r="G177" i="13" s="1"/>
  <c r="G178" i="13" s="1"/>
  <c r="G179" i="13" s="1"/>
  <c r="G180" i="13" s="1"/>
  <c r="G181" i="13" s="1"/>
  <c r="G182" i="13" s="1"/>
  <c r="G183" i="13" s="1"/>
  <c r="G184" i="13" s="1"/>
  <c r="G185" i="13" s="1"/>
  <c r="G186" i="13" s="1"/>
  <c r="G187" i="13" s="1"/>
  <c r="G188" i="13" s="1"/>
  <c r="G189" i="13" s="1"/>
  <c r="G190" i="13" s="1"/>
  <c r="G191" i="13" s="1"/>
  <c r="G192" i="13" s="1"/>
  <c r="G193" i="13" s="1"/>
  <c r="G194" i="13" s="1"/>
  <c r="G195" i="13" s="1"/>
  <c r="G196" i="13" s="1"/>
  <c r="G197" i="13" s="1"/>
  <c r="G198" i="13" s="1"/>
  <c r="G199" i="13" s="1"/>
  <c r="G200" i="13" s="1"/>
  <c r="G201" i="13" s="1"/>
  <c r="G202" i="13" s="1"/>
  <c r="G203" i="13" s="1"/>
  <c r="G204" i="13" s="1"/>
  <c r="G205" i="13" s="1"/>
  <c r="G206" i="13" s="1"/>
  <c r="G207" i="13" s="1"/>
  <c r="G208" i="13" s="1"/>
  <c r="G209" i="13" s="1"/>
  <c r="G210" i="13" s="1"/>
  <c r="G211" i="13" s="1"/>
  <c r="G212" i="13" s="1"/>
  <c r="G213" i="13" s="1"/>
  <c r="G214" i="13" s="1"/>
  <c r="G215" i="13" s="1"/>
  <c r="G216" i="13" s="1"/>
  <c r="G217" i="13" s="1"/>
  <c r="G218" i="13" s="1"/>
  <c r="G219" i="13" s="1"/>
  <c r="G220" i="13" s="1"/>
  <c r="G221" i="13" s="1"/>
  <c r="G222" i="13" s="1"/>
  <c r="G223" i="13" s="1"/>
  <c r="G224" i="13" s="1"/>
  <c r="G225" i="13" s="1"/>
  <c r="G226" i="13" s="1"/>
  <c r="G227" i="13" s="1"/>
  <c r="G228" i="13" s="1"/>
  <c r="G229" i="13" s="1"/>
  <c r="G230" i="13" s="1"/>
  <c r="G231" i="13" s="1"/>
  <c r="G232" i="13" s="1"/>
  <c r="G233" i="13" s="1"/>
  <c r="G234" i="13" s="1"/>
  <c r="G235" i="13" s="1"/>
  <c r="G236" i="13" s="1"/>
  <c r="G237" i="13" s="1"/>
  <c r="G238" i="13" s="1"/>
  <c r="G239" i="13" s="1"/>
  <c r="G240" i="13" s="1"/>
  <c r="G241" i="13" s="1"/>
  <c r="G242" i="13" s="1"/>
  <c r="G243" i="13" s="1"/>
  <c r="G244" i="13" s="1"/>
  <c r="G245" i="13" s="1"/>
  <c r="G246" i="13" s="1"/>
  <c r="G247" i="13" s="1"/>
  <c r="G248" i="13" s="1"/>
  <c r="G249" i="13" s="1"/>
  <c r="G250" i="13" s="1"/>
  <c r="G251" i="13" s="1"/>
  <c r="G252" i="13" s="1"/>
  <c r="G253" i="13" s="1"/>
  <c r="G254" i="13" s="1"/>
  <c r="G255" i="13" s="1"/>
  <c r="G256" i="13" s="1"/>
  <c r="G257" i="13" s="1"/>
  <c r="G258" i="13" s="1"/>
  <c r="G259" i="13" s="1"/>
  <c r="G260" i="13" s="1"/>
  <c r="G261" i="13" s="1"/>
  <c r="G262" i="13" s="1"/>
  <c r="G263" i="13" s="1"/>
  <c r="G264" i="13" s="1"/>
  <c r="G265" i="13" s="1"/>
  <c r="G266" i="13" s="1"/>
  <c r="G267" i="13" s="1"/>
  <c r="G268" i="13" s="1"/>
  <c r="G269" i="13" s="1"/>
  <c r="G270" i="13" s="1"/>
  <c r="G271" i="13" s="1"/>
  <c r="G272" i="13" s="1"/>
  <c r="G273" i="13" s="1"/>
  <c r="G274" i="13" s="1"/>
  <c r="G275" i="13" s="1"/>
  <c r="G276" i="13" s="1"/>
  <c r="G277" i="13" s="1"/>
  <c r="G278" i="13" s="1"/>
  <c r="G279" i="13" s="1"/>
  <c r="G280" i="13" s="1"/>
  <c r="G281" i="13" s="1"/>
  <c r="G282" i="13" s="1"/>
  <c r="G283" i="13" s="1"/>
  <c r="G284" i="13" s="1"/>
  <c r="G285" i="13" s="1"/>
  <c r="G286" i="13" s="1"/>
  <c r="G287" i="13" s="1"/>
  <c r="G288" i="13" s="1"/>
  <c r="G289" i="13" s="1"/>
  <c r="G290" i="13" s="1"/>
  <c r="G291" i="13" s="1"/>
  <c r="G292" i="13" s="1"/>
  <c r="G293" i="13" s="1"/>
  <c r="G294" i="13" s="1"/>
  <c r="G295" i="13" s="1"/>
  <c r="G296" i="13" s="1"/>
  <c r="G297" i="13" s="1"/>
  <c r="G298" i="13" s="1"/>
  <c r="G299" i="13" s="1"/>
  <c r="G300" i="13" s="1"/>
  <c r="G301" i="13" s="1"/>
  <c r="G302" i="13" s="1"/>
  <c r="G303" i="13" s="1"/>
  <c r="G304" i="13" s="1"/>
  <c r="G305" i="13" s="1"/>
  <c r="G306" i="13" s="1"/>
  <c r="G307" i="13" s="1"/>
  <c r="G308" i="13" s="1"/>
  <c r="G309" i="13" s="1"/>
  <c r="G310" i="13" s="1"/>
  <c r="G311" i="13" s="1"/>
  <c r="G312" i="13" s="1"/>
  <c r="G313" i="13" s="1"/>
  <c r="G314" i="13" s="1"/>
  <c r="G315" i="13" s="1"/>
  <c r="G316" i="13" s="1"/>
  <c r="G317" i="13" s="1"/>
  <c r="G318" i="13" s="1"/>
  <c r="G319" i="13" s="1"/>
  <c r="G320" i="13" s="1"/>
  <c r="G321" i="13" s="1"/>
  <c r="G322" i="13" s="1"/>
  <c r="G323" i="13" s="1"/>
  <c r="G324" i="13" s="1"/>
  <c r="G325" i="13" s="1"/>
  <c r="G326" i="13" s="1"/>
  <c r="G327" i="13" s="1"/>
  <c r="G328" i="13" s="1"/>
  <c r="G329" i="13" s="1"/>
  <c r="G330" i="13" s="1"/>
  <c r="G331" i="13" s="1"/>
  <c r="G332" i="13" s="1"/>
  <c r="G333" i="13" s="1"/>
  <c r="G334" i="13" s="1"/>
  <c r="G335" i="13" s="1"/>
  <c r="G336" i="13" s="1"/>
  <c r="G337" i="13" s="1"/>
  <c r="G338" i="13" s="1"/>
  <c r="G339" i="13" s="1"/>
  <c r="G340" i="13" s="1"/>
  <c r="G341" i="13" s="1"/>
  <c r="G342" i="13" s="1"/>
  <c r="G343" i="13" s="1"/>
  <c r="G344" i="13" s="1"/>
  <c r="G345" i="13" s="1"/>
  <c r="G346" i="13" s="1"/>
  <c r="G347" i="13" s="1"/>
  <c r="G348" i="13" s="1"/>
  <c r="G349" i="13" s="1"/>
  <c r="G350" i="13" s="1"/>
  <c r="G351" i="13" s="1"/>
  <c r="G352" i="13" s="1"/>
  <c r="G353" i="13" s="1"/>
  <c r="G354" i="13" s="1"/>
  <c r="G355" i="13" s="1"/>
  <c r="G356" i="13" s="1"/>
  <c r="G357" i="13" s="1"/>
  <c r="G358" i="13" s="1"/>
  <c r="G359" i="13" s="1"/>
  <c r="G360" i="13" s="1"/>
  <c r="G361" i="13" s="1"/>
  <c r="G362" i="13" s="1"/>
  <c r="G363" i="13" s="1"/>
  <c r="G364" i="13" s="1"/>
  <c r="G365" i="13" s="1"/>
  <c r="G366" i="13" s="1"/>
  <c r="G367" i="13" s="1"/>
  <c r="G368" i="13" s="1"/>
  <c r="G369" i="13" s="1"/>
  <c r="G370" i="13" s="1"/>
  <c r="G371" i="13" s="1"/>
  <c r="G372" i="13" s="1"/>
  <c r="G373" i="13" s="1"/>
  <c r="G374" i="13" s="1"/>
  <c r="G375" i="13" s="1"/>
  <c r="G376" i="13" s="1"/>
  <c r="G377" i="13" s="1"/>
  <c r="G378" i="13" s="1"/>
  <c r="G379" i="13" s="1"/>
  <c r="G380" i="13" s="1"/>
  <c r="G381" i="13" s="1"/>
  <c r="G382" i="13" s="1"/>
  <c r="G383" i="13" s="1"/>
  <c r="G384" i="13" s="1"/>
  <c r="G385" i="13" s="1"/>
  <c r="G386" i="13" s="1"/>
  <c r="G387" i="13" s="1"/>
  <c r="G388" i="13" s="1"/>
  <c r="G389" i="13" s="1"/>
  <c r="G390" i="13" s="1"/>
  <c r="G391" i="13" s="1"/>
  <c r="G392" i="13" s="1"/>
  <c r="G393" i="13" s="1"/>
  <c r="G394" i="13" s="1"/>
  <c r="G395" i="13" s="1"/>
  <c r="G396" i="13" s="1"/>
  <c r="G397" i="13" s="1"/>
  <c r="G398" i="13" s="1"/>
  <c r="G399" i="13" s="1"/>
  <c r="G400" i="13" s="1"/>
  <c r="G401" i="13" s="1"/>
  <c r="G402" i="13" s="1"/>
  <c r="G403" i="13" s="1"/>
  <c r="G404" i="13" s="1"/>
  <c r="G405" i="13" s="1"/>
  <c r="G406" i="13" s="1"/>
  <c r="G407" i="13" s="1"/>
  <c r="G408" i="13" s="1"/>
  <c r="G409" i="13" s="1"/>
  <c r="G410" i="13" s="1"/>
  <c r="G411" i="13" s="1"/>
  <c r="G412" i="13" s="1"/>
  <c r="G413" i="13" s="1"/>
  <c r="G414" i="13" s="1"/>
  <c r="G415" i="13" s="1"/>
  <c r="G416" i="13" s="1"/>
  <c r="G417" i="13" s="1"/>
  <c r="G418" i="13" s="1"/>
  <c r="G419" i="13" s="1"/>
  <c r="G420" i="13" s="1"/>
  <c r="G421" i="13" s="1"/>
  <c r="G422" i="13" s="1"/>
  <c r="G423" i="13" s="1"/>
  <c r="G424" i="13" s="1"/>
  <c r="G425" i="13" s="1"/>
  <c r="G426" i="13" s="1"/>
  <c r="G427" i="13" s="1"/>
  <c r="G428" i="13" s="1"/>
  <c r="G429" i="13" s="1"/>
  <c r="G430" i="13" s="1"/>
  <c r="G431" i="13" s="1"/>
  <c r="G432" i="13" s="1"/>
  <c r="G433" i="13" s="1"/>
  <c r="G434" i="13" s="1"/>
  <c r="G435" i="13" s="1"/>
  <c r="G436" i="13" s="1"/>
  <c r="G437" i="13" s="1"/>
  <c r="G438" i="13" s="1"/>
  <c r="G439" i="13" s="1"/>
  <c r="G440" i="13" s="1"/>
  <c r="G441" i="13" s="1"/>
  <c r="G442" i="13" s="1"/>
  <c r="G443" i="13" s="1"/>
  <c r="G444" i="13" s="1"/>
  <c r="G445" i="13" s="1"/>
  <c r="G446" i="13" s="1"/>
  <c r="G447" i="13" s="1"/>
  <c r="G448" i="13" s="1"/>
  <c r="G449" i="13" s="1"/>
  <c r="G450" i="13" s="1"/>
  <c r="G451" i="13" s="1"/>
  <c r="G452" i="13" s="1"/>
  <c r="G453" i="13" s="1"/>
  <c r="G454" i="13" s="1"/>
  <c r="G455" i="13" s="1"/>
  <c r="G456" i="13" s="1"/>
  <c r="G457" i="13" s="1"/>
  <c r="G458" i="13" s="1"/>
  <c r="G459" i="13" s="1"/>
  <c r="G460" i="13" s="1"/>
  <c r="G461" i="13" s="1"/>
  <c r="G462" i="13" s="1"/>
  <c r="G463" i="13" s="1"/>
  <c r="G464" i="13" s="1"/>
  <c r="G465" i="13" s="1"/>
  <c r="G466" i="13" s="1"/>
  <c r="G467" i="13" s="1"/>
  <c r="G468" i="13" s="1"/>
  <c r="G469" i="13" s="1"/>
  <c r="G470" i="13" s="1"/>
  <c r="G471" i="13" s="1"/>
  <c r="G472" i="13" s="1"/>
  <c r="G473" i="13" s="1"/>
  <c r="G474" i="13" s="1"/>
  <c r="G475" i="13" s="1"/>
  <c r="G476" i="13" s="1"/>
  <c r="G477" i="13" s="1"/>
  <c r="G478" i="13" s="1"/>
  <c r="G479" i="13" s="1"/>
  <c r="G480" i="13" s="1"/>
  <c r="G481" i="13" s="1"/>
  <c r="G482" i="13" s="1"/>
  <c r="G483" i="13" s="1"/>
  <c r="G484" i="13" s="1"/>
  <c r="G485" i="13" s="1"/>
  <c r="G486" i="13" s="1"/>
  <c r="G487" i="13" s="1"/>
  <c r="G488" i="13" s="1"/>
  <c r="G489" i="13" s="1"/>
  <c r="G490" i="13" s="1"/>
  <c r="G491" i="13" s="1"/>
  <c r="G492" i="13" s="1"/>
  <c r="G493" i="13" s="1"/>
  <c r="G494" i="13" s="1"/>
  <c r="G495" i="13" s="1"/>
  <c r="G496" i="13" s="1"/>
  <c r="G497" i="13" s="1"/>
  <c r="G498" i="13" s="1"/>
  <c r="G499" i="13" s="1"/>
  <c r="G500" i="13" s="1"/>
  <c r="G501" i="13" s="1"/>
  <c r="G502" i="13" s="1"/>
  <c r="G503" i="13" s="1"/>
  <c r="G504" i="13" s="1"/>
  <c r="G505" i="13" s="1"/>
  <c r="G506" i="13" s="1"/>
  <c r="G507" i="13" s="1"/>
  <c r="G508" i="13" s="1"/>
  <c r="G509" i="13" s="1"/>
  <c r="G510" i="13" s="1"/>
  <c r="G511" i="13" s="1"/>
  <c r="G512" i="13" s="1"/>
  <c r="G513" i="13" s="1"/>
  <c r="G514" i="13" s="1"/>
  <c r="G515" i="13" s="1"/>
  <c r="G516" i="13" s="1"/>
  <c r="G517" i="13" s="1"/>
  <c r="G518" i="13" s="1"/>
  <c r="G519" i="13" s="1"/>
  <c r="G520" i="13" s="1"/>
  <c r="G521" i="13" s="1"/>
  <c r="G522" i="13" s="1"/>
  <c r="G523" i="13" s="1"/>
  <c r="G524" i="13" s="1"/>
  <c r="G525" i="13" s="1"/>
  <c r="G526" i="13" s="1"/>
  <c r="G527" i="13" s="1"/>
  <c r="G528" i="13" s="1"/>
  <c r="G529" i="13" s="1"/>
  <c r="G530" i="13" s="1"/>
  <c r="G531" i="13" s="1"/>
  <c r="G532" i="13" s="1"/>
  <c r="G533" i="13" s="1"/>
  <c r="G534" i="13" s="1"/>
  <c r="G535" i="13" s="1"/>
  <c r="G536" i="13" s="1"/>
  <c r="G537" i="13" s="1"/>
  <c r="G538" i="13" s="1"/>
  <c r="G539" i="13" s="1"/>
  <c r="G540" i="13" s="1"/>
  <c r="G541" i="13" s="1"/>
  <c r="G542" i="13" s="1"/>
  <c r="G543" i="13" s="1"/>
  <c r="G544" i="13" s="1"/>
  <c r="G545" i="13" s="1"/>
  <c r="G546" i="13" s="1"/>
  <c r="G547" i="13" s="1"/>
  <c r="G548" i="13" s="1"/>
  <c r="G549" i="13" s="1"/>
  <c r="G550" i="13" s="1"/>
  <c r="G551" i="13" s="1"/>
  <c r="G552" i="13" s="1"/>
  <c r="G553" i="13" s="1"/>
  <c r="G554" i="13" s="1"/>
  <c r="G555" i="13" s="1"/>
  <c r="G556" i="13" s="1"/>
  <c r="G557" i="13" s="1"/>
  <c r="G558" i="13" s="1"/>
  <c r="G559" i="13" s="1"/>
  <c r="G560" i="13" s="1"/>
  <c r="G561" i="13" s="1"/>
  <c r="G562" i="13" s="1"/>
  <c r="G563" i="13" s="1"/>
  <c r="G564" i="13" s="1"/>
  <c r="G565" i="13" s="1"/>
  <c r="G566" i="13" s="1"/>
  <c r="G567" i="13" s="1"/>
  <c r="G568" i="13" s="1"/>
  <c r="G569" i="13" s="1"/>
  <c r="G570" i="13" s="1"/>
  <c r="G571" i="13" s="1"/>
  <c r="G572" i="13" s="1"/>
  <c r="G573" i="13" s="1"/>
  <c r="G574" i="13" s="1"/>
  <c r="G575" i="13" s="1"/>
  <c r="G576" i="13" s="1"/>
  <c r="G577" i="13" s="1"/>
  <c r="G578" i="13" s="1"/>
  <c r="G579" i="13" s="1"/>
  <c r="G580" i="13" s="1"/>
  <c r="G581" i="13" s="1"/>
  <c r="G582" i="13" s="1"/>
  <c r="G583" i="13" s="1"/>
  <c r="G584" i="13" s="1"/>
  <c r="G585" i="13" s="1"/>
  <c r="G586" i="13" s="1"/>
  <c r="G587" i="13" s="1"/>
  <c r="G588" i="13" s="1"/>
  <c r="G589" i="13" s="1"/>
  <c r="G590" i="13" s="1"/>
  <c r="G591" i="13" s="1"/>
  <c r="G592" i="13" s="1"/>
  <c r="G593" i="13" s="1"/>
  <c r="G594" i="13" s="1"/>
  <c r="G595" i="13" s="1"/>
  <c r="G596" i="13" s="1"/>
  <c r="G597" i="13" s="1"/>
  <c r="G598" i="13" s="1"/>
  <c r="G599" i="13" s="1"/>
  <c r="G600" i="13" s="1"/>
  <c r="G601" i="13" s="1"/>
  <c r="G602" i="13" s="1"/>
  <c r="G603" i="13" s="1"/>
  <c r="G604" i="13" s="1"/>
  <c r="G605" i="13" s="1"/>
  <c r="G606" i="13" s="1"/>
  <c r="G607" i="13" s="1"/>
  <c r="G608" i="13" s="1"/>
  <c r="G609" i="13" s="1"/>
  <c r="G610" i="13" s="1"/>
  <c r="G611" i="13" s="1"/>
  <c r="G612" i="13" s="1"/>
  <c r="G613" i="13" s="1"/>
  <c r="G614" i="13" s="1"/>
  <c r="G615" i="13" s="1"/>
  <c r="G616" i="13" s="1"/>
  <c r="G617" i="13" s="1"/>
  <c r="G618" i="13" s="1"/>
  <c r="G619" i="13" s="1"/>
  <c r="G620" i="13" s="1"/>
  <c r="G621" i="13" s="1"/>
  <c r="G622" i="13" s="1"/>
  <c r="G623" i="13" s="1"/>
  <c r="G624" i="13" s="1"/>
  <c r="G625" i="13" s="1"/>
  <c r="G626" i="13" s="1"/>
  <c r="G627" i="13" s="1"/>
  <c r="G628" i="13" s="1"/>
  <c r="G629" i="13" s="1"/>
  <c r="G630" i="13" s="1"/>
  <c r="G631" i="13" s="1"/>
  <c r="G632" i="13" s="1"/>
  <c r="G633" i="13" s="1"/>
  <c r="G634" i="13" s="1"/>
  <c r="G635" i="13" s="1"/>
  <c r="G636" i="13" s="1"/>
  <c r="G637" i="13" s="1"/>
  <c r="G638" i="13" s="1"/>
  <c r="G639" i="13" s="1"/>
  <c r="G640" i="13" s="1"/>
  <c r="G641" i="13" s="1"/>
  <c r="G642" i="13" s="1"/>
  <c r="G643" i="13" s="1"/>
  <c r="G644" i="13" s="1"/>
  <c r="G645" i="13" s="1"/>
  <c r="G646" i="13" s="1"/>
  <c r="G647" i="13" s="1"/>
  <c r="G648" i="13" s="1"/>
  <c r="G649" i="13" s="1"/>
  <c r="G650" i="13" s="1"/>
  <c r="G651" i="13" s="1"/>
  <c r="G652" i="13" s="1"/>
  <c r="G653" i="13" s="1"/>
  <c r="G654" i="13" s="1"/>
  <c r="G655" i="13" s="1"/>
  <c r="G656" i="13" s="1"/>
  <c r="G657" i="13" s="1"/>
  <c r="G658" i="13" s="1"/>
  <c r="G659" i="13" s="1"/>
  <c r="G660" i="13" s="1"/>
  <c r="G661" i="13" s="1"/>
  <c r="G662" i="13" s="1"/>
  <c r="G663" i="13" s="1"/>
  <c r="G664" i="13" s="1"/>
  <c r="G665" i="13" s="1"/>
  <c r="G666" i="13" s="1"/>
  <c r="G667" i="13" s="1"/>
  <c r="G668" i="13" s="1"/>
  <c r="G669" i="13" s="1"/>
  <c r="G670" i="13" s="1"/>
  <c r="G671" i="13" s="1"/>
  <c r="G672" i="13" s="1"/>
  <c r="G673" i="13" s="1"/>
  <c r="G674" i="13" s="1"/>
  <c r="G675" i="13" s="1"/>
  <c r="G676" i="13" s="1"/>
  <c r="G677" i="13" s="1"/>
  <c r="G678" i="13" s="1"/>
  <c r="G679" i="13" s="1"/>
  <c r="G680" i="13" s="1"/>
  <c r="G681" i="13" s="1"/>
  <c r="G682" i="13" s="1"/>
  <c r="G683" i="13" s="1"/>
  <c r="G684" i="13" s="1"/>
  <c r="G685" i="13" s="1"/>
  <c r="G686" i="13" s="1"/>
  <c r="G687" i="13" s="1"/>
  <c r="G688" i="13" s="1"/>
  <c r="G689" i="13" s="1"/>
  <c r="G690" i="13" s="1"/>
  <c r="G691" i="13" s="1"/>
  <c r="G692" i="13" s="1"/>
  <c r="G693" i="13" s="1"/>
  <c r="G694" i="13" s="1"/>
  <c r="G695" i="13" s="1"/>
  <c r="G696" i="13" s="1"/>
  <c r="G697" i="13" s="1"/>
  <c r="G698" i="13" s="1"/>
  <c r="G699" i="13" s="1"/>
  <c r="G700" i="13" s="1"/>
  <c r="G701" i="13" s="1"/>
  <c r="G702" i="13" s="1"/>
  <c r="G703" i="13" s="1"/>
  <c r="G704" i="13" s="1"/>
  <c r="G705" i="13" s="1"/>
  <c r="G706" i="13" s="1"/>
  <c r="G707" i="13" s="1"/>
  <c r="G708" i="13" s="1"/>
  <c r="G709" i="13" s="1"/>
  <c r="G710" i="13" s="1"/>
  <c r="G711" i="13" s="1"/>
  <c r="G712" i="13" s="1"/>
  <c r="G713" i="13" s="1"/>
  <c r="G714" i="13" s="1"/>
  <c r="G715" i="13" s="1"/>
  <c r="G716" i="13" s="1"/>
  <c r="G717" i="13" s="1"/>
  <c r="G718" i="13" s="1"/>
  <c r="G719" i="13" s="1"/>
  <c r="G720" i="13" s="1"/>
  <c r="G721" i="13" s="1"/>
  <c r="G722" i="13" s="1"/>
  <c r="G723" i="13" s="1"/>
  <c r="G724" i="13" s="1"/>
  <c r="G725" i="13" s="1"/>
  <c r="G726" i="13" s="1"/>
  <c r="G727" i="13" s="1"/>
  <c r="G728" i="13" s="1"/>
  <c r="G729" i="13" s="1"/>
  <c r="G730" i="13" s="1"/>
  <c r="G731" i="13" s="1"/>
  <c r="G732" i="13" s="1"/>
  <c r="G733" i="13" s="1"/>
  <c r="G734" i="13" s="1"/>
  <c r="G735" i="13" s="1"/>
  <c r="G736" i="13" s="1"/>
  <c r="G737" i="13" s="1"/>
  <c r="G738" i="13" s="1"/>
  <c r="G739" i="13" s="1"/>
  <c r="G740" i="13" s="1"/>
  <c r="G741" i="13" s="1"/>
  <c r="G742" i="13" s="1"/>
  <c r="G743" i="13" s="1"/>
  <c r="G744" i="13" s="1"/>
  <c r="G745" i="13" s="1"/>
  <c r="G746" i="13" s="1"/>
  <c r="G747" i="13" s="1"/>
  <c r="G748" i="13" s="1"/>
  <c r="G749" i="13" s="1"/>
  <c r="G750" i="13" s="1"/>
  <c r="G751" i="13" s="1"/>
  <c r="G752" i="13" s="1"/>
  <c r="G753" i="13" s="1"/>
  <c r="G754" i="13" s="1"/>
  <c r="G755" i="13" s="1"/>
  <c r="G756" i="13" s="1"/>
  <c r="G757" i="13" s="1"/>
  <c r="G758" i="13" s="1"/>
  <c r="G759" i="13" s="1"/>
  <c r="G760" i="13" s="1"/>
  <c r="G761" i="13" s="1"/>
  <c r="G762" i="13" s="1"/>
  <c r="G763" i="13" s="1"/>
  <c r="G764" i="13" s="1"/>
  <c r="G765" i="13" s="1"/>
  <c r="G766" i="13" s="1"/>
  <c r="G767" i="13" s="1"/>
  <c r="G768" i="13" s="1"/>
  <c r="G769" i="13" s="1"/>
  <c r="G770" i="13" s="1"/>
  <c r="G771" i="13" s="1"/>
  <c r="G772" i="13" s="1"/>
  <c r="G773" i="13" s="1"/>
  <c r="G774" i="13" s="1"/>
  <c r="G775" i="13" s="1"/>
  <c r="G776" i="13" s="1"/>
  <c r="G777" i="13" s="1"/>
  <c r="G778" i="13" s="1"/>
  <c r="G779" i="13" s="1"/>
  <c r="G780" i="13" s="1"/>
  <c r="G781" i="13" s="1"/>
  <c r="G782" i="13" s="1"/>
  <c r="G783" i="13" s="1"/>
  <c r="G784" i="13" s="1"/>
  <c r="G785" i="13" s="1"/>
  <c r="G786" i="13" s="1"/>
  <c r="G787" i="13" s="1"/>
  <c r="G788" i="13" s="1"/>
  <c r="G789" i="13" s="1"/>
  <c r="G790" i="13" s="1"/>
  <c r="G791" i="13" s="1"/>
  <c r="G792" i="13" s="1"/>
  <c r="G793" i="13" s="1"/>
  <c r="G794" i="13" s="1"/>
  <c r="G795" i="13" s="1"/>
  <c r="G796" i="13" s="1"/>
  <c r="G797" i="13" s="1"/>
  <c r="G798" i="13" s="1"/>
  <c r="G799" i="13" s="1"/>
  <c r="G800" i="13" s="1"/>
  <c r="G801" i="13" s="1"/>
  <c r="G802" i="13" s="1"/>
  <c r="G803" i="13" s="1"/>
  <c r="G804" i="13" s="1"/>
  <c r="G805" i="13" s="1"/>
  <c r="G806" i="13" s="1"/>
  <c r="G807" i="13" s="1"/>
  <c r="G808" i="13" s="1"/>
  <c r="G809" i="13" s="1"/>
  <c r="G810" i="13" s="1"/>
  <c r="G811" i="13" s="1"/>
  <c r="G812" i="13" s="1"/>
  <c r="G813" i="13" s="1"/>
  <c r="G814" i="13" s="1"/>
  <c r="G815" i="13" s="1"/>
  <c r="G816" i="13" s="1"/>
  <c r="G817" i="13" s="1"/>
  <c r="G818" i="13" s="1"/>
  <c r="G819" i="13" s="1"/>
  <c r="G820" i="13" s="1"/>
  <c r="G821" i="13" s="1"/>
  <c r="G822" i="13" s="1"/>
  <c r="G823" i="13" s="1"/>
  <c r="G824" i="13" s="1"/>
  <c r="G825" i="13" s="1"/>
  <c r="G826" i="13" s="1"/>
  <c r="G827" i="13" s="1"/>
  <c r="G828" i="13" s="1"/>
  <c r="G829" i="13" s="1"/>
  <c r="G830" i="13" s="1"/>
  <c r="G831" i="13" s="1"/>
  <c r="G832" i="13" s="1"/>
  <c r="G833" i="13" s="1"/>
  <c r="G834" i="13" s="1"/>
  <c r="G835" i="13" s="1"/>
  <c r="G836" i="13" s="1"/>
  <c r="G837" i="13" s="1"/>
  <c r="G838" i="13" s="1"/>
  <c r="G839" i="13" s="1"/>
  <c r="G840" i="13" s="1"/>
  <c r="G841" i="13" s="1"/>
  <c r="G842" i="13" s="1"/>
  <c r="G843" i="13" s="1"/>
  <c r="G844" i="13" s="1"/>
  <c r="G845" i="13" s="1"/>
  <c r="G846" i="13" s="1"/>
  <c r="G847" i="13" s="1"/>
  <c r="G848" i="13" s="1"/>
  <c r="G849" i="13" s="1"/>
  <c r="G850" i="13" s="1"/>
  <c r="G851" i="13" s="1"/>
  <c r="G852" i="13" s="1"/>
  <c r="G853" i="13" s="1"/>
  <c r="G854" i="13" s="1"/>
  <c r="G855" i="13" s="1"/>
  <c r="G856" i="13" s="1"/>
  <c r="G857" i="13" s="1"/>
  <c r="G858" i="13" s="1"/>
  <c r="G859" i="13" s="1"/>
  <c r="G860" i="13" s="1"/>
  <c r="G861" i="13" s="1"/>
  <c r="G862" i="13" s="1"/>
  <c r="G863" i="13" s="1"/>
  <c r="G864" i="13" s="1"/>
  <c r="G865" i="13" s="1"/>
  <c r="G866" i="13" s="1"/>
  <c r="G867" i="13" s="1"/>
  <c r="G868" i="13" s="1"/>
  <c r="G869" i="13" s="1"/>
  <c r="G870" i="13" s="1"/>
  <c r="G871" i="13" s="1"/>
  <c r="G872" i="13" s="1"/>
  <c r="G873" i="13" s="1"/>
  <c r="G874" i="13" s="1"/>
  <c r="G875" i="13" s="1"/>
  <c r="G876" i="13" s="1"/>
  <c r="G877" i="13" s="1"/>
  <c r="G878" i="13" s="1"/>
  <c r="G879" i="13" s="1"/>
  <c r="G880" i="13" s="1"/>
  <c r="G881" i="13" s="1"/>
  <c r="G882" i="13" s="1"/>
  <c r="G883" i="13" s="1"/>
  <c r="G884" i="13" s="1"/>
  <c r="G885" i="13" s="1"/>
  <c r="G886" i="13" s="1"/>
  <c r="G887" i="13" s="1"/>
  <c r="G888" i="13" s="1"/>
  <c r="G889" i="13" s="1"/>
  <c r="G890" i="13" s="1"/>
  <c r="G891" i="13" s="1"/>
  <c r="G892" i="13" s="1"/>
  <c r="G893" i="13" s="1"/>
  <c r="G894" i="13" s="1"/>
  <c r="G895" i="13" s="1"/>
  <c r="G896" i="13" s="1"/>
  <c r="G897" i="13" s="1"/>
  <c r="G898" i="13" s="1"/>
  <c r="G899" i="13" s="1"/>
  <c r="G900" i="13" s="1"/>
  <c r="G901" i="13" s="1"/>
  <c r="G902" i="13" s="1"/>
  <c r="G903" i="13" s="1"/>
  <c r="G904" i="13" s="1"/>
  <c r="G905" i="13" s="1"/>
  <c r="G906" i="13" s="1"/>
  <c r="G907" i="13" s="1"/>
  <c r="G908" i="13" s="1"/>
  <c r="G909" i="13" s="1"/>
  <c r="G910" i="13" s="1"/>
  <c r="G911" i="13" s="1"/>
  <c r="G912" i="13" s="1"/>
  <c r="G913" i="13" s="1"/>
  <c r="G914" i="13" s="1"/>
  <c r="G915" i="13" s="1"/>
  <c r="G916" i="13" s="1"/>
  <c r="G917" i="13" s="1"/>
  <c r="G918" i="13" s="1"/>
  <c r="G919" i="13" s="1"/>
  <c r="G920" i="13" s="1"/>
  <c r="G921" i="13" s="1"/>
  <c r="G922" i="13" s="1"/>
  <c r="G923" i="13" s="1"/>
  <c r="G924" i="13" s="1"/>
  <c r="G925" i="13" s="1"/>
  <c r="G926" i="13" s="1"/>
  <c r="G927" i="13" s="1"/>
  <c r="G928" i="13" s="1"/>
  <c r="G929" i="13" s="1"/>
  <c r="G930" i="13" s="1"/>
  <c r="G931" i="13" s="1"/>
  <c r="G932" i="13" s="1"/>
  <c r="G933" i="13" s="1"/>
  <c r="G934" i="13" s="1"/>
  <c r="G935" i="13" s="1"/>
  <c r="G936" i="13" s="1"/>
  <c r="G937" i="13" s="1"/>
  <c r="G938" i="13" s="1"/>
  <c r="G939" i="13" s="1"/>
  <c r="G940" i="13" s="1"/>
  <c r="G941" i="13" s="1"/>
  <c r="G942" i="13" s="1"/>
  <c r="G943" i="13" s="1"/>
  <c r="G944" i="13" s="1"/>
  <c r="G945" i="13" s="1"/>
  <c r="G946" i="13" s="1"/>
  <c r="G947" i="13" s="1"/>
  <c r="G948" i="13" s="1"/>
  <c r="G949" i="13" s="1"/>
  <c r="G950" i="13" s="1"/>
  <c r="G951" i="13" s="1"/>
  <c r="G952" i="13" s="1"/>
  <c r="G953" i="13" s="1"/>
  <c r="G954" i="13" s="1"/>
  <c r="G955" i="13" s="1"/>
  <c r="G956" i="13" s="1"/>
  <c r="G957" i="13" s="1"/>
  <c r="G958" i="13" s="1"/>
  <c r="G959" i="13" s="1"/>
  <c r="G960" i="13" s="1"/>
  <c r="G961" i="13" s="1"/>
  <c r="G962" i="13" s="1"/>
  <c r="G963" i="13" s="1"/>
  <c r="G964" i="13" s="1"/>
  <c r="G965" i="13" s="1"/>
  <c r="G966" i="13" s="1"/>
  <c r="G967" i="13" s="1"/>
  <c r="G968" i="13" s="1"/>
  <c r="G969" i="13" s="1"/>
  <c r="G970" i="13" s="1"/>
  <c r="G971" i="13" s="1"/>
  <c r="G972" i="13" s="1"/>
  <c r="G973" i="13" s="1"/>
  <c r="G974" i="13" s="1"/>
  <c r="G975" i="13" s="1"/>
  <c r="G976" i="13" s="1"/>
  <c r="G977" i="13" s="1"/>
  <c r="G978" i="13" s="1"/>
  <c r="G979" i="13" s="1"/>
  <c r="G980" i="13" s="1"/>
  <c r="G981" i="13" s="1"/>
  <c r="G982" i="13" s="1"/>
  <c r="G983" i="13" s="1"/>
  <c r="G984" i="13" s="1"/>
  <c r="G985" i="13" s="1"/>
  <c r="G986" i="13" s="1"/>
  <c r="G987" i="13" s="1"/>
  <c r="G988" i="13" s="1"/>
  <c r="G989" i="13" s="1"/>
  <c r="G990" i="13" s="1"/>
  <c r="G991" i="13" s="1"/>
  <c r="G992" i="13" s="1"/>
  <c r="G993" i="13" s="1"/>
  <c r="G994" i="13" s="1"/>
  <c r="G995" i="13" s="1"/>
  <c r="G996" i="13" s="1"/>
  <c r="G997" i="13" s="1"/>
  <c r="G998" i="13" s="1"/>
  <c r="G999" i="13" s="1"/>
  <c r="G1000" i="13" s="1"/>
  <c r="G1" i="12" s="1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G124" i="12" s="1"/>
  <c r="G125" i="12" s="1"/>
  <c r="G126" i="12" s="1"/>
  <c r="G127" i="12" s="1"/>
  <c r="G128" i="12" s="1"/>
  <c r="G129" i="12" s="1"/>
  <c r="G130" i="12" s="1"/>
  <c r="G131" i="12" s="1"/>
  <c r="G132" i="12" s="1"/>
  <c r="G133" i="12" s="1"/>
  <c r="G134" i="12" s="1"/>
  <c r="G135" i="12" s="1"/>
  <c r="G136" i="12" s="1"/>
  <c r="G137" i="12" s="1"/>
  <c r="G138" i="12" s="1"/>
  <c r="G139" i="12" s="1"/>
  <c r="G140" i="12" s="1"/>
  <c r="G141" i="12" s="1"/>
  <c r="G142" i="12" s="1"/>
  <c r="G143" i="12" s="1"/>
  <c r="G144" i="12" s="1"/>
  <c r="G145" i="12" s="1"/>
  <c r="G146" i="12" s="1"/>
  <c r="G147" i="12" s="1"/>
  <c r="G148" i="12" s="1"/>
  <c r="G149" i="12" s="1"/>
  <c r="G150" i="12" s="1"/>
  <c r="G151" i="12" s="1"/>
  <c r="G152" i="12" s="1"/>
  <c r="G153" i="12" s="1"/>
  <c r="G154" i="12" s="1"/>
  <c r="G155" i="12" s="1"/>
  <c r="G156" i="12" s="1"/>
  <c r="G157" i="12" s="1"/>
  <c r="G158" i="12" s="1"/>
  <c r="G159" i="12" s="1"/>
  <c r="G160" i="12" s="1"/>
  <c r="G161" i="12" s="1"/>
  <c r="G162" i="12" s="1"/>
  <c r="G163" i="12" s="1"/>
  <c r="G164" i="12" s="1"/>
  <c r="G165" i="12" s="1"/>
  <c r="G166" i="12" s="1"/>
  <c r="G167" i="12" s="1"/>
  <c r="G168" i="12" s="1"/>
  <c r="G169" i="12" s="1"/>
  <c r="G170" i="12" s="1"/>
  <c r="G171" i="12" s="1"/>
  <c r="G172" i="12" s="1"/>
  <c r="G173" i="12" s="1"/>
  <c r="G174" i="12" s="1"/>
  <c r="G175" i="12" s="1"/>
  <c r="G176" i="12" s="1"/>
  <c r="G177" i="12" s="1"/>
  <c r="G178" i="12" s="1"/>
  <c r="G179" i="12" s="1"/>
  <c r="G180" i="12" s="1"/>
  <c r="G181" i="12" s="1"/>
  <c r="G182" i="12" s="1"/>
  <c r="G183" i="12" s="1"/>
  <c r="G184" i="12" s="1"/>
  <c r="G185" i="12" s="1"/>
  <c r="G186" i="12" s="1"/>
  <c r="G187" i="12" s="1"/>
  <c r="G188" i="12" s="1"/>
  <c r="G189" i="12" s="1"/>
  <c r="G190" i="12" s="1"/>
  <c r="G191" i="12" s="1"/>
  <c r="G192" i="12" s="1"/>
  <c r="G193" i="12" s="1"/>
  <c r="G194" i="12" s="1"/>
  <c r="G195" i="12" s="1"/>
  <c r="G196" i="12" s="1"/>
  <c r="G197" i="12" s="1"/>
  <c r="G198" i="12" s="1"/>
  <c r="G199" i="12" s="1"/>
  <c r="G200" i="12" s="1"/>
  <c r="G201" i="12" s="1"/>
  <c r="G202" i="12" s="1"/>
  <c r="G203" i="12" s="1"/>
  <c r="G204" i="12" s="1"/>
  <c r="G205" i="12" s="1"/>
  <c r="G206" i="12" s="1"/>
  <c r="G207" i="12" s="1"/>
  <c r="G208" i="12" s="1"/>
  <c r="G209" i="12" s="1"/>
  <c r="G210" i="12" s="1"/>
  <c r="G211" i="12" s="1"/>
  <c r="G212" i="12" s="1"/>
  <c r="G213" i="12" s="1"/>
  <c r="G214" i="12" s="1"/>
  <c r="G215" i="12" s="1"/>
  <c r="G216" i="12" s="1"/>
  <c r="G217" i="12" s="1"/>
  <c r="G218" i="12" s="1"/>
  <c r="G219" i="12" s="1"/>
  <c r="G220" i="12" s="1"/>
  <c r="G221" i="12" s="1"/>
  <c r="G222" i="12" s="1"/>
  <c r="G223" i="12" s="1"/>
  <c r="G224" i="12" s="1"/>
  <c r="G225" i="12" s="1"/>
  <c r="G226" i="12" s="1"/>
  <c r="G227" i="12" s="1"/>
  <c r="G228" i="12" s="1"/>
  <c r="G229" i="12" s="1"/>
  <c r="G230" i="12" s="1"/>
  <c r="G231" i="12" s="1"/>
  <c r="G232" i="12" s="1"/>
  <c r="G233" i="12" s="1"/>
  <c r="G234" i="12" s="1"/>
  <c r="G235" i="12" s="1"/>
  <c r="G236" i="12" s="1"/>
  <c r="G237" i="12" s="1"/>
  <c r="G238" i="12" s="1"/>
  <c r="G239" i="12" s="1"/>
  <c r="G240" i="12" s="1"/>
  <c r="G241" i="12" s="1"/>
  <c r="G242" i="12" s="1"/>
  <c r="G243" i="12" s="1"/>
  <c r="G244" i="12" s="1"/>
  <c r="G245" i="12" s="1"/>
  <c r="G246" i="12" s="1"/>
  <c r="G247" i="12" s="1"/>
  <c r="G248" i="12" s="1"/>
  <c r="G249" i="12" s="1"/>
  <c r="G250" i="12" s="1"/>
  <c r="G251" i="12" s="1"/>
  <c r="G252" i="12" s="1"/>
  <c r="G253" i="12" s="1"/>
  <c r="G254" i="12" s="1"/>
  <c r="G255" i="12" s="1"/>
  <c r="G256" i="12" s="1"/>
  <c r="G257" i="12" s="1"/>
  <c r="G258" i="12" s="1"/>
  <c r="G259" i="12" s="1"/>
  <c r="G260" i="12" s="1"/>
  <c r="G261" i="12" s="1"/>
  <c r="G262" i="12" s="1"/>
  <c r="G263" i="12" s="1"/>
  <c r="G264" i="12" s="1"/>
  <c r="G265" i="12" s="1"/>
  <c r="G266" i="12" s="1"/>
  <c r="G267" i="12" s="1"/>
  <c r="G268" i="12" s="1"/>
  <c r="G269" i="12" s="1"/>
  <c r="G270" i="12" s="1"/>
  <c r="G271" i="12" s="1"/>
  <c r="G272" i="12" s="1"/>
  <c r="G273" i="12" s="1"/>
  <c r="G274" i="12" s="1"/>
  <c r="G275" i="12" s="1"/>
  <c r="G276" i="12" s="1"/>
  <c r="G277" i="12" s="1"/>
  <c r="G278" i="12" s="1"/>
  <c r="G279" i="12" s="1"/>
  <c r="G280" i="12" s="1"/>
  <c r="G281" i="12" s="1"/>
  <c r="G282" i="12" s="1"/>
  <c r="G283" i="12" s="1"/>
  <c r="G284" i="12" s="1"/>
  <c r="G285" i="12" s="1"/>
  <c r="G286" i="12" s="1"/>
  <c r="G287" i="12" s="1"/>
  <c r="G288" i="12" s="1"/>
  <c r="G289" i="12" s="1"/>
  <c r="G290" i="12" s="1"/>
  <c r="G291" i="12" s="1"/>
  <c r="G292" i="12" s="1"/>
  <c r="G293" i="12" s="1"/>
  <c r="G294" i="12" s="1"/>
  <c r="G295" i="12" s="1"/>
  <c r="G296" i="12" s="1"/>
  <c r="G297" i="12" s="1"/>
  <c r="G298" i="12" s="1"/>
  <c r="G299" i="12" s="1"/>
  <c r="G300" i="12" s="1"/>
  <c r="G301" i="12" s="1"/>
  <c r="G302" i="12" s="1"/>
  <c r="G303" i="12" s="1"/>
  <c r="G304" i="12" s="1"/>
  <c r="G305" i="12" s="1"/>
  <c r="G306" i="12" s="1"/>
  <c r="G307" i="12" s="1"/>
  <c r="G308" i="12" s="1"/>
  <c r="G309" i="12" s="1"/>
  <c r="G310" i="12" s="1"/>
  <c r="G311" i="12" s="1"/>
  <c r="G312" i="12" s="1"/>
  <c r="G313" i="12" s="1"/>
  <c r="G314" i="12" s="1"/>
  <c r="G315" i="12" s="1"/>
  <c r="G316" i="12" s="1"/>
  <c r="G317" i="12" s="1"/>
  <c r="G318" i="12" s="1"/>
  <c r="G319" i="12" s="1"/>
  <c r="G320" i="12" s="1"/>
  <c r="G321" i="12" s="1"/>
  <c r="G322" i="12" s="1"/>
  <c r="G323" i="12" s="1"/>
  <c r="G324" i="12" s="1"/>
  <c r="G325" i="12" s="1"/>
  <c r="G326" i="12" s="1"/>
  <c r="G327" i="12" s="1"/>
  <c r="G328" i="12" s="1"/>
  <c r="G329" i="12" s="1"/>
  <c r="G330" i="12" s="1"/>
  <c r="G331" i="12" s="1"/>
  <c r="G332" i="12" s="1"/>
  <c r="G333" i="12" s="1"/>
  <c r="G334" i="12" s="1"/>
  <c r="G335" i="12" s="1"/>
  <c r="G336" i="12" s="1"/>
  <c r="G337" i="12" s="1"/>
  <c r="G338" i="12" s="1"/>
  <c r="G339" i="12" s="1"/>
  <c r="G340" i="12" s="1"/>
  <c r="G341" i="12" s="1"/>
  <c r="G342" i="12" s="1"/>
  <c r="G343" i="12" s="1"/>
  <c r="G344" i="12" s="1"/>
  <c r="G345" i="12" s="1"/>
  <c r="G346" i="12" s="1"/>
  <c r="G347" i="12" s="1"/>
  <c r="G348" i="12" s="1"/>
  <c r="G349" i="12" s="1"/>
  <c r="G350" i="12" s="1"/>
  <c r="G351" i="12" s="1"/>
  <c r="G352" i="12" s="1"/>
  <c r="G353" i="12" s="1"/>
  <c r="G354" i="12" s="1"/>
  <c r="G355" i="12" s="1"/>
  <c r="G356" i="12" s="1"/>
  <c r="G357" i="12" s="1"/>
  <c r="G358" i="12" s="1"/>
  <c r="G359" i="12" s="1"/>
  <c r="G360" i="12" s="1"/>
  <c r="G361" i="12" s="1"/>
  <c r="G362" i="12" s="1"/>
  <c r="G363" i="12" s="1"/>
  <c r="G364" i="12" s="1"/>
  <c r="G365" i="12" s="1"/>
  <c r="G366" i="12" s="1"/>
  <c r="G367" i="12" s="1"/>
  <c r="G368" i="12" s="1"/>
  <c r="G369" i="12" s="1"/>
  <c r="G370" i="12" s="1"/>
  <c r="G371" i="12" s="1"/>
  <c r="G372" i="12" s="1"/>
  <c r="G373" i="12" s="1"/>
  <c r="G374" i="12" s="1"/>
  <c r="G375" i="12" s="1"/>
  <c r="G376" i="12" s="1"/>
  <c r="G377" i="12" s="1"/>
  <c r="G378" i="12" s="1"/>
  <c r="G379" i="12" s="1"/>
  <c r="G380" i="12" s="1"/>
  <c r="G381" i="12" s="1"/>
  <c r="G382" i="12" s="1"/>
  <c r="G383" i="12" s="1"/>
  <c r="G384" i="12" s="1"/>
  <c r="G385" i="12" s="1"/>
  <c r="G386" i="12" s="1"/>
  <c r="G387" i="12" s="1"/>
  <c r="G388" i="12" s="1"/>
  <c r="G389" i="12" s="1"/>
  <c r="G390" i="12" s="1"/>
  <c r="G391" i="12" s="1"/>
  <c r="G392" i="12" s="1"/>
  <c r="G393" i="12" s="1"/>
  <c r="G394" i="12" s="1"/>
  <c r="G395" i="12" s="1"/>
  <c r="G396" i="12" s="1"/>
  <c r="G397" i="12" s="1"/>
  <c r="G398" i="12" s="1"/>
  <c r="G399" i="12" s="1"/>
  <c r="G400" i="12" s="1"/>
  <c r="G401" i="12" s="1"/>
  <c r="G402" i="12" s="1"/>
  <c r="G403" i="12" s="1"/>
  <c r="G404" i="12" s="1"/>
  <c r="G405" i="12" s="1"/>
  <c r="G406" i="12" s="1"/>
  <c r="G407" i="12" s="1"/>
  <c r="G408" i="12" s="1"/>
  <c r="G409" i="12" s="1"/>
  <c r="G410" i="12" s="1"/>
  <c r="G411" i="12" s="1"/>
  <c r="G412" i="12" s="1"/>
  <c r="G413" i="12" s="1"/>
  <c r="G414" i="12" s="1"/>
  <c r="G415" i="12" s="1"/>
  <c r="G416" i="12" s="1"/>
  <c r="G417" i="12" s="1"/>
  <c r="G418" i="12" s="1"/>
  <c r="G419" i="12" s="1"/>
  <c r="G420" i="12" s="1"/>
  <c r="G421" i="12" s="1"/>
  <c r="G422" i="12" s="1"/>
  <c r="G423" i="12" s="1"/>
  <c r="G424" i="12" s="1"/>
  <c r="G425" i="12" s="1"/>
  <c r="G426" i="12" s="1"/>
  <c r="G427" i="12" s="1"/>
  <c r="G428" i="12" s="1"/>
  <c r="G429" i="12" s="1"/>
  <c r="G430" i="12" s="1"/>
  <c r="G431" i="12" s="1"/>
  <c r="G432" i="12" s="1"/>
  <c r="G433" i="12" s="1"/>
  <c r="G434" i="12" s="1"/>
  <c r="G435" i="12" s="1"/>
  <c r="G436" i="12" s="1"/>
  <c r="G437" i="12" s="1"/>
  <c r="G438" i="12" s="1"/>
  <c r="G439" i="12" s="1"/>
  <c r="G440" i="12" s="1"/>
  <c r="G441" i="12" s="1"/>
  <c r="G442" i="12" s="1"/>
  <c r="G443" i="12" s="1"/>
  <c r="G444" i="12" s="1"/>
  <c r="G445" i="12" s="1"/>
  <c r="G446" i="12" s="1"/>
  <c r="G447" i="12" s="1"/>
  <c r="G448" i="12" s="1"/>
  <c r="G449" i="12" s="1"/>
  <c r="G450" i="12" s="1"/>
  <c r="G451" i="12" s="1"/>
  <c r="G452" i="12" s="1"/>
  <c r="G453" i="12" s="1"/>
  <c r="G454" i="12" s="1"/>
  <c r="G455" i="12" s="1"/>
  <c r="G456" i="12" s="1"/>
  <c r="G457" i="12" s="1"/>
  <c r="G458" i="12" s="1"/>
  <c r="G459" i="12" s="1"/>
  <c r="G460" i="12" s="1"/>
  <c r="G461" i="12" s="1"/>
  <c r="G462" i="12" s="1"/>
  <c r="G463" i="12" s="1"/>
  <c r="G464" i="12" s="1"/>
  <c r="G465" i="12" s="1"/>
  <c r="G466" i="12" s="1"/>
  <c r="G467" i="12" s="1"/>
  <c r="G468" i="12" s="1"/>
  <c r="G469" i="12" s="1"/>
  <c r="G470" i="12" s="1"/>
  <c r="G471" i="12" s="1"/>
  <c r="G472" i="12" s="1"/>
  <c r="G473" i="12" s="1"/>
  <c r="G474" i="12" s="1"/>
  <c r="G475" i="12" s="1"/>
  <c r="G476" i="12" s="1"/>
  <c r="G477" i="12" s="1"/>
  <c r="G478" i="12" s="1"/>
  <c r="G479" i="12" s="1"/>
  <c r="G480" i="12" s="1"/>
  <c r="G481" i="12" s="1"/>
  <c r="G482" i="12" s="1"/>
  <c r="G483" i="12" s="1"/>
  <c r="G484" i="12" s="1"/>
  <c r="G485" i="12" s="1"/>
  <c r="G486" i="12" s="1"/>
  <c r="G487" i="12" s="1"/>
  <c r="G488" i="12" s="1"/>
  <c r="G489" i="12" s="1"/>
  <c r="G490" i="12" s="1"/>
  <c r="G491" i="12" s="1"/>
  <c r="G492" i="12" s="1"/>
  <c r="G493" i="12" s="1"/>
  <c r="G494" i="12" s="1"/>
  <c r="G495" i="12" s="1"/>
  <c r="G496" i="12" s="1"/>
  <c r="G497" i="12" s="1"/>
  <c r="G498" i="12" s="1"/>
  <c r="G499" i="12" s="1"/>
  <c r="G500" i="12" s="1"/>
  <c r="G501" i="12" s="1"/>
  <c r="G502" i="12" s="1"/>
  <c r="G503" i="12" s="1"/>
  <c r="G504" i="12" s="1"/>
  <c r="G505" i="12" s="1"/>
  <c r="G506" i="12" s="1"/>
  <c r="G507" i="12" s="1"/>
  <c r="G508" i="12" s="1"/>
  <c r="G509" i="12" s="1"/>
  <c r="G510" i="12" s="1"/>
  <c r="G511" i="12" s="1"/>
  <c r="G512" i="12" s="1"/>
  <c r="G513" i="12" s="1"/>
  <c r="G514" i="12" s="1"/>
  <c r="G515" i="12" s="1"/>
  <c r="G516" i="12" s="1"/>
  <c r="G517" i="12" s="1"/>
  <c r="G518" i="12" s="1"/>
  <c r="G519" i="12" s="1"/>
  <c r="G520" i="12" s="1"/>
  <c r="G521" i="12" s="1"/>
  <c r="G522" i="12" s="1"/>
  <c r="G523" i="12" s="1"/>
  <c r="G524" i="12" s="1"/>
  <c r="G525" i="12" s="1"/>
  <c r="G526" i="12" s="1"/>
  <c r="G527" i="12" s="1"/>
  <c r="G528" i="12" s="1"/>
  <c r="G529" i="12" s="1"/>
  <c r="G530" i="12" s="1"/>
  <c r="G531" i="12" s="1"/>
  <c r="G532" i="12" s="1"/>
  <c r="G533" i="12" s="1"/>
  <c r="G534" i="12" s="1"/>
  <c r="G535" i="12" s="1"/>
  <c r="G536" i="12" s="1"/>
  <c r="G537" i="12" s="1"/>
  <c r="G538" i="12" s="1"/>
  <c r="G539" i="12" s="1"/>
  <c r="G540" i="12" s="1"/>
  <c r="G541" i="12" s="1"/>
  <c r="G542" i="12" s="1"/>
  <c r="G543" i="12" s="1"/>
  <c r="G544" i="12" s="1"/>
  <c r="G545" i="12" s="1"/>
  <c r="G546" i="12" s="1"/>
  <c r="G547" i="12" s="1"/>
  <c r="G548" i="12" s="1"/>
  <c r="G549" i="12" s="1"/>
  <c r="G550" i="12" s="1"/>
  <c r="G551" i="12" s="1"/>
  <c r="G552" i="12" s="1"/>
  <c r="G553" i="12" s="1"/>
  <c r="G554" i="12" s="1"/>
  <c r="G555" i="12" s="1"/>
  <c r="G556" i="12" s="1"/>
  <c r="G557" i="12" s="1"/>
  <c r="G558" i="12" s="1"/>
  <c r="G559" i="12" s="1"/>
  <c r="G560" i="12" s="1"/>
  <c r="G561" i="12" s="1"/>
  <c r="G562" i="12" s="1"/>
  <c r="G563" i="12" s="1"/>
  <c r="G564" i="12" s="1"/>
  <c r="G565" i="12" s="1"/>
  <c r="G566" i="12" s="1"/>
  <c r="G567" i="12" s="1"/>
  <c r="G568" i="12" s="1"/>
  <c r="G569" i="12" s="1"/>
  <c r="G570" i="12" s="1"/>
  <c r="G571" i="12" s="1"/>
  <c r="G572" i="12" s="1"/>
  <c r="G573" i="12" s="1"/>
  <c r="G574" i="12" s="1"/>
  <c r="G575" i="12" s="1"/>
  <c r="G576" i="12" s="1"/>
  <c r="G577" i="12" s="1"/>
  <c r="G578" i="12" s="1"/>
  <c r="G579" i="12" s="1"/>
  <c r="G580" i="12" s="1"/>
  <c r="G581" i="12" s="1"/>
  <c r="G582" i="12" s="1"/>
  <c r="G583" i="12" s="1"/>
  <c r="G584" i="12" s="1"/>
  <c r="G585" i="12" s="1"/>
  <c r="G586" i="12" s="1"/>
  <c r="G587" i="12" s="1"/>
  <c r="G588" i="12" s="1"/>
  <c r="G589" i="12" s="1"/>
  <c r="G590" i="12" s="1"/>
  <c r="G591" i="12" s="1"/>
  <c r="G592" i="12" s="1"/>
  <c r="G593" i="12" s="1"/>
  <c r="G594" i="12" s="1"/>
  <c r="G595" i="12" s="1"/>
  <c r="G596" i="12" s="1"/>
  <c r="G597" i="12" s="1"/>
  <c r="G598" i="12" s="1"/>
  <c r="G599" i="12" s="1"/>
  <c r="G600" i="12" s="1"/>
  <c r="G601" i="12" s="1"/>
  <c r="G602" i="12" s="1"/>
  <c r="G603" i="12" s="1"/>
  <c r="G604" i="12" s="1"/>
  <c r="G605" i="12" s="1"/>
  <c r="G606" i="12" s="1"/>
  <c r="G607" i="12" s="1"/>
  <c r="G608" i="12" s="1"/>
  <c r="G609" i="12" s="1"/>
  <c r="G610" i="12" s="1"/>
  <c r="G611" i="12" s="1"/>
  <c r="G612" i="12" s="1"/>
  <c r="G613" i="12" s="1"/>
  <c r="G614" i="12" s="1"/>
  <c r="G615" i="12" s="1"/>
  <c r="G616" i="12" s="1"/>
  <c r="G617" i="12" s="1"/>
  <c r="G618" i="12" s="1"/>
  <c r="G619" i="12" s="1"/>
  <c r="G620" i="12" s="1"/>
  <c r="G621" i="12" s="1"/>
  <c r="G622" i="12" s="1"/>
  <c r="G623" i="12" s="1"/>
  <c r="G624" i="12" s="1"/>
  <c r="G625" i="12" s="1"/>
  <c r="G626" i="12" s="1"/>
  <c r="G627" i="12" s="1"/>
  <c r="G628" i="12" s="1"/>
  <c r="G629" i="12" s="1"/>
  <c r="G630" i="12" s="1"/>
  <c r="G631" i="12" s="1"/>
  <c r="G632" i="12" s="1"/>
  <c r="G633" i="12" s="1"/>
  <c r="G634" i="12" s="1"/>
  <c r="G635" i="12" s="1"/>
  <c r="G636" i="12" s="1"/>
  <c r="G637" i="12" s="1"/>
  <c r="G638" i="12" s="1"/>
  <c r="G639" i="12" s="1"/>
  <c r="G640" i="12" s="1"/>
  <c r="G641" i="12" s="1"/>
  <c r="G642" i="12" s="1"/>
  <c r="G643" i="12" s="1"/>
  <c r="G644" i="12" s="1"/>
  <c r="G645" i="12" s="1"/>
  <c r="G646" i="12" s="1"/>
  <c r="G647" i="12" s="1"/>
  <c r="G648" i="12" s="1"/>
  <c r="G649" i="12" s="1"/>
  <c r="G650" i="12" s="1"/>
  <c r="G651" i="12" s="1"/>
  <c r="G652" i="12" s="1"/>
  <c r="G653" i="12" s="1"/>
  <c r="G654" i="12" s="1"/>
  <c r="G655" i="12" s="1"/>
  <c r="G656" i="12" s="1"/>
  <c r="G657" i="12" s="1"/>
  <c r="G658" i="12" s="1"/>
  <c r="G659" i="12" s="1"/>
  <c r="G660" i="12" s="1"/>
  <c r="G661" i="12" s="1"/>
  <c r="G662" i="12" s="1"/>
  <c r="G663" i="12" s="1"/>
  <c r="G664" i="12" s="1"/>
  <c r="G665" i="12" s="1"/>
  <c r="G666" i="12" s="1"/>
  <c r="G667" i="12" s="1"/>
  <c r="G668" i="12" s="1"/>
  <c r="G669" i="12" s="1"/>
  <c r="G670" i="12" s="1"/>
  <c r="G671" i="12" s="1"/>
  <c r="G672" i="12" s="1"/>
  <c r="G673" i="12" s="1"/>
  <c r="G674" i="12" s="1"/>
  <c r="G675" i="12" s="1"/>
  <c r="G676" i="12" s="1"/>
  <c r="G677" i="12" s="1"/>
  <c r="G678" i="12" s="1"/>
  <c r="G679" i="12" s="1"/>
  <c r="G680" i="12" s="1"/>
  <c r="G681" i="12" s="1"/>
  <c r="G682" i="12" s="1"/>
  <c r="G683" i="12" s="1"/>
  <c r="G684" i="12" s="1"/>
  <c r="G685" i="12" s="1"/>
  <c r="G686" i="12" s="1"/>
  <c r="G687" i="12" s="1"/>
  <c r="G688" i="12" s="1"/>
  <c r="G689" i="12" s="1"/>
  <c r="G690" i="12" s="1"/>
  <c r="G691" i="12" s="1"/>
  <c r="G692" i="12" s="1"/>
  <c r="G693" i="12" s="1"/>
  <c r="G694" i="12" s="1"/>
  <c r="G695" i="12" s="1"/>
  <c r="G696" i="12" s="1"/>
  <c r="G697" i="12" s="1"/>
  <c r="G698" i="12" s="1"/>
  <c r="G699" i="12" s="1"/>
  <c r="G700" i="12" s="1"/>
  <c r="G701" i="12" s="1"/>
  <c r="G702" i="12" s="1"/>
  <c r="G703" i="12" s="1"/>
  <c r="G704" i="12" s="1"/>
  <c r="G705" i="12" s="1"/>
  <c r="G706" i="12" s="1"/>
  <c r="G707" i="12" s="1"/>
  <c r="G708" i="12" s="1"/>
  <c r="G709" i="12" s="1"/>
  <c r="G710" i="12" s="1"/>
  <c r="G711" i="12" s="1"/>
  <c r="G712" i="12" s="1"/>
  <c r="G713" i="12" s="1"/>
  <c r="G714" i="12" s="1"/>
  <c r="G715" i="12" s="1"/>
  <c r="G716" i="12" s="1"/>
  <c r="G717" i="12" s="1"/>
  <c r="G718" i="12" s="1"/>
  <c r="G719" i="12" s="1"/>
  <c r="G720" i="12" s="1"/>
  <c r="G721" i="12" s="1"/>
  <c r="G722" i="12" s="1"/>
  <c r="G723" i="12" s="1"/>
  <c r="G724" i="12" s="1"/>
  <c r="G725" i="12" s="1"/>
  <c r="G726" i="12" s="1"/>
  <c r="G727" i="12" s="1"/>
  <c r="G728" i="12" s="1"/>
  <c r="G729" i="12" s="1"/>
  <c r="G730" i="12" s="1"/>
  <c r="G731" i="12" s="1"/>
  <c r="G732" i="12" s="1"/>
  <c r="G733" i="12" s="1"/>
  <c r="G734" i="12" s="1"/>
  <c r="G735" i="12" s="1"/>
  <c r="G736" i="12" s="1"/>
  <c r="G737" i="12" s="1"/>
  <c r="G738" i="12" s="1"/>
  <c r="G739" i="12" s="1"/>
  <c r="G740" i="12" s="1"/>
  <c r="G741" i="12" s="1"/>
  <c r="G742" i="12" s="1"/>
  <c r="G743" i="12" s="1"/>
  <c r="G744" i="12" s="1"/>
  <c r="G745" i="12" s="1"/>
  <c r="G746" i="12" s="1"/>
  <c r="G747" i="12" s="1"/>
  <c r="G748" i="12" s="1"/>
  <c r="G749" i="12" s="1"/>
  <c r="G750" i="12" s="1"/>
  <c r="G751" i="12" s="1"/>
  <c r="G752" i="12" s="1"/>
  <c r="G753" i="12" s="1"/>
  <c r="G754" i="12" s="1"/>
  <c r="G755" i="12" s="1"/>
  <c r="G756" i="12" s="1"/>
  <c r="G757" i="12" s="1"/>
  <c r="G758" i="12" s="1"/>
  <c r="G759" i="12" s="1"/>
  <c r="G760" i="12" s="1"/>
  <c r="G761" i="12" s="1"/>
  <c r="G762" i="12" s="1"/>
  <c r="G763" i="12" s="1"/>
  <c r="G764" i="12" s="1"/>
  <c r="G765" i="12" s="1"/>
  <c r="G766" i="12" s="1"/>
  <c r="G767" i="12" s="1"/>
  <c r="G768" i="12" s="1"/>
  <c r="G769" i="12" s="1"/>
  <c r="G770" i="12" s="1"/>
  <c r="G771" i="12" s="1"/>
  <c r="G772" i="12" s="1"/>
  <c r="G773" i="12" s="1"/>
  <c r="G774" i="12" s="1"/>
  <c r="G775" i="12" s="1"/>
  <c r="G776" i="12" s="1"/>
  <c r="G777" i="12" s="1"/>
  <c r="G778" i="12" s="1"/>
  <c r="G779" i="12" s="1"/>
  <c r="G780" i="12" s="1"/>
  <c r="G781" i="12" s="1"/>
  <c r="G782" i="12" s="1"/>
  <c r="G783" i="12" s="1"/>
  <c r="G784" i="12" s="1"/>
  <c r="G785" i="12" s="1"/>
  <c r="G786" i="12" s="1"/>
  <c r="G787" i="12" s="1"/>
  <c r="G788" i="12" s="1"/>
  <c r="G789" i="12" s="1"/>
  <c r="G790" i="12" s="1"/>
  <c r="G791" i="12" s="1"/>
  <c r="G792" i="12" s="1"/>
  <c r="G793" i="12" s="1"/>
  <c r="G794" i="12" s="1"/>
  <c r="G795" i="12" s="1"/>
  <c r="G796" i="12" s="1"/>
  <c r="G797" i="12" s="1"/>
  <c r="G798" i="12" s="1"/>
  <c r="G799" i="12" s="1"/>
  <c r="G800" i="12" s="1"/>
  <c r="G801" i="12" s="1"/>
  <c r="G802" i="12" s="1"/>
  <c r="G803" i="12" s="1"/>
  <c r="G804" i="12" s="1"/>
  <c r="G805" i="12" s="1"/>
  <c r="G806" i="12" s="1"/>
  <c r="G807" i="12" s="1"/>
  <c r="G808" i="12" s="1"/>
  <c r="G809" i="12" s="1"/>
  <c r="G810" i="12" s="1"/>
  <c r="G811" i="12" s="1"/>
  <c r="G812" i="12" s="1"/>
  <c r="G813" i="12" s="1"/>
  <c r="G814" i="12" s="1"/>
  <c r="G815" i="12" s="1"/>
  <c r="G816" i="12" s="1"/>
  <c r="G817" i="12" s="1"/>
  <c r="G818" i="12" s="1"/>
  <c r="G819" i="12" s="1"/>
  <c r="G820" i="12" s="1"/>
  <c r="G821" i="12" s="1"/>
  <c r="G822" i="12" s="1"/>
  <c r="G823" i="12" s="1"/>
  <c r="G824" i="12" s="1"/>
  <c r="G825" i="12" s="1"/>
  <c r="G826" i="12" s="1"/>
  <c r="G827" i="12" s="1"/>
  <c r="G828" i="12" s="1"/>
  <c r="G829" i="12" s="1"/>
  <c r="G830" i="12" s="1"/>
  <c r="G831" i="12" s="1"/>
  <c r="G832" i="12" s="1"/>
  <c r="G833" i="12" s="1"/>
  <c r="G834" i="12" s="1"/>
  <c r="G835" i="12" s="1"/>
  <c r="G836" i="12" s="1"/>
  <c r="G837" i="12" s="1"/>
  <c r="G838" i="12" s="1"/>
  <c r="G839" i="12" s="1"/>
  <c r="G840" i="12" s="1"/>
  <c r="G841" i="12" s="1"/>
  <c r="G842" i="12" s="1"/>
  <c r="G843" i="12" s="1"/>
  <c r="G844" i="12" s="1"/>
  <c r="G845" i="12" s="1"/>
  <c r="G846" i="12" s="1"/>
  <c r="G847" i="12" s="1"/>
  <c r="G848" i="12" s="1"/>
  <c r="G849" i="12" s="1"/>
  <c r="G850" i="12" s="1"/>
  <c r="G851" i="12" s="1"/>
  <c r="G852" i="12" s="1"/>
  <c r="G853" i="12" s="1"/>
  <c r="G854" i="12" s="1"/>
  <c r="G855" i="12" s="1"/>
  <c r="G856" i="12" s="1"/>
  <c r="G857" i="12" s="1"/>
  <c r="G858" i="12" s="1"/>
  <c r="G859" i="12" s="1"/>
  <c r="G860" i="12" s="1"/>
  <c r="G861" i="12" s="1"/>
  <c r="G862" i="12" s="1"/>
  <c r="G863" i="12" s="1"/>
  <c r="G864" i="12" s="1"/>
  <c r="G865" i="12" s="1"/>
  <c r="G866" i="12" s="1"/>
  <c r="G867" i="12" s="1"/>
  <c r="G868" i="12" s="1"/>
  <c r="G869" i="12" s="1"/>
  <c r="G870" i="12" s="1"/>
  <c r="G871" i="12" s="1"/>
  <c r="G872" i="12" s="1"/>
  <c r="G873" i="12" s="1"/>
  <c r="G874" i="12" s="1"/>
  <c r="G875" i="12" s="1"/>
  <c r="G876" i="12" s="1"/>
  <c r="G877" i="12" s="1"/>
  <c r="G878" i="12" s="1"/>
  <c r="G879" i="12" s="1"/>
  <c r="G880" i="12" s="1"/>
  <c r="G881" i="12" s="1"/>
  <c r="G882" i="12" s="1"/>
  <c r="G883" i="12" s="1"/>
  <c r="G884" i="12" s="1"/>
  <c r="G885" i="12" s="1"/>
  <c r="G886" i="12" s="1"/>
  <c r="G887" i="12" s="1"/>
  <c r="G888" i="12" s="1"/>
  <c r="G889" i="12" s="1"/>
  <c r="G890" i="12" s="1"/>
  <c r="G891" i="12" s="1"/>
  <c r="G892" i="12" s="1"/>
  <c r="G893" i="12" s="1"/>
  <c r="G894" i="12" s="1"/>
  <c r="G895" i="12" s="1"/>
  <c r="G896" i="12" s="1"/>
  <c r="G897" i="12" s="1"/>
  <c r="G898" i="12" s="1"/>
  <c r="G899" i="12" s="1"/>
  <c r="G900" i="12" s="1"/>
  <c r="G901" i="12" s="1"/>
  <c r="G902" i="12" s="1"/>
  <c r="G903" i="12" s="1"/>
  <c r="G904" i="12" s="1"/>
  <c r="G905" i="12" s="1"/>
  <c r="G906" i="12" s="1"/>
  <c r="G907" i="12" s="1"/>
  <c r="G908" i="12" s="1"/>
  <c r="G909" i="12" s="1"/>
  <c r="G910" i="12" s="1"/>
  <c r="G911" i="12" s="1"/>
  <c r="G912" i="12" s="1"/>
  <c r="G913" i="12" s="1"/>
  <c r="G914" i="12" s="1"/>
  <c r="G915" i="12" s="1"/>
  <c r="G916" i="12" s="1"/>
  <c r="G917" i="12" s="1"/>
  <c r="G918" i="12" s="1"/>
  <c r="G919" i="12" s="1"/>
  <c r="G920" i="12" s="1"/>
  <c r="G921" i="12" s="1"/>
  <c r="G922" i="12" s="1"/>
  <c r="G923" i="12" s="1"/>
  <c r="G924" i="12" s="1"/>
  <c r="G925" i="12" s="1"/>
  <c r="G926" i="12" s="1"/>
  <c r="G927" i="12" s="1"/>
  <c r="G928" i="12" s="1"/>
  <c r="G929" i="12" s="1"/>
  <c r="G930" i="12" s="1"/>
  <c r="G931" i="12" s="1"/>
  <c r="G932" i="12" s="1"/>
  <c r="G933" i="12" s="1"/>
  <c r="G934" i="12" s="1"/>
  <c r="G935" i="12" s="1"/>
  <c r="G936" i="12" s="1"/>
  <c r="G937" i="12" s="1"/>
  <c r="G938" i="12" s="1"/>
  <c r="G939" i="12" s="1"/>
  <c r="G940" i="12" s="1"/>
  <c r="G941" i="12" s="1"/>
  <c r="G942" i="12" s="1"/>
  <c r="G943" i="12" s="1"/>
  <c r="G944" i="12" s="1"/>
  <c r="G945" i="12" s="1"/>
  <c r="G946" i="12" s="1"/>
  <c r="G947" i="12" s="1"/>
  <c r="G948" i="12" s="1"/>
  <c r="G949" i="12" s="1"/>
  <c r="G950" i="12" s="1"/>
  <c r="G951" i="12" s="1"/>
  <c r="G952" i="12" s="1"/>
  <c r="G953" i="12" s="1"/>
  <c r="G954" i="12" s="1"/>
  <c r="G955" i="12" s="1"/>
  <c r="G956" i="12" s="1"/>
  <c r="G957" i="12" s="1"/>
  <c r="G958" i="12" s="1"/>
  <c r="G959" i="12" s="1"/>
  <c r="G960" i="12" s="1"/>
  <c r="G961" i="12" s="1"/>
  <c r="G962" i="12" s="1"/>
  <c r="G963" i="12" s="1"/>
  <c r="G964" i="12" s="1"/>
  <c r="G965" i="12" s="1"/>
  <c r="G966" i="12" s="1"/>
  <c r="G967" i="12" s="1"/>
  <c r="G968" i="12" s="1"/>
  <c r="G969" i="12" s="1"/>
  <c r="G970" i="12" s="1"/>
  <c r="G971" i="12" s="1"/>
  <c r="G972" i="12" s="1"/>
  <c r="G973" i="12" s="1"/>
  <c r="G974" i="12" s="1"/>
  <c r="G975" i="12" s="1"/>
  <c r="G976" i="12" s="1"/>
  <c r="G977" i="12" s="1"/>
  <c r="G978" i="12" s="1"/>
  <c r="G979" i="12" s="1"/>
  <c r="G980" i="12" s="1"/>
  <c r="G981" i="12" s="1"/>
  <c r="G982" i="12" s="1"/>
  <c r="G983" i="12" s="1"/>
  <c r="G984" i="12" s="1"/>
  <c r="G985" i="12" s="1"/>
  <c r="G986" i="12" s="1"/>
  <c r="G987" i="12" s="1"/>
  <c r="G988" i="12" s="1"/>
  <c r="G989" i="12" s="1"/>
  <c r="G990" i="12" s="1"/>
  <c r="G991" i="12" s="1"/>
  <c r="G992" i="12" s="1"/>
  <c r="G993" i="12" s="1"/>
  <c r="G994" i="12" s="1"/>
  <c r="G995" i="12" s="1"/>
  <c r="G996" i="12" s="1"/>
  <c r="G997" i="12" s="1"/>
  <c r="G998" i="12" s="1"/>
  <c r="G999" i="12" s="1"/>
  <c r="G1000" i="12" s="1"/>
  <c r="G1" i="11" s="1"/>
  <c r="G3" i="11" s="1"/>
  <c r="G4" i="11" s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G77" i="11" s="1"/>
  <c r="G78" i="11" s="1"/>
  <c r="G79" i="11" s="1"/>
  <c r="G80" i="11" s="1"/>
  <c r="G81" i="11" s="1"/>
  <c r="G82" i="11" s="1"/>
  <c r="G83" i="11" s="1"/>
  <c r="G84" i="11" s="1"/>
  <c r="G85" i="11" s="1"/>
  <c r="G86" i="11" s="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G102" i="11" s="1"/>
  <c r="G103" i="11" s="1"/>
  <c r="G104" i="11" s="1"/>
  <c r="G105" i="11" s="1"/>
  <c r="G106" i="11" s="1"/>
  <c r="G107" i="11" s="1"/>
  <c r="G108" i="11" s="1"/>
  <c r="G109" i="11" s="1"/>
  <c r="G110" i="11" s="1"/>
  <c r="G111" i="11" s="1"/>
  <c r="G112" i="11" s="1"/>
  <c r="G113" i="11" s="1"/>
  <c r="G114" i="11" s="1"/>
  <c r="G115" i="11" s="1"/>
  <c r="G116" i="11" s="1"/>
  <c r="G117" i="11" s="1"/>
  <c r="G118" i="11" s="1"/>
  <c r="G119" i="11" s="1"/>
  <c r="G120" i="11" s="1"/>
  <c r="G121" i="11" s="1"/>
  <c r="G122" i="11" s="1"/>
  <c r="G123" i="11" s="1"/>
  <c r="G124" i="11" s="1"/>
  <c r="G125" i="11" s="1"/>
  <c r="G126" i="11" s="1"/>
  <c r="G127" i="11" s="1"/>
  <c r="G128" i="11" s="1"/>
  <c r="G129" i="11" s="1"/>
  <c r="G130" i="11" s="1"/>
  <c r="G131" i="11" s="1"/>
  <c r="G132" i="11" s="1"/>
  <c r="G133" i="11" s="1"/>
  <c r="G134" i="11" s="1"/>
  <c r="G135" i="11" s="1"/>
  <c r="G136" i="11" s="1"/>
  <c r="G137" i="11" s="1"/>
  <c r="G138" i="11" s="1"/>
  <c r="G139" i="11" s="1"/>
  <c r="G140" i="11" s="1"/>
  <c r="G141" i="11" s="1"/>
  <c r="G142" i="11" s="1"/>
  <c r="G143" i="11" s="1"/>
  <c r="G144" i="11" s="1"/>
  <c r="G145" i="11" s="1"/>
  <c r="G146" i="11" s="1"/>
  <c r="G147" i="11" s="1"/>
  <c r="G148" i="11" s="1"/>
  <c r="G149" i="11" s="1"/>
  <c r="G150" i="11" s="1"/>
  <c r="G151" i="11" s="1"/>
  <c r="G152" i="11" s="1"/>
  <c r="G153" i="11" s="1"/>
  <c r="G154" i="11" s="1"/>
  <c r="G155" i="11" s="1"/>
  <c r="G156" i="11" s="1"/>
  <c r="G157" i="11" s="1"/>
  <c r="G158" i="11" s="1"/>
  <c r="G159" i="11" s="1"/>
  <c r="G160" i="11" s="1"/>
  <c r="G161" i="11" s="1"/>
  <c r="G162" i="11" s="1"/>
  <c r="G163" i="11" s="1"/>
  <c r="G164" i="11" s="1"/>
  <c r="G165" i="11" s="1"/>
  <c r="G166" i="11" s="1"/>
  <c r="G167" i="11" s="1"/>
  <c r="G168" i="11" s="1"/>
  <c r="G169" i="11" s="1"/>
  <c r="G170" i="11" s="1"/>
  <c r="G171" i="11" s="1"/>
  <c r="G172" i="11" s="1"/>
  <c r="G173" i="11" s="1"/>
  <c r="G174" i="11" s="1"/>
  <c r="G175" i="11" s="1"/>
  <c r="G176" i="11" s="1"/>
  <c r="G177" i="11" s="1"/>
  <c r="G178" i="11" s="1"/>
  <c r="G179" i="11" s="1"/>
  <c r="G180" i="11" s="1"/>
  <c r="G181" i="11" s="1"/>
  <c r="G182" i="11" s="1"/>
  <c r="G183" i="11" s="1"/>
  <c r="G184" i="11" s="1"/>
  <c r="G185" i="11" s="1"/>
  <c r="G186" i="11" s="1"/>
  <c r="G187" i="11" s="1"/>
  <c r="G188" i="11" s="1"/>
  <c r="G189" i="11" s="1"/>
  <c r="G190" i="11" s="1"/>
  <c r="G191" i="11" s="1"/>
  <c r="G192" i="11" s="1"/>
  <c r="G193" i="11" s="1"/>
  <c r="G194" i="11" s="1"/>
  <c r="G195" i="11" s="1"/>
  <c r="G196" i="11" s="1"/>
  <c r="G197" i="11" s="1"/>
  <c r="G198" i="11" s="1"/>
  <c r="G199" i="11" s="1"/>
  <c r="G200" i="11" s="1"/>
  <c r="G201" i="11" s="1"/>
  <c r="G202" i="11" s="1"/>
  <c r="G203" i="11" s="1"/>
  <c r="G204" i="11" s="1"/>
  <c r="G205" i="11" s="1"/>
  <c r="G206" i="11" s="1"/>
  <c r="G207" i="11" s="1"/>
  <c r="G208" i="11" s="1"/>
  <c r="G209" i="11" s="1"/>
  <c r="G210" i="11" s="1"/>
  <c r="G211" i="11" s="1"/>
  <c r="G212" i="11" s="1"/>
  <c r="G213" i="11" s="1"/>
  <c r="G214" i="11" s="1"/>
  <c r="G215" i="11" s="1"/>
  <c r="G216" i="11" s="1"/>
  <c r="G217" i="11" s="1"/>
  <c r="G218" i="11" s="1"/>
  <c r="G219" i="11" s="1"/>
  <c r="G220" i="11" s="1"/>
  <c r="G221" i="11" s="1"/>
  <c r="G222" i="11" s="1"/>
  <c r="G223" i="11" s="1"/>
  <c r="G224" i="11" s="1"/>
  <c r="G225" i="11" s="1"/>
  <c r="G226" i="11" s="1"/>
  <c r="G227" i="11" s="1"/>
  <c r="G228" i="11" s="1"/>
  <c r="G229" i="11" s="1"/>
  <c r="G230" i="11" s="1"/>
  <c r="G231" i="11" s="1"/>
  <c r="G232" i="11" s="1"/>
  <c r="G233" i="11" s="1"/>
  <c r="G234" i="11" s="1"/>
  <c r="G235" i="11" s="1"/>
  <c r="G236" i="11" s="1"/>
  <c r="G237" i="11" s="1"/>
  <c r="G238" i="11" s="1"/>
  <c r="G239" i="11" s="1"/>
  <c r="G240" i="11" s="1"/>
  <c r="G241" i="11" s="1"/>
  <c r="G242" i="11" s="1"/>
  <c r="G243" i="11" s="1"/>
  <c r="G244" i="11" s="1"/>
  <c r="G245" i="11" s="1"/>
  <c r="G246" i="11" s="1"/>
  <c r="G247" i="11" s="1"/>
  <c r="G248" i="11" s="1"/>
  <c r="G249" i="11" s="1"/>
  <c r="G250" i="11" s="1"/>
  <c r="G251" i="11" s="1"/>
  <c r="G252" i="11" s="1"/>
  <c r="G253" i="11" s="1"/>
  <c r="G254" i="11" s="1"/>
  <c r="G255" i="11" s="1"/>
  <c r="G256" i="11" s="1"/>
  <c r="G257" i="11" s="1"/>
  <c r="G258" i="11" s="1"/>
  <c r="G259" i="11" s="1"/>
  <c r="G260" i="11" s="1"/>
  <c r="G261" i="11" s="1"/>
  <c r="G262" i="11" s="1"/>
  <c r="G263" i="11" s="1"/>
  <c r="G264" i="11" s="1"/>
  <c r="G265" i="11" s="1"/>
  <c r="G266" i="11" s="1"/>
  <c r="G267" i="11" s="1"/>
  <c r="G268" i="11" s="1"/>
  <c r="G269" i="11" s="1"/>
  <c r="G270" i="11" s="1"/>
  <c r="G271" i="11" s="1"/>
  <c r="G272" i="11" s="1"/>
  <c r="G273" i="11" s="1"/>
  <c r="G274" i="11" s="1"/>
  <c r="G275" i="11" s="1"/>
  <c r="G276" i="11" s="1"/>
  <c r="G277" i="11" s="1"/>
  <c r="G278" i="11" s="1"/>
  <c r="G279" i="11" s="1"/>
  <c r="G280" i="11" s="1"/>
  <c r="G281" i="11" s="1"/>
  <c r="G282" i="11" s="1"/>
  <c r="G283" i="11" s="1"/>
  <c r="G284" i="11" s="1"/>
  <c r="G285" i="11" s="1"/>
  <c r="G286" i="11" s="1"/>
  <c r="G287" i="11" s="1"/>
  <c r="G288" i="11" s="1"/>
  <c r="G289" i="11" s="1"/>
  <c r="G290" i="11" s="1"/>
  <c r="G291" i="11" s="1"/>
  <c r="G292" i="11" s="1"/>
  <c r="G293" i="11" s="1"/>
  <c r="G294" i="11" s="1"/>
  <c r="G295" i="11" s="1"/>
  <c r="G296" i="11" s="1"/>
  <c r="G297" i="11" s="1"/>
  <c r="G298" i="11" s="1"/>
  <c r="G299" i="11" s="1"/>
  <c r="G300" i="11" s="1"/>
  <c r="G301" i="11" s="1"/>
  <c r="G302" i="11" s="1"/>
  <c r="G303" i="11" s="1"/>
  <c r="G304" i="11" s="1"/>
  <c r="G305" i="11" s="1"/>
  <c r="G306" i="11" s="1"/>
  <c r="G307" i="11" s="1"/>
  <c r="G308" i="11" s="1"/>
  <c r="G309" i="11" s="1"/>
  <c r="G310" i="11" s="1"/>
  <c r="G311" i="11" s="1"/>
  <c r="G312" i="11" s="1"/>
  <c r="G313" i="11" s="1"/>
  <c r="G314" i="11" s="1"/>
  <c r="G315" i="11" s="1"/>
  <c r="G316" i="11" s="1"/>
  <c r="G317" i="11" s="1"/>
  <c r="G318" i="11" s="1"/>
  <c r="G319" i="11" s="1"/>
  <c r="G320" i="11" s="1"/>
  <c r="G321" i="11" s="1"/>
  <c r="G322" i="11" s="1"/>
  <c r="G323" i="11" s="1"/>
  <c r="G324" i="11" s="1"/>
  <c r="G325" i="11" s="1"/>
  <c r="G326" i="11" s="1"/>
  <c r="G327" i="11" s="1"/>
  <c r="G328" i="11" s="1"/>
  <c r="G329" i="11" s="1"/>
  <c r="G330" i="11" s="1"/>
  <c r="G331" i="11" s="1"/>
  <c r="G332" i="11" s="1"/>
  <c r="G333" i="11" s="1"/>
  <c r="G334" i="11" s="1"/>
  <c r="G335" i="11" s="1"/>
  <c r="G336" i="11" s="1"/>
  <c r="G337" i="11" s="1"/>
  <c r="G338" i="11" s="1"/>
  <c r="G339" i="11" s="1"/>
  <c r="G340" i="11" s="1"/>
  <c r="G341" i="11" s="1"/>
  <c r="G342" i="11" s="1"/>
  <c r="G343" i="11" s="1"/>
  <c r="G344" i="11" s="1"/>
  <c r="G345" i="11" s="1"/>
  <c r="G346" i="11" s="1"/>
  <c r="G347" i="11" s="1"/>
  <c r="G348" i="11" s="1"/>
  <c r="G349" i="11" s="1"/>
  <c r="G350" i="11" s="1"/>
  <c r="G351" i="11" s="1"/>
  <c r="G352" i="11" s="1"/>
  <c r="G353" i="11" s="1"/>
  <c r="G354" i="11" s="1"/>
  <c r="G355" i="11" s="1"/>
  <c r="G356" i="11" s="1"/>
  <c r="G357" i="11" s="1"/>
  <c r="G358" i="11" s="1"/>
  <c r="G359" i="11" s="1"/>
  <c r="G360" i="11" s="1"/>
  <c r="G361" i="11" s="1"/>
  <c r="G362" i="11" s="1"/>
  <c r="G363" i="11" s="1"/>
  <c r="G364" i="11" s="1"/>
  <c r="G365" i="11" s="1"/>
  <c r="G366" i="11" s="1"/>
  <c r="G367" i="11" s="1"/>
  <c r="G368" i="11" s="1"/>
  <c r="G369" i="11" s="1"/>
  <c r="G370" i="11" s="1"/>
  <c r="G371" i="11" s="1"/>
  <c r="G372" i="11" s="1"/>
  <c r="G373" i="11" s="1"/>
  <c r="G374" i="11" s="1"/>
  <c r="G375" i="11" s="1"/>
  <c r="G376" i="11" s="1"/>
  <c r="G377" i="11" s="1"/>
  <c r="G378" i="11" s="1"/>
  <c r="G379" i="11" s="1"/>
  <c r="G380" i="11" s="1"/>
  <c r="G381" i="11" s="1"/>
  <c r="G382" i="11" s="1"/>
  <c r="G383" i="11" s="1"/>
  <c r="G384" i="11" s="1"/>
  <c r="G385" i="11" s="1"/>
  <c r="G386" i="11" s="1"/>
  <c r="G387" i="11" s="1"/>
  <c r="G388" i="11" s="1"/>
  <c r="G389" i="11" s="1"/>
  <c r="G390" i="11" s="1"/>
  <c r="G391" i="11" s="1"/>
  <c r="G392" i="11" s="1"/>
  <c r="G393" i="11" s="1"/>
  <c r="G394" i="11" s="1"/>
  <c r="G395" i="11" s="1"/>
  <c r="G396" i="11" s="1"/>
  <c r="G397" i="11" s="1"/>
  <c r="G398" i="11" s="1"/>
  <c r="G399" i="11" s="1"/>
  <c r="G400" i="11" s="1"/>
  <c r="G401" i="11" s="1"/>
  <c r="G402" i="11" s="1"/>
  <c r="G403" i="11" s="1"/>
  <c r="G404" i="11" s="1"/>
  <c r="G405" i="11" s="1"/>
  <c r="G406" i="11" s="1"/>
  <c r="G407" i="11" s="1"/>
  <c r="G408" i="11" s="1"/>
  <c r="G409" i="11" s="1"/>
  <c r="G410" i="11" s="1"/>
  <c r="G411" i="11" s="1"/>
  <c r="G412" i="11" s="1"/>
  <c r="G413" i="11" s="1"/>
  <c r="G414" i="11" s="1"/>
  <c r="G415" i="11" s="1"/>
  <c r="G416" i="11" s="1"/>
  <c r="G417" i="11" s="1"/>
  <c r="G418" i="11" s="1"/>
  <c r="G419" i="11" s="1"/>
  <c r="G420" i="11" s="1"/>
  <c r="G421" i="11" s="1"/>
  <c r="G422" i="11" s="1"/>
  <c r="G423" i="11" s="1"/>
  <c r="G424" i="11" s="1"/>
  <c r="G425" i="11" s="1"/>
  <c r="G426" i="11" s="1"/>
  <c r="G427" i="11" s="1"/>
  <c r="G428" i="11" s="1"/>
  <c r="G429" i="11" s="1"/>
  <c r="G430" i="11" s="1"/>
  <c r="G431" i="11" s="1"/>
  <c r="G432" i="11" s="1"/>
  <c r="G433" i="11" s="1"/>
  <c r="G434" i="11" s="1"/>
  <c r="G435" i="11" s="1"/>
  <c r="G436" i="11" s="1"/>
  <c r="G437" i="11" s="1"/>
  <c r="G438" i="11" s="1"/>
  <c r="G439" i="11" s="1"/>
  <c r="G440" i="11" s="1"/>
  <c r="G441" i="11" s="1"/>
  <c r="G442" i="11" s="1"/>
  <c r="G443" i="11" s="1"/>
  <c r="G444" i="11" s="1"/>
  <c r="G445" i="11" s="1"/>
  <c r="G446" i="11" s="1"/>
  <c r="G447" i="11" s="1"/>
  <c r="G448" i="11" s="1"/>
  <c r="G449" i="11" s="1"/>
  <c r="G450" i="11" s="1"/>
  <c r="G451" i="11" s="1"/>
  <c r="G452" i="11" s="1"/>
  <c r="G453" i="11" s="1"/>
  <c r="G454" i="11" s="1"/>
  <c r="G455" i="11" s="1"/>
  <c r="G456" i="11" s="1"/>
  <c r="G457" i="11" s="1"/>
  <c r="G458" i="11" s="1"/>
  <c r="G459" i="11" s="1"/>
  <c r="G460" i="11" s="1"/>
  <c r="G461" i="11" s="1"/>
  <c r="G462" i="11" s="1"/>
  <c r="G463" i="11" s="1"/>
  <c r="G464" i="11" s="1"/>
  <c r="G465" i="11" s="1"/>
  <c r="G466" i="11" s="1"/>
  <c r="G467" i="11" s="1"/>
  <c r="G468" i="11" s="1"/>
  <c r="G469" i="11" s="1"/>
  <c r="G470" i="11" s="1"/>
  <c r="G471" i="11" s="1"/>
  <c r="G472" i="11" s="1"/>
  <c r="G473" i="11" s="1"/>
  <c r="G474" i="11" s="1"/>
  <c r="G475" i="11" s="1"/>
  <c r="G476" i="11" s="1"/>
  <c r="G477" i="11" s="1"/>
  <c r="G478" i="11" s="1"/>
  <c r="G479" i="11" s="1"/>
  <c r="G480" i="11" s="1"/>
  <c r="G481" i="11" s="1"/>
  <c r="G482" i="11" s="1"/>
  <c r="G483" i="11" s="1"/>
  <c r="G484" i="11" s="1"/>
  <c r="G485" i="11" s="1"/>
  <c r="G486" i="11" s="1"/>
  <c r="G487" i="11" s="1"/>
  <c r="G488" i="11" s="1"/>
  <c r="G489" i="11" s="1"/>
  <c r="G490" i="11" s="1"/>
  <c r="G491" i="11" s="1"/>
  <c r="G492" i="11" s="1"/>
  <c r="G493" i="11" s="1"/>
  <c r="G494" i="11" s="1"/>
  <c r="G495" i="11" s="1"/>
  <c r="G496" i="11" s="1"/>
  <c r="G497" i="11" s="1"/>
  <c r="G498" i="11" s="1"/>
  <c r="G499" i="11" s="1"/>
  <c r="G500" i="11" s="1"/>
  <c r="G501" i="11" s="1"/>
  <c r="G502" i="11" s="1"/>
  <c r="G503" i="11" s="1"/>
  <c r="G504" i="11" s="1"/>
  <c r="G505" i="11" s="1"/>
  <c r="G506" i="11" s="1"/>
  <c r="G507" i="11" s="1"/>
  <c r="G508" i="11" s="1"/>
  <c r="G509" i="11" s="1"/>
  <c r="G510" i="11" s="1"/>
  <c r="G511" i="11" s="1"/>
  <c r="G512" i="11" s="1"/>
  <c r="G513" i="11" s="1"/>
  <c r="G514" i="11" s="1"/>
  <c r="G515" i="11" s="1"/>
  <c r="G516" i="11" s="1"/>
  <c r="G517" i="11" s="1"/>
  <c r="G518" i="11" s="1"/>
  <c r="G519" i="11" s="1"/>
  <c r="G520" i="11" s="1"/>
  <c r="G521" i="11" s="1"/>
  <c r="G522" i="11" s="1"/>
  <c r="G523" i="11" s="1"/>
  <c r="G524" i="11" s="1"/>
  <c r="G525" i="11" s="1"/>
  <c r="G526" i="11" s="1"/>
  <c r="G527" i="11" s="1"/>
  <c r="G528" i="11" s="1"/>
  <c r="G529" i="11" s="1"/>
  <c r="G530" i="11" s="1"/>
  <c r="G531" i="11" s="1"/>
  <c r="G532" i="11" s="1"/>
  <c r="G533" i="11" s="1"/>
  <c r="G534" i="11" s="1"/>
  <c r="G535" i="11" s="1"/>
  <c r="G536" i="11" s="1"/>
  <c r="G537" i="11" s="1"/>
  <c r="G538" i="11" s="1"/>
  <c r="G539" i="11" s="1"/>
  <c r="G540" i="11" s="1"/>
  <c r="G541" i="11" s="1"/>
  <c r="G542" i="11" s="1"/>
  <c r="G543" i="11" s="1"/>
  <c r="G544" i="11" s="1"/>
  <c r="G545" i="11" s="1"/>
  <c r="G546" i="11" s="1"/>
  <c r="G547" i="11" s="1"/>
  <c r="G548" i="11" s="1"/>
  <c r="G549" i="11" s="1"/>
  <c r="G550" i="11" s="1"/>
  <c r="G551" i="11" s="1"/>
  <c r="G552" i="11" s="1"/>
  <c r="G553" i="11" s="1"/>
  <c r="G554" i="11" s="1"/>
  <c r="G555" i="11" s="1"/>
  <c r="G556" i="11" s="1"/>
  <c r="G557" i="11" s="1"/>
  <c r="G558" i="11" s="1"/>
  <c r="G559" i="11" s="1"/>
  <c r="G560" i="11" s="1"/>
  <c r="G561" i="11" s="1"/>
  <c r="G562" i="11" s="1"/>
  <c r="G563" i="11" s="1"/>
  <c r="G564" i="11" s="1"/>
  <c r="G565" i="11" s="1"/>
  <c r="G566" i="11" s="1"/>
  <c r="G567" i="11" s="1"/>
  <c r="G568" i="11" s="1"/>
  <c r="G569" i="11" s="1"/>
  <c r="G570" i="11" s="1"/>
  <c r="G571" i="11" s="1"/>
  <c r="G572" i="11" s="1"/>
  <c r="G573" i="11" s="1"/>
  <c r="G574" i="11" s="1"/>
  <c r="G575" i="11" s="1"/>
  <c r="G576" i="11" s="1"/>
  <c r="G577" i="11" s="1"/>
  <c r="G578" i="11" s="1"/>
  <c r="G579" i="11" s="1"/>
  <c r="G580" i="11" s="1"/>
  <c r="G581" i="11" s="1"/>
  <c r="G582" i="11" s="1"/>
  <c r="G583" i="11" s="1"/>
  <c r="G584" i="11" s="1"/>
  <c r="G585" i="11" s="1"/>
  <c r="G586" i="11" s="1"/>
  <c r="G587" i="11" s="1"/>
  <c r="G588" i="11" s="1"/>
  <c r="G589" i="11" s="1"/>
  <c r="G590" i="11" s="1"/>
  <c r="G591" i="11" s="1"/>
  <c r="G592" i="11" s="1"/>
  <c r="G593" i="11" s="1"/>
  <c r="G594" i="11" s="1"/>
  <c r="G595" i="11" s="1"/>
  <c r="G596" i="11" s="1"/>
  <c r="G597" i="11" s="1"/>
  <c r="G598" i="11" s="1"/>
  <c r="G599" i="11" s="1"/>
  <c r="G600" i="11" s="1"/>
  <c r="G601" i="11" s="1"/>
  <c r="G602" i="11" s="1"/>
  <c r="G603" i="11" s="1"/>
  <c r="G604" i="11" s="1"/>
  <c r="G605" i="11" s="1"/>
  <c r="G606" i="11" s="1"/>
  <c r="G607" i="11" s="1"/>
  <c r="G608" i="11" s="1"/>
  <c r="G609" i="11" s="1"/>
  <c r="G610" i="11" s="1"/>
  <c r="G611" i="11" s="1"/>
  <c r="G612" i="11" s="1"/>
  <c r="G613" i="11" s="1"/>
  <c r="G614" i="11" s="1"/>
  <c r="G615" i="11" s="1"/>
  <c r="G616" i="11" s="1"/>
  <c r="G617" i="11" s="1"/>
  <c r="G618" i="11" s="1"/>
  <c r="G619" i="11" s="1"/>
  <c r="G620" i="11" s="1"/>
  <c r="G621" i="11" s="1"/>
  <c r="G622" i="11" s="1"/>
  <c r="G623" i="11" s="1"/>
  <c r="G624" i="11" s="1"/>
  <c r="G625" i="11" s="1"/>
  <c r="G626" i="11" s="1"/>
  <c r="G627" i="11" s="1"/>
  <c r="G628" i="11" s="1"/>
  <c r="G629" i="11" s="1"/>
  <c r="G630" i="11" s="1"/>
  <c r="G631" i="11" s="1"/>
  <c r="G632" i="11" s="1"/>
  <c r="G633" i="11" s="1"/>
  <c r="G634" i="11" s="1"/>
  <c r="G635" i="11" s="1"/>
  <c r="G636" i="11" s="1"/>
  <c r="G637" i="11" s="1"/>
  <c r="G638" i="11" s="1"/>
  <c r="G639" i="11" s="1"/>
  <c r="G640" i="11" s="1"/>
  <c r="G641" i="11" s="1"/>
  <c r="G642" i="11" s="1"/>
  <c r="G643" i="11" s="1"/>
  <c r="G644" i="11" s="1"/>
  <c r="G645" i="11" s="1"/>
  <c r="G646" i="11" s="1"/>
  <c r="G647" i="11" s="1"/>
  <c r="G648" i="11" s="1"/>
  <c r="G649" i="11" s="1"/>
  <c r="G650" i="11" s="1"/>
  <c r="G651" i="11" s="1"/>
  <c r="G652" i="11" s="1"/>
  <c r="G653" i="11" s="1"/>
  <c r="G654" i="11" s="1"/>
  <c r="G655" i="11" s="1"/>
  <c r="G656" i="11" s="1"/>
  <c r="G657" i="11" s="1"/>
  <c r="G658" i="11" s="1"/>
  <c r="G659" i="11" s="1"/>
  <c r="G660" i="11" s="1"/>
  <c r="G661" i="11" s="1"/>
  <c r="G662" i="11" s="1"/>
  <c r="G663" i="11" s="1"/>
  <c r="G664" i="11" s="1"/>
  <c r="G665" i="11" s="1"/>
  <c r="G666" i="11" s="1"/>
  <c r="G667" i="11" s="1"/>
  <c r="G668" i="11" s="1"/>
  <c r="G669" i="11" s="1"/>
  <c r="G670" i="11" s="1"/>
  <c r="G671" i="11" s="1"/>
  <c r="G672" i="11" s="1"/>
  <c r="G673" i="11" s="1"/>
  <c r="G674" i="11" s="1"/>
  <c r="G675" i="11" s="1"/>
  <c r="G676" i="11" s="1"/>
  <c r="G677" i="11" s="1"/>
  <c r="G678" i="11" s="1"/>
  <c r="G679" i="11" s="1"/>
  <c r="G680" i="11" s="1"/>
  <c r="G681" i="11" s="1"/>
  <c r="G682" i="11" s="1"/>
  <c r="G683" i="11" s="1"/>
  <c r="G684" i="11" s="1"/>
  <c r="G685" i="11" s="1"/>
  <c r="G686" i="11" s="1"/>
  <c r="G687" i="11" s="1"/>
  <c r="G688" i="11" s="1"/>
  <c r="G689" i="11" s="1"/>
  <c r="G690" i="11" s="1"/>
  <c r="G691" i="11" s="1"/>
  <c r="G692" i="11" s="1"/>
  <c r="G693" i="11" s="1"/>
  <c r="G694" i="11" s="1"/>
  <c r="G695" i="11" s="1"/>
  <c r="G696" i="11" s="1"/>
  <c r="G697" i="11" s="1"/>
  <c r="G698" i="11" s="1"/>
  <c r="G699" i="11" s="1"/>
  <c r="G700" i="11" s="1"/>
  <c r="G701" i="11" s="1"/>
  <c r="G702" i="11" s="1"/>
  <c r="G703" i="11" s="1"/>
  <c r="G704" i="11" s="1"/>
  <c r="G705" i="11" s="1"/>
  <c r="G706" i="11" s="1"/>
  <c r="G707" i="11" s="1"/>
  <c r="G708" i="11" s="1"/>
  <c r="G709" i="11" s="1"/>
  <c r="G710" i="11" s="1"/>
  <c r="G711" i="11" s="1"/>
  <c r="G712" i="11" s="1"/>
  <c r="G713" i="11" s="1"/>
  <c r="G714" i="11" s="1"/>
  <c r="G715" i="11" s="1"/>
  <c r="G716" i="11" s="1"/>
  <c r="G717" i="11" s="1"/>
  <c r="G718" i="11" s="1"/>
  <c r="G719" i="11" s="1"/>
  <c r="G720" i="11" s="1"/>
  <c r="G721" i="11" s="1"/>
  <c r="G722" i="11" s="1"/>
  <c r="G723" i="11" s="1"/>
  <c r="G724" i="11" s="1"/>
  <c r="G725" i="11" s="1"/>
  <c r="G726" i="11" s="1"/>
  <c r="G727" i="11" s="1"/>
  <c r="G728" i="11" s="1"/>
  <c r="G729" i="11" s="1"/>
  <c r="G730" i="11" s="1"/>
  <c r="G731" i="11" s="1"/>
  <c r="G732" i="11" s="1"/>
  <c r="G733" i="11" s="1"/>
  <c r="G734" i="11" s="1"/>
  <c r="G735" i="11" s="1"/>
  <c r="G736" i="11" s="1"/>
  <c r="G737" i="11" s="1"/>
  <c r="G738" i="11" s="1"/>
  <c r="G739" i="11" s="1"/>
  <c r="G740" i="11" s="1"/>
  <c r="G741" i="11" s="1"/>
  <c r="G742" i="11" s="1"/>
  <c r="G743" i="11" s="1"/>
  <c r="G744" i="11" s="1"/>
  <c r="G745" i="11" s="1"/>
  <c r="G746" i="11" s="1"/>
  <c r="G747" i="11" s="1"/>
  <c r="G748" i="11" s="1"/>
  <c r="G749" i="11" s="1"/>
  <c r="G750" i="11" s="1"/>
  <c r="G751" i="11" s="1"/>
  <c r="G752" i="11" s="1"/>
  <c r="G753" i="11" s="1"/>
  <c r="G754" i="11" s="1"/>
  <c r="G755" i="11" s="1"/>
  <c r="G756" i="11" s="1"/>
  <c r="G757" i="11" s="1"/>
  <c r="G758" i="11" s="1"/>
  <c r="G759" i="11" s="1"/>
  <c r="G760" i="11" s="1"/>
  <c r="G761" i="11" s="1"/>
  <c r="G762" i="11" s="1"/>
  <c r="G763" i="11" s="1"/>
  <c r="G764" i="11" s="1"/>
  <c r="G765" i="11" s="1"/>
  <c r="G766" i="11" s="1"/>
  <c r="G767" i="11" s="1"/>
  <c r="G768" i="11" s="1"/>
  <c r="G769" i="11" s="1"/>
  <c r="G770" i="11" s="1"/>
  <c r="G771" i="11" s="1"/>
  <c r="G772" i="11" s="1"/>
  <c r="G773" i="11" s="1"/>
  <c r="G774" i="11" s="1"/>
  <c r="G775" i="11" s="1"/>
  <c r="G776" i="11" s="1"/>
  <c r="G777" i="11" s="1"/>
  <c r="G778" i="11" s="1"/>
  <c r="G779" i="11" s="1"/>
  <c r="G780" i="11" s="1"/>
  <c r="G781" i="11" s="1"/>
  <c r="G782" i="11" s="1"/>
  <c r="G783" i="11" s="1"/>
  <c r="G784" i="11" s="1"/>
  <c r="G785" i="11" s="1"/>
  <c r="G786" i="11" s="1"/>
  <c r="G787" i="11" s="1"/>
  <c r="G788" i="11" s="1"/>
  <c r="G789" i="11" s="1"/>
  <c r="G790" i="11" s="1"/>
  <c r="G791" i="11" s="1"/>
  <c r="G792" i="11" s="1"/>
  <c r="G793" i="11" s="1"/>
  <c r="G794" i="11" s="1"/>
  <c r="G795" i="11" s="1"/>
  <c r="G796" i="11" s="1"/>
  <c r="G797" i="11" s="1"/>
  <c r="G798" i="11" s="1"/>
  <c r="G799" i="11" s="1"/>
  <c r="G800" i="11" s="1"/>
  <c r="G801" i="11" s="1"/>
  <c r="G802" i="11" s="1"/>
  <c r="G803" i="11" s="1"/>
  <c r="G804" i="11" s="1"/>
  <c r="G805" i="11" s="1"/>
  <c r="G806" i="11" s="1"/>
  <c r="G807" i="11" s="1"/>
  <c r="G808" i="11" s="1"/>
  <c r="G809" i="11" s="1"/>
  <c r="G810" i="11" s="1"/>
  <c r="G811" i="11" s="1"/>
  <c r="G812" i="11" s="1"/>
  <c r="G813" i="11" s="1"/>
  <c r="G814" i="11" s="1"/>
  <c r="G815" i="11" s="1"/>
  <c r="G816" i="11" s="1"/>
  <c r="G817" i="11" s="1"/>
  <c r="G818" i="11" s="1"/>
  <c r="G819" i="11" s="1"/>
  <c r="G820" i="11" s="1"/>
  <c r="G821" i="11" s="1"/>
  <c r="G822" i="11" s="1"/>
  <c r="G823" i="11" s="1"/>
  <c r="G824" i="11" s="1"/>
  <c r="G825" i="11" s="1"/>
  <c r="G826" i="11" s="1"/>
  <c r="G827" i="11" s="1"/>
  <c r="G828" i="11" s="1"/>
  <c r="G829" i="11" s="1"/>
  <c r="G830" i="11" s="1"/>
  <c r="G831" i="11" s="1"/>
  <c r="G832" i="11" s="1"/>
  <c r="G833" i="11" s="1"/>
  <c r="G834" i="11" s="1"/>
  <c r="G835" i="11" s="1"/>
  <c r="G836" i="11" s="1"/>
  <c r="G837" i="11" s="1"/>
  <c r="G838" i="11" s="1"/>
  <c r="G839" i="11" s="1"/>
  <c r="G840" i="11" s="1"/>
  <c r="G841" i="11" s="1"/>
  <c r="G842" i="11" s="1"/>
  <c r="G843" i="11" s="1"/>
  <c r="G844" i="11" s="1"/>
  <c r="G845" i="11" s="1"/>
  <c r="G846" i="11" s="1"/>
  <c r="G847" i="11" s="1"/>
  <c r="G848" i="11" s="1"/>
  <c r="G849" i="11" s="1"/>
  <c r="G850" i="11" s="1"/>
  <c r="G851" i="11" s="1"/>
  <c r="G852" i="11" s="1"/>
  <c r="G853" i="11" s="1"/>
  <c r="G854" i="11" s="1"/>
  <c r="G855" i="11" s="1"/>
  <c r="G856" i="11" s="1"/>
  <c r="G857" i="11" s="1"/>
  <c r="G858" i="11" s="1"/>
  <c r="G859" i="11" s="1"/>
  <c r="G860" i="11" s="1"/>
  <c r="G861" i="11" s="1"/>
  <c r="G862" i="11" s="1"/>
  <c r="G863" i="11" s="1"/>
  <c r="G864" i="11" s="1"/>
  <c r="G865" i="11" s="1"/>
  <c r="G866" i="11" s="1"/>
  <c r="G867" i="11" s="1"/>
  <c r="G868" i="11" s="1"/>
  <c r="G869" i="11" s="1"/>
  <c r="G870" i="11" s="1"/>
  <c r="G871" i="11" s="1"/>
  <c r="G872" i="11" s="1"/>
  <c r="G873" i="11" s="1"/>
  <c r="G874" i="11" s="1"/>
  <c r="G875" i="11" s="1"/>
  <c r="G876" i="11" s="1"/>
  <c r="G877" i="11" s="1"/>
  <c r="G878" i="11" s="1"/>
  <c r="G879" i="11" s="1"/>
  <c r="G880" i="11" s="1"/>
  <c r="G881" i="11" s="1"/>
  <c r="G882" i="11" s="1"/>
  <c r="G883" i="11" s="1"/>
  <c r="G884" i="11" s="1"/>
  <c r="G885" i="11" s="1"/>
  <c r="G886" i="11" s="1"/>
  <c r="G887" i="11" s="1"/>
  <c r="G888" i="11" s="1"/>
  <c r="G889" i="11" s="1"/>
  <c r="G890" i="11" s="1"/>
  <c r="G891" i="11" s="1"/>
  <c r="G892" i="11" s="1"/>
  <c r="G893" i="11" s="1"/>
  <c r="G894" i="11" s="1"/>
  <c r="G895" i="11" s="1"/>
  <c r="G896" i="11" s="1"/>
  <c r="G897" i="11" s="1"/>
  <c r="G898" i="11" s="1"/>
  <c r="G899" i="11" s="1"/>
  <c r="G900" i="11" s="1"/>
  <c r="G901" i="11" s="1"/>
  <c r="G902" i="11" s="1"/>
  <c r="G903" i="11" s="1"/>
  <c r="G904" i="11" s="1"/>
  <c r="G905" i="11" s="1"/>
  <c r="G906" i="11" s="1"/>
  <c r="G907" i="11" s="1"/>
  <c r="G908" i="11" s="1"/>
  <c r="G909" i="11" s="1"/>
  <c r="G910" i="11" s="1"/>
  <c r="G911" i="11" s="1"/>
  <c r="G912" i="11" s="1"/>
  <c r="G913" i="11" s="1"/>
  <c r="G914" i="11" s="1"/>
  <c r="G915" i="11" s="1"/>
  <c r="G916" i="11" s="1"/>
  <c r="G917" i="11" s="1"/>
  <c r="G918" i="11" s="1"/>
  <c r="G919" i="11" s="1"/>
  <c r="G920" i="11" s="1"/>
  <c r="G921" i="11" s="1"/>
  <c r="G922" i="11" s="1"/>
  <c r="G923" i="11" s="1"/>
  <c r="G924" i="11" s="1"/>
  <c r="G925" i="11" s="1"/>
  <c r="G926" i="11" s="1"/>
  <c r="G927" i="11" s="1"/>
  <c r="G928" i="11" s="1"/>
  <c r="G929" i="11" s="1"/>
  <c r="G930" i="11" s="1"/>
  <c r="G931" i="11" s="1"/>
  <c r="G932" i="11" s="1"/>
  <c r="G933" i="11" s="1"/>
  <c r="G934" i="11" s="1"/>
  <c r="G935" i="11" s="1"/>
  <c r="G936" i="11" s="1"/>
  <c r="G937" i="11" s="1"/>
  <c r="G938" i="11" s="1"/>
  <c r="G939" i="11" s="1"/>
  <c r="G940" i="11" s="1"/>
  <c r="G941" i="11" s="1"/>
  <c r="G942" i="11" s="1"/>
  <c r="G943" i="11" s="1"/>
  <c r="G944" i="11" s="1"/>
  <c r="G945" i="11" s="1"/>
  <c r="G946" i="11" s="1"/>
  <c r="G947" i="11" s="1"/>
  <c r="G948" i="11" s="1"/>
  <c r="G949" i="11" s="1"/>
  <c r="G950" i="11" s="1"/>
  <c r="G951" i="11" s="1"/>
  <c r="G952" i="11" s="1"/>
  <c r="G953" i="11" s="1"/>
  <c r="G954" i="11" s="1"/>
  <c r="G955" i="11" s="1"/>
  <c r="G956" i="11" s="1"/>
  <c r="G957" i="11" s="1"/>
  <c r="G958" i="11" s="1"/>
  <c r="G959" i="11" s="1"/>
  <c r="G960" i="11" s="1"/>
  <c r="G961" i="11" s="1"/>
  <c r="G962" i="11" s="1"/>
  <c r="G963" i="11" s="1"/>
  <c r="G964" i="11" s="1"/>
  <c r="G965" i="11" s="1"/>
  <c r="G966" i="11" s="1"/>
  <c r="G967" i="11" s="1"/>
  <c r="G968" i="11" s="1"/>
  <c r="G969" i="11" s="1"/>
  <c r="G970" i="11" s="1"/>
  <c r="G971" i="11" s="1"/>
  <c r="G972" i="11" s="1"/>
  <c r="G973" i="11" s="1"/>
  <c r="G974" i="11" s="1"/>
  <c r="G975" i="11" s="1"/>
  <c r="G976" i="11" s="1"/>
  <c r="G977" i="11" s="1"/>
  <c r="G978" i="11" s="1"/>
  <c r="G979" i="11" s="1"/>
  <c r="G980" i="11" s="1"/>
  <c r="G981" i="11" s="1"/>
  <c r="G982" i="11" s="1"/>
  <c r="G983" i="11" s="1"/>
  <c r="G984" i="11" s="1"/>
  <c r="G985" i="11" s="1"/>
  <c r="G986" i="11" s="1"/>
  <c r="G987" i="11" s="1"/>
  <c r="G988" i="11" s="1"/>
  <c r="G989" i="11" s="1"/>
  <c r="G990" i="11" s="1"/>
  <c r="G991" i="11" s="1"/>
  <c r="G992" i="11" s="1"/>
  <c r="G993" i="11" s="1"/>
  <c r="G994" i="11" s="1"/>
  <c r="G995" i="11" s="1"/>
  <c r="G996" i="11" s="1"/>
  <c r="G997" i="11" s="1"/>
  <c r="G998" i="11" s="1"/>
  <c r="G999" i="11" s="1"/>
  <c r="G1000" i="11" s="1"/>
  <c r="G1" i="10" s="1"/>
  <c r="G3" i="10" s="1"/>
  <c r="G4" i="10" s="1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 s="1"/>
  <c r="G292" i="10" s="1"/>
  <c r="G293" i="10" s="1"/>
  <c r="G294" i="10" s="1"/>
  <c r="G295" i="10" s="1"/>
  <c r="G296" i="10" s="1"/>
  <c r="G297" i="10" s="1"/>
  <c r="G298" i="10" s="1"/>
  <c r="G299" i="10" s="1"/>
  <c r="G300" i="10" s="1"/>
  <c r="G301" i="10" s="1"/>
  <c r="G302" i="10" s="1"/>
  <c r="G303" i="10" s="1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 s="1"/>
  <c r="G316" i="10" s="1"/>
  <c r="G317" i="10" s="1"/>
  <c r="G318" i="10" s="1"/>
  <c r="G319" i="10" s="1"/>
  <c r="G320" i="10" s="1"/>
  <c r="G321" i="10" s="1"/>
  <c r="G322" i="10" s="1"/>
  <c r="G323" i="10" s="1"/>
  <c r="G324" i="10" s="1"/>
  <c r="G325" i="10" s="1"/>
  <c r="G326" i="10" s="1"/>
  <c r="G327" i="10" s="1"/>
  <c r="G328" i="10" s="1"/>
  <c r="G329" i="10" s="1"/>
  <c r="G330" i="10" s="1"/>
  <c r="G331" i="10" s="1"/>
  <c r="G332" i="10" s="1"/>
  <c r="G333" i="10" s="1"/>
  <c r="G334" i="10" s="1"/>
  <c r="G335" i="10" s="1"/>
  <c r="G336" i="10" s="1"/>
  <c r="G337" i="10" s="1"/>
  <c r="G338" i="10" s="1"/>
  <c r="G339" i="10" s="1"/>
  <c r="G340" i="10" s="1"/>
  <c r="G341" i="10" s="1"/>
  <c r="G342" i="10" s="1"/>
  <c r="G343" i="10" s="1"/>
  <c r="G344" i="10" s="1"/>
  <c r="G345" i="10" s="1"/>
  <c r="G346" i="10" s="1"/>
  <c r="G347" i="10" s="1"/>
  <c r="G348" i="10" s="1"/>
  <c r="G349" i="10" s="1"/>
  <c r="G350" i="10" s="1"/>
  <c r="G351" i="10" s="1"/>
  <c r="G352" i="10" s="1"/>
  <c r="G353" i="10" s="1"/>
  <c r="G354" i="10" s="1"/>
  <c r="G355" i="10" s="1"/>
  <c r="G356" i="10" s="1"/>
  <c r="G357" i="10" s="1"/>
  <c r="G358" i="10" s="1"/>
  <c r="G359" i="10" s="1"/>
  <c r="G360" i="10" s="1"/>
  <c r="G361" i="10" s="1"/>
  <c r="G362" i="10" s="1"/>
  <c r="G363" i="10" s="1"/>
  <c r="G364" i="10" s="1"/>
  <c r="G365" i="10" s="1"/>
  <c r="G366" i="10" s="1"/>
  <c r="G367" i="10" s="1"/>
  <c r="G368" i="10" s="1"/>
  <c r="G369" i="10" s="1"/>
  <c r="G370" i="10" s="1"/>
  <c r="G371" i="10" s="1"/>
  <c r="G372" i="10" s="1"/>
  <c r="G373" i="10" s="1"/>
  <c r="G374" i="10" s="1"/>
  <c r="G375" i="10" s="1"/>
  <c r="G376" i="10" s="1"/>
  <c r="G377" i="10" s="1"/>
  <c r="G378" i="10" s="1"/>
  <c r="G379" i="10" s="1"/>
  <c r="G380" i="10" s="1"/>
  <c r="G381" i="10" s="1"/>
  <c r="G382" i="10" s="1"/>
  <c r="G383" i="10" s="1"/>
  <c r="G384" i="10" s="1"/>
  <c r="G385" i="10" s="1"/>
  <c r="G386" i="10" s="1"/>
  <c r="G387" i="10" s="1"/>
  <c r="G388" i="10" s="1"/>
  <c r="G389" i="10" s="1"/>
  <c r="G390" i="10" s="1"/>
  <c r="G391" i="10" s="1"/>
  <c r="G392" i="10" s="1"/>
  <c r="G393" i="10" s="1"/>
  <c r="G394" i="10" s="1"/>
  <c r="G395" i="10" s="1"/>
  <c r="G396" i="10" s="1"/>
  <c r="G397" i="10" s="1"/>
  <c r="G398" i="10" s="1"/>
  <c r="G399" i="10" s="1"/>
  <c r="G400" i="10" s="1"/>
  <c r="G401" i="10" s="1"/>
  <c r="G402" i="10" s="1"/>
  <c r="G403" i="10" s="1"/>
  <c r="G404" i="10" s="1"/>
  <c r="G405" i="10" s="1"/>
  <c r="G406" i="10" s="1"/>
  <c r="G407" i="10" s="1"/>
  <c r="G408" i="10" s="1"/>
  <c r="G409" i="10" s="1"/>
  <c r="G410" i="10" s="1"/>
  <c r="G411" i="10" s="1"/>
  <c r="G412" i="10" s="1"/>
  <c r="G413" i="10" s="1"/>
  <c r="G414" i="10" s="1"/>
  <c r="G415" i="10" s="1"/>
  <c r="G416" i="10" s="1"/>
  <c r="G417" i="10" s="1"/>
  <c r="G418" i="10" s="1"/>
  <c r="G419" i="10" s="1"/>
  <c r="G420" i="10" s="1"/>
  <c r="G421" i="10" s="1"/>
  <c r="G422" i="10" s="1"/>
  <c r="G423" i="10" s="1"/>
  <c r="G424" i="10" s="1"/>
  <c r="G425" i="10" s="1"/>
  <c r="G426" i="10" s="1"/>
  <c r="G427" i="10" s="1"/>
  <c r="G428" i="10" s="1"/>
  <c r="G429" i="10" s="1"/>
  <c r="G430" i="10" s="1"/>
  <c r="G431" i="10" s="1"/>
  <c r="G432" i="10" s="1"/>
  <c r="G433" i="10" s="1"/>
  <c r="G434" i="10" s="1"/>
  <c r="G435" i="10" s="1"/>
  <c r="G436" i="10" s="1"/>
  <c r="G437" i="10" s="1"/>
  <c r="G438" i="10" s="1"/>
  <c r="G439" i="10" s="1"/>
  <c r="G440" i="10" s="1"/>
  <c r="G441" i="10" s="1"/>
  <c r="G442" i="10" s="1"/>
  <c r="G443" i="10" s="1"/>
  <c r="G444" i="10" s="1"/>
  <c r="G445" i="10" s="1"/>
  <c r="G446" i="10" s="1"/>
  <c r="G447" i="10" s="1"/>
  <c r="G448" i="10" s="1"/>
  <c r="G449" i="10" s="1"/>
  <c r="G450" i="10" s="1"/>
  <c r="G451" i="10" s="1"/>
  <c r="G452" i="10" s="1"/>
  <c r="G453" i="10" s="1"/>
  <c r="G454" i="10" s="1"/>
  <c r="G455" i="10" s="1"/>
  <c r="G456" i="10" s="1"/>
  <c r="G457" i="10" s="1"/>
  <c r="G458" i="10" s="1"/>
  <c r="G459" i="10" s="1"/>
  <c r="G460" i="10" s="1"/>
  <c r="G461" i="10" s="1"/>
  <c r="G462" i="10" s="1"/>
  <c r="G463" i="10" s="1"/>
  <c r="G464" i="10" s="1"/>
  <c r="G465" i="10" s="1"/>
  <c r="G466" i="10" s="1"/>
  <c r="G467" i="10" s="1"/>
  <c r="G468" i="10" s="1"/>
  <c r="G469" i="10" s="1"/>
  <c r="G470" i="10" s="1"/>
  <c r="G471" i="10" s="1"/>
  <c r="G472" i="10" s="1"/>
  <c r="G473" i="10" s="1"/>
  <c r="G474" i="10" s="1"/>
  <c r="G475" i="10" s="1"/>
  <c r="G476" i="10" s="1"/>
  <c r="G477" i="10" s="1"/>
  <c r="G478" i="10" s="1"/>
  <c r="G479" i="10" s="1"/>
  <c r="G480" i="10" s="1"/>
  <c r="G481" i="10" s="1"/>
  <c r="G482" i="10" s="1"/>
  <c r="G483" i="10" s="1"/>
  <c r="G484" i="10" s="1"/>
  <c r="G485" i="10" s="1"/>
  <c r="G486" i="10" s="1"/>
  <c r="G487" i="10" s="1"/>
  <c r="G488" i="10" s="1"/>
  <c r="G489" i="10" s="1"/>
  <c r="G490" i="10" s="1"/>
  <c r="G491" i="10" s="1"/>
  <c r="G492" i="10" s="1"/>
  <c r="G493" i="10" s="1"/>
  <c r="G494" i="10" s="1"/>
  <c r="G495" i="10" s="1"/>
  <c r="G496" i="10" s="1"/>
  <c r="G497" i="10" s="1"/>
  <c r="G498" i="10" s="1"/>
  <c r="G499" i="10" s="1"/>
  <c r="G500" i="10" s="1"/>
  <c r="G501" i="10" s="1"/>
  <c r="G502" i="10" s="1"/>
  <c r="G503" i="10" s="1"/>
  <c r="G504" i="10" s="1"/>
  <c r="G505" i="10" s="1"/>
  <c r="G506" i="10" s="1"/>
  <c r="G507" i="10" s="1"/>
  <c r="G508" i="10" s="1"/>
  <c r="G509" i="10" s="1"/>
  <c r="G510" i="10" s="1"/>
  <c r="G511" i="10" s="1"/>
  <c r="G512" i="10" s="1"/>
  <c r="G513" i="10" s="1"/>
  <c r="G514" i="10" s="1"/>
  <c r="G515" i="10" s="1"/>
  <c r="G516" i="10" s="1"/>
  <c r="G517" i="10" s="1"/>
  <c r="G518" i="10" s="1"/>
  <c r="G519" i="10" s="1"/>
  <c r="G520" i="10" s="1"/>
  <c r="G521" i="10" s="1"/>
  <c r="G522" i="10" s="1"/>
  <c r="G523" i="10" s="1"/>
  <c r="G524" i="10" s="1"/>
  <c r="G525" i="10" s="1"/>
  <c r="G526" i="10" s="1"/>
  <c r="G527" i="10" s="1"/>
  <c r="G528" i="10" s="1"/>
  <c r="G529" i="10" s="1"/>
  <c r="G530" i="10" s="1"/>
  <c r="G531" i="10" s="1"/>
  <c r="G532" i="10" s="1"/>
  <c r="G533" i="10" s="1"/>
  <c r="G534" i="10" s="1"/>
  <c r="G535" i="10" s="1"/>
  <c r="G536" i="10" s="1"/>
  <c r="G537" i="10" s="1"/>
  <c r="G538" i="10" s="1"/>
  <c r="G539" i="10" s="1"/>
  <c r="G540" i="10" s="1"/>
  <c r="G541" i="10" s="1"/>
  <c r="G542" i="10" s="1"/>
  <c r="G543" i="10" s="1"/>
  <c r="G544" i="10" s="1"/>
  <c r="G545" i="10" s="1"/>
  <c r="G546" i="10" s="1"/>
  <c r="G547" i="10" s="1"/>
  <c r="G548" i="10" s="1"/>
  <c r="G549" i="10" s="1"/>
  <c r="G550" i="10" s="1"/>
  <c r="G551" i="10" s="1"/>
  <c r="G552" i="10" s="1"/>
  <c r="G553" i="10" s="1"/>
  <c r="G554" i="10" s="1"/>
  <c r="G555" i="10" s="1"/>
  <c r="G556" i="10" s="1"/>
  <c r="G557" i="10" s="1"/>
  <c r="G558" i="10" s="1"/>
  <c r="G559" i="10" s="1"/>
  <c r="G560" i="10" s="1"/>
  <c r="G561" i="10" s="1"/>
  <c r="G562" i="10" s="1"/>
  <c r="G563" i="10" s="1"/>
  <c r="G564" i="10" s="1"/>
  <c r="G565" i="10" s="1"/>
  <c r="G566" i="10" s="1"/>
  <c r="G567" i="10" s="1"/>
  <c r="G568" i="10" s="1"/>
  <c r="G569" i="10" s="1"/>
  <c r="G570" i="10" s="1"/>
  <c r="G571" i="10" s="1"/>
  <c r="G572" i="10" s="1"/>
  <c r="G573" i="10" s="1"/>
  <c r="G574" i="10" s="1"/>
  <c r="G575" i="10" s="1"/>
  <c r="G576" i="10" s="1"/>
  <c r="G577" i="10" s="1"/>
  <c r="G578" i="10" s="1"/>
  <c r="G579" i="10" s="1"/>
  <c r="G580" i="10" s="1"/>
  <c r="G581" i="10" s="1"/>
  <c r="G582" i="10" s="1"/>
  <c r="G583" i="10" s="1"/>
  <c r="G584" i="10" s="1"/>
  <c r="G585" i="10" s="1"/>
  <c r="G586" i="10" s="1"/>
  <c r="G587" i="10" s="1"/>
  <c r="G588" i="10" s="1"/>
  <c r="G589" i="10" s="1"/>
  <c r="G590" i="10" s="1"/>
  <c r="G591" i="10" s="1"/>
  <c r="G592" i="10" s="1"/>
  <c r="G593" i="10" s="1"/>
  <c r="G594" i="10" s="1"/>
  <c r="G595" i="10" s="1"/>
  <c r="G596" i="10" s="1"/>
  <c r="G597" i="10" s="1"/>
  <c r="G598" i="10" s="1"/>
  <c r="G599" i="10" s="1"/>
  <c r="G600" i="10" s="1"/>
  <c r="G601" i="10" s="1"/>
  <c r="G602" i="10" s="1"/>
  <c r="G603" i="10" s="1"/>
  <c r="G604" i="10" s="1"/>
  <c r="G605" i="10" s="1"/>
  <c r="G606" i="10" s="1"/>
  <c r="G607" i="10" s="1"/>
  <c r="G608" i="10" s="1"/>
  <c r="G609" i="10" s="1"/>
  <c r="G610" i="10" s="1"/>
  <c r="G611" i="10" s="1"/>
  <c r="G612" i="10" s="1"/>
  <c r="G613" i="10" s="1"/>
  <c r="G614" i="10" s="1"/>
  <c r="G615" i="10" s="1"/>
  <c r="G616" i="10" s="1"/>
  <c r="G617" i="10" s="1"/>
  <c r="G618" i="10" s="1"/>
  <c r="G619" i="10" s="1"/>
  <c r="G620" i="10" s="1"/>
  <c r="G621" i="10" s="1"/>
  <c r="G622" i="10" s="1"/>
  <c r="G623" i="10" s="1"/>
  <c r="G624" i="10" s="1"/>
  <c r="G625" i="10" s="1"/>
  <c r="G626" i="10" s="1"/>
  <c r="G627" i="10" s="1"/>
  <c r="G628" i="10" s="1"/>
  <c r="G629" i="10" s="1"/>
  <c r="G630" i="10" s="1"/>
  <c r="G631" i="10" s="1"/>
  <c r="G632" i="10" s="1"/>
  <c r="G633" i="10" s="1"/>
  <c r="G634" i="10" s="1"/>
  <c r="G635" i="10" s="1"/>
  <c r="G636" i="10" s="1"/>
  <c r="G637" i="10" s="1"/>
  <c r="G638" i="10" s="1"/>
  <c r="G639" i="10" s="1"/>
  <c r="G640" i="10" s="1"/>
  <c r="G641" i="10" s="1"/>
  <c r="G642" i="10" s="1"/>
  <c r="G643" i="10" s="1"/>
  <c r="G644" i="10" s="1"/>
  <c r="G645" i="10" s="1"/>
  <c r="G646" i="10" s="1"/>
  <c r="G647" i="10" s="1"/>
  <c r="G648" i="10" s="1"/>
  <c r="G649" i="10" s="1"/>
  <c r="G650" i="10" s="1"/>
  <c r="G651" i="10" s="1"/>
  <c r="G652" i="10" s="1"/>
  <c r="G653" i="10" s="1"/>
  <c r="G654" i="10" s="1"/>
  <c r="G655" i="10" s="1"/>
  <c r="G656" i="10" s="1"/>
  <c r="G657" i="10" s="1"/>
  <c r="G658" i="10" s="1"/>
  <c r="G659" i="10" s="1"/>
  <c r="G660" i="10" s="1"/>
  <c r="G661" i="10" s="1"/>
  <c r="G662" i="10" s="1"/>
  <c r="G663" i="10" s="1"/>
  <c r="G664" i="10" s="1"/>
  <c r="G665" i="10" s="1"/>
  <c r="G666" i="10" s="1"/>
  <c r="G667" i="10" s="1"/>
  <c r="G668" i="10" s="1"/>
  <c r="G669" i="10" s="1"/>
  <c r="G670" i="10" s="1"/>
  <c r="G671" i="10" s="1"/>
  <c r="G672" i="10" s="1"/>
  <c r="G673" i="10" s="1"/>
  <c r="G674" i="10" s="1"/>
  <c r="G675" i="10" s="1"/>
  <c r="G676" i="10" s="1"/>
  <c r="G677" i="10" s="1"/>
  <c r="G678" i="10" s="1"/>
  <c r="G679" i="10" s="1"/>
  <c r="G680" i="10" s="1"/>
  <c r="G681" i="10" s="1"/>
  <c r="G682" i="10" s="1"/>
  <c r="G683" i="10" s="1"/>
  <c r="G684" i="10" s="1"/>
  <c r="G685" i="10" s="1"/>
  <c r="G686" i="10" s="1"/>
  <c r="G687" i="10" s="1"/>
  <c r="G688" i="10" s="1"/>
  <c r="G689" i="10" s="1"/>
  <c r="G690" i="10" s="1"/>
  <c r="G691" i="10" s="1"/>
  <c r="G692" i="10" s="1"/>
  <c r="G693" i="10" s="1"/>
  <c r="G694" i="10" s="1"/>
  <c r="G695" i="10" s="1"/>
  <c r="G696" i="10" s="1"/>
  <c r="G697" i="10" s="1"/>
  <c r="G698" i="10" s="1"/>
  <c r="G699" i="10" s="1"/>
  <c r="G700" i="10" s="1"/>
  <c r="G701" i="10" s="1"/>
  <c r="G702" i="10" s="1"/>
  <c r="G703" i="10" s="1"/>
  <c r="G704" i="10" s="1"/>
  <c r="G705" i="10" s="1"/>
  <c r="G706" i="10" s="1"/>
  <c r="G707" i="10" s="1"/>
  <c r="G708" i="10" s="1"/>
  <c r="G709" i="10" s="1"/>
  <c r="G710" i="10" s="1"/>
  <c r="G711" i="10" s="1"/>
  <c r="G712" i="10" s="1"/>
  <c r="G713" i="10" s="1"/>
  <c r="G714" i="10" s="1"/>
  <c r="G715" i="10" s="1"/>
  <c r="G716" i="10" s="1"/>
  <c r="G717" i="10" s="1"/>
  <c r="G718" i="10" s="1"/>
  <c r="G719" i="10" s="1"/>
  <c r="G720" i="10" s="1"/>
  <c r="G721" i="10" s="1"/>
  <c r="G722" i="10" s="1"/>
  <c r="G723" i="10" s="1"/>
  <c r="G724" i="10" s="1"/>
  <c r="G725" i="10" s="1"/>
  <c r="G726" i="10" s="1"/>
  <c r="G727" i="10" s="1"/>
  <c r="G728" i="10" s="1"/>
  <c r="G729" i="10" s="1"/>
  <c r="G730" i="10" s="1"/>
  <c r="G731" i="10" s="1"/>
  <c r="G732" i="10" s="1"/>
  <c r="G733" i="10" s="1"/>
  <c r="G734" i="10" s="1"/>
  <c r="G735" i="10" s="1"/>
  <c r="G736" i="10" s="1"/>
  <c r="G737" i="10" s="1"/>
  <c r="G738" i="10" s="1"/>
  <c r="G739" i="10" s="1"/>
  <c r="G740" i="10" s="1"/>
  <c r="G741" i="10" s="1"/>
  <c r="G742" i="10" s="1"/>
  <c r="G743" i="10" s="1"/>
  <c r="G744" i="10" s="1"/>
  <c r="G745" i="10" s="1"/>
  <c r="G746" i="10" s="1"/>
  <c r="G747" i="10" s="1"/>
  <c r="G748" i="10" s="1"/>
  <c r="G749" i="10" s="1"/>
  <c r="G750" i="10" s="1"/>
  <c r="G751" i="10" s="1"/>
  <c r="G752" i="10" s="1"/>
  <c r="G753" i="10" s="1"/>
  <c r="G754" i="10" s="1"/>
  <c r="G755" i="10" s="1"/>
  <c r="G756" i="10" s="1"/>
  <c r="G757" i="10" s="1"/>
  <c r="G758" i="10" s="1"/>
  <c r="G759" i="10" s="1"/>
  <c r="G760" i="10" s="1"/>
  <c r="G761" i="10" s="1"/>
  <c r="G762" i="10" s="1"/>
  <c r="G763" i="10" s="1"/>
  <c r="G764" i="10" s="1"/>
  <c r="G765" i="10" s="1"/>
  <c r="G766" i="10" s="1"/>
  <c r="G767" i="10" s="1"/>
  <c r="G768" i="10" s="1"/>
  <c r="G769" i="10" s="1"/>
  <c r="G770" i="10" s="1"/>
  <c r="G771" i="10" s="1"/>
  <c r="G772" i="10" s="1"/>
  <c r="G773" i="10" s="1"/>
  <c r="G774" i="10" s="1"/>
  <c r="G775" i="10" s="1"/>
  <c r="G776" i="10" s="1"/>
  <c r="G777" i="10" s="1"/>
  <c r="G778" i="10" s="1"/>
  <c r="G779" i="10" s="1"/>
  <c r="G780" i="10" s="1"/>
  <c r="G781" i="10" s="1"/>
  <c r="G782" i="10" s="1"/>
  <c r="G783" i="10" s="1"/>
  <c r="G784" i="10" s="1"/>
  <c r="G785" i="10" s="1"/>
  <c r="G786" i="10" s="1"/>
  <c r="G787" i="10" s="1"/>
  <c r="G788" i="10" s="1"/>
  <c r="G789" i="10" s="1"/>
  <c r="G790" i="10" s="1"/>
  <c r="G791" i="10" s="1"/>
  <c r="G792" i="10" s="1"/>
  <c r="G793" i="10" s="1"/>
  <c r="G794" i="10" s="1"/>
  <c r="G795" i="10" s="1"/>
  <c r="G796" i="10" s="1"/>
  <c r="G797" i="10" s="1"/>
  <c r="G798" i="10" s="1"/>
  <c r="G799" i="10" s="1"/>
  <c r="G800" i="10" s="1"/>
  <c r="G801" i="10" s="1"/>
  <c r="G802" i="10" s="1"/>
  <c r="G803" i="10" s="1"/>
  <c r="G804" i="10" s="1"/>
  <c r="G805" i="10" s="1"/>
  <c r="G806" i="10" s="1"/>
  <c r="G807" i="10" s="1"/>
  <c r="G808" i="10" s="1"/>
  <c r="G809" i="10" s="1"/>
  <c r="G810" i="10" s="1"/>
  <c r="G811" i="10" s="1"/>
  <c r="G812" i="10" s="1"/>
  <c r="G813" i="10" s="1"/>
  <c r="G814" i="10" s="1"/>
  <c r="G815" i="10" s="1"/>
  <c r="G816" i="10" s="1"/>
  <c r="G817" i="10" s="1"/>
  <c r="G818" i="10" s="1"/>
  <c r="G819" i="10" s="1"/>
  <c r="G820" i="10" s="1"/>
  <c r="G821" i="10" s="1"/>
  <c r="G822" i="10" s="1"/>
  <c r="G823" i="10" s="1"/>
  <c r="G824" i="10" s="1"/>
  <c r="G825" i="10" s="1"/>
  <c r="G826" i="10" s="1"/>
  <c r="G827" i="10" s="1"/>
  <c r="G828" i="10" s="1"/>
  <c r="G829" i="10" s="1"/>
  <c r="G830" i="10" s="1"/>
  <c r="G831" i="10" s="1"/>
  <c r="G832" i="10" s="1"/>
  <c r="G833" i="10" s="1"/>
  <c r="G834" i="10" s="1"/>
  <c r="G835" i="10" s="1"/>
  <c r="G836" i="10" s="1"/>
  <c r="G837" i="10" s="1"/>
  <c r="G838" i="10" s="1"/>
  <c r="G839" i="10" s="1"/>
  <c r="G840" i="10" s="1"/>
  <c r="G841" i="10" s="1"/>
  <c r="G842" i="10" s="1"/>
  <c r="G843" i="10" s="1"/>
  <c r="G844" i="10" s="1"/>
  <c r="G845" i="10" s="1"/>
  <c r="G846" i="10" s="1"/>
  <c r="G847" i="10" s="1"/>
  <c r="G848" i="10" s="1"/>
  <c r="G849" i="10" s="1"/>
  <c r="G850" i="10" s="1"/>
  <c r="G851" i="10" s="1"/>
  <c r="G852" i="10" s="1"/>
  <c r="G853" i="10" s="1"/>
  <c r="G854" i="10" s="1"/>
  <c r="G855" i="10" s="1"/>
  <c r="G856" i="10" s="1"/>
  <c r="G857" i="10" s="1"/>
  <c r="G858" i="10" s="1"/>
  <c r="G859" i="10" s="1"/>
  <c r="G860" i="10" s="1"/>
  <c r="G861" i="10" s="1"/>
  <c r="G862" i="10" s="1"/>
  <c r="G863" i="10" s="1"/>
  <c r="G864" i="10" s="1"/>
  <c r="G865" i="10" s="1"/>
  <c r="G866" i="10" s="1"/>
  <c r="G867" i="10" s="1"/>
  <c r="G868" i="10" s="1"/>
  <c r="G869" i="10" s="1"/>
  <c r="G870" i="10" s="1"/>
  <c r="G871" i="10" s="1"/>
  <c r="G872" i="10" s="1"/>
  <c r="G873" i="10" s="1"/>
  <c r="G874" i="10" s="1"/>
  <c r="G875" i="10" s="1"/>
  <c r="G876" i="10" s="1"/>
  <c r="G877" i="10" s="1"/>
  <c r="G878" i="10" s="1"/>
  <c r="G879" i="10" s="1"/>
  <c r="G880" i="10" s="1"/>
  <c r="G881" i="10" s="1"/>
  <c r="G882" i="10" s="1"/>
  <c r="G883" i="10" s="1"/>
  <c r="G884" i="10" s="1"/>
  <c r="G885" i="10" s="1"/>
  <c r="G886" i="10" s="1"/>
  <c r="G887" i="10" s="1"/>
  <c r="G888" i="10" s="1"/>
  <c r="G889" i="10" s="1"/>
  <c r="G890" i="10" s="1"/>
  <c r="G891" i="10" s="1"/>
  <c r="G892" i="10" s="1"/>
  <c r="G893" i="10" s="1"/>
  <c r="G894" i="10" s="1"/>
  <c r="G895" i="10" s="1"/>
  <c r="G896" i="10" s="1"/>
  <c r="G897" i="10" s="1"/>
  <c r="G898" i="10" s="1"/>
  <c r="G899" i="10" s="1"/>
  <c r="G900" i="10" s="1"/>
  <c r="G901" i="10" s="1"/>
  <c r="G902" i="10" s="1"/>
  <c r="G903" i="10" s="1"/>
  <c r="G904" i="10" s="1"/>
  <c r="G905" i="10" s="1"/>
  <c r="G906" i="10" s="1"/>
  <c r="G907" i="10" s="1"/>
  <c r="G908" i="10" s="1"/>
  <c r="G909" i="10" s="1"/>
  <c r="G910" i="10" s="1"/>
  <c r="G911" i="10" s="1"/>
  <c r="G912" i="10" s="1"/>
  <c r="G913" i="10" s="1"/>
  <c r="G914" i="10" s="1"/>
  <c r="G915" i="10" s="1"/>
  <c r="G916" i="10" s="1"/>
  <c r="G917" i="10" s="1"/>
  <c r="G918" i="10" s="1"/>
  <c r="G919" i="10" s="1"/>
  <c r="G920" i="10" s="1"/>
  <c r="G921" i="10" s="1"/>
  <c r="G922" i="10" s="1"/>
  <c r="G923" i="10" s="1"/>
  <c r="G924" i="10" s="1"/>
  <c r="G925" i="10" s="1"/>
  <c r="G926" i="10" s="1"/>
  <c r="G927" i="10" s="1"/>
  <c r="G928" i="10" s="1"/>
  <c r="G929" i="10" s="1"/>
  <c r="G930" i="10" s="1"/>
  <c r="G931" i="10" s="1"/>
  <c r="G932" i="10" s="1"/>
  <c r="G933" i="10" s="1"/>
  <c r="G934" i="10" s="1"/>
  <c r="G935" i="10" s="1"/>
  <c r="G936" i="10" s="1"/>
  <c r="G937" i="10" s="1"/>
  <c r="G938" i="10" s="1"/>
  <c r="G939" i="10" s="1"/>
  <c r="G940" i="10" s="1"/>
  <c r="G941" i="10" s="1"/>
  <c r="G942" i="10" s="1"/>
  <c r="G943" i="10" s="1"/>
  <c r="G944" i="10" s="1"/>
  <c r="G945" i="10" s="1"/>
  <c r="G946" i="10" s="1"/>
  <c r="G947" i="10" s="1"/>
  <c r="G948" i="10" s="1"/>
  <c r="G949" i="10" s="1"/>
  <c r="G950" i="10" s="1"/>
  <c r="G951" i="10" s="1"/>
  <c r="G952" i="10" s="1"/>
  <c r="G953" i="10" s="1"/>
  <c r="G954" i="10" s="1"/>
  <c r="G955" i="10" s="1"/>
  <c r="G956" i="10" s="1"/>
  <c r="G957" i="10" s="1"/>
  <c r="G958" i="10" s="1"/>
  <c r="G959" i="10" s="1"/>
  <c r="G960" i="10" s="1"/>
  <c r="G961" i="10" s="1"/>
  <c r="G962" i="10" s="1"/>
  <c r="G963" i="10" s="1"/>
  <c r="G964" i="10" s="1"/>
  <c r="G965" i="10" s="1"/>
  <c r="G966" i="10" s="1"/>
  <c r="G967" i="10" s="1"/>
  <c r="G968" i="10" s="1"/>
  <c r="G969" i="10" s="1"/>
  <c r="G970" i="10" s="1"/>
  <c r="G971" i="10" s="1"/>
  <c r="G972" i="10" s="1"/>
  <c r="G973" i="10" s="1"/>
  <c r="G974" i="10" s="1"/>
  <c r="G975" i="10" s="1"/>
  <c r="G976" i="10" s="1"/>
  <c r="G977" i="10" s="1"/>
  <c r="G978" i="10" s="1"/>
  <c r="G979" i="10" s="1"/>
  <c r="G980" i="10" s="1"/>
  <c r="G981" i="10" s="1"/>
  <c r="G982" i="10" s="1"/>
  <c r="G983" i="10" s="1"/>
  <c r="G984" i="10" s="1"/>
  <c r="G985" i="10" s="1"/>
  <c r="G986" i="10" s="1"/>
  <c r="G987" i="10" s="1"/>
  <c r="G988" i="10" s="1"/>
  <c r="G989" i="10" s="1"/>
  <c r="G990" i="10" s="1"/>
  <c r="G991" i="10" s="1"/>
  <c r="G992" i="10" s="1"/>
  <c r="G993" i="10" s="1"/>
  <c r="G994" i="10" s="1"/>
  <c r="G995" i="10" s="1"/>
  <c r="G996" i="10" s="1"/>
  <c r="G997" i="10" s="1"/>
  <c r="G998" i="10" s="1"/>
  <c r="G999" i="10" s="1"/>
  <c r="G1000" i="10" s="1"/>
  <c r="G1" i="9" s="1"/>
  <c r="G3" i="9" s="1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G230" i="9" s="1"/>
  <c r="G231" i="9" s="1"/>
  <c r="G232" i="9" s="1"/>
  <c r="G233" i="9" s="1"/>
  <c r="G234" i="9" s="1"/>
  <c r="G235" i="9" s="1"/>
  <c r="G236" i="9" s="1"/>
  <c r="G237" i="9" s="1"/>
  <c r="G238" i="9" s="1"/>
  <c r="G239" i="9" s="1"/>
  <c r="G240" i="9" s="1"/>
  <c r="G241" i="9" s="1"/>
  <c r="G242" i="9" s="1"/>
  <c r="G243" i="9" s="1"/>
  <c r="G244" i="9" s="1"/>
  <c r="G245" i="9" s="1"/>
  <c r="G246" i="9" s="1"/>
  <c r="G247" i="9" s="1"/>
  <c r="G248" i="9" s="1"/>
  <c r="G249" i="9" s="1"/>
  <c r="G250" i="9" s="1"/>
  <c r="G251" i="9" s="1"/>
  <c r="G252" i="9" s="1"/>
  <c r="G253" i="9" s="1"/>
  <c r="G254" i="9" s="1"/>
  <c r="G255" i="9" s="1"/>
  <c r="G256" i="9" s="1"/>
  <c r="G257" i="9" s="1"/>
  <c r="G258" i="9" s="1"/>
  <c r="G259" i="9" s="1"/>
  <c r="G260" i="9" s="1"/>
  <c r="G261" i="9" s="1"/>
  <c r="G262" i="9" s="1"/>
  <c r="G263" i="9" s="1"/>
  <c r="G264" i="9" s="1"/>
  <c r="G265" i="9" s="1"/>
  <c r="G266" i="9" s="1"/>
  <c r="G267" i="9" s="1"/>
  <c r="G268" i="9" s="1"/>
  <c r="G269" i="9" s="1"/>
  <c r="G270" i="9" s="1"/>
  <c r="G271" i="9" s="1"/>
  <c r="G272" i="9" s="1"/>
  <c r="G273" i="9" s="1"/>
  <c r="G274" i="9" s="1"/>
  <c r="G275" i="9" s="1"/>
  <c r="G276" i="9" s="1"/>
  <c r="G277" i="9" s="1"/>
  <c r="G278" i="9" s="1"/>
  <c r="G279" i="9" s="1"/>
  <c r="G280" i="9" s="1"/>
  <c r="G281" i="9" s="1"/>
  <c r="G282" i="9" s="1"/>
  <c r="G283" i="9" s="1"/>
  <c r="G284" i="9" s="1"/>
  <c r="G285" i="9" s="1"/>
  <c r="G286" i="9" s="1"/>
  <c r="G287" i="9" s="1"/>
  <c r="G288" i="9" s="1"/>
  <c r="G289" i="9" s="1"/>
  <c r="G290" i="9" s="1"/>
  <c r="G291" i="9" s="1"/>
  <c r="G292" i="9" s="1"/>
  <c r="G293" i="9" s="1"/>
  <c r="G294" i="9" s="1"/>
  <c r="G295" i="9" s="1"/>
  <c r="G296" i="9" s="1"/>
  <c r="G297" i="9" s="1"/>
  <c r="G298" i="9" s="1"/>
  <c r="G299" i="9" s="1"/>
  <c r="G300" i="9" s="1"/>
  <c r="G301" i="9" s="1"/>
  <c r="G302" i="9" s="1"/>
  <c r="G303" i="9" s="1"/>
  <c r="G304" i="9" s="1"/>
  <c r="G305" i="9" s="1"/>
  <c r="G306" i="9" s="1"/>
  <c r="G307" i="9" s="1"/>
  <c r="G308" i="9" s="1"/>
  <c r="G309" i="9" s="1"/>
  <c r="G310" i="9" s="1"/>
  <c r="G311" i="9" s="1"/>
  <c r="G312" i="9" s="1"/>
  <c r="G313" i="9" s="1"/>
  <c r="G314" i="9" s="1"/>
  <c r="G315" i="9" s="1"/>
  <c r="G316" i="9" s="1"/>
  <c r="G317" i="9" s="1"/>
  <c r="G318" i="9" s="1"/>
  <c r="G319" i="9" s="1"/>
  <c r="G320" i="9" s="1"/>
  <c r="G321" i="9" s="1"/>
  <c r="G322" i="9" s="1"/>
  <c r="G323" i="9" s="1"/>
  <c r="G324" i="9" s="1"/>
  <c r="G325" i="9" s="1"/>
  <c r="G326" i="9" s="1"/>
  <c r="G327" i="9" s="1"/>
  <c r="G328" i="9" s="1"/>
  <c r="G329" i="9" s="1"/>
  <c r="G330" i="9" s="1"/>
  <c r="G331" i="9" s="1"/>
  <c r="G332" i="9" s="1"/>
  <c r="G333" i="9" s="1"/>
  <c r="G334" i="9" s="1"/>
  <c r="G335" i="9" s="1"/>
  <c r="G336" i="9" s="1"/>
  <c r="G337" i="9" s="1"/>
  <c r="G338" i="9" s="1"/>
  <c r="G339" i="9" s="1"/>
  <c r="G340" i="9" s="1"/>
  <c r="G341" i="9" s="1"/>
  <c r="G342" i="9" s="1"/>
  <c r="G343" i="9" s="1"/>
  <c r="G344" i="9" s="1"/>
  <c r="G345" i="9" s="1"/>
  <c r="G346" i="9" s="1"/>
  <c r="G347" i="9" s="1"/>
  <c r="G348" i="9" s="1"/>
  <c r="G349" i="9" s="1"/>
  <c r="G350" i="9" s="1"/>
  <c r="G351" i="9" s="1"/>
  <c r="G352" i="9" s="1"/>
  <c r="G353" i="9" s="1"/>
  <c r="G354" i="9" s="1"/>
  <c r="G355" i="9" s="1"/>
  <c r="G356" i="9" s="1"/>
  <c r="G357" i="9" s="1"/>
  <c r="G358" i="9" s="1"/>
  <c r="G359" i="9" s="1"/>
  <c r="G360" i="9" s="1"/>
  <c r="G361" i="9" s="1"/>
  <c r="G362" i="9" s="1"/>
  <c r="G363" i="9" s="1"/>
  <c r="G364" i="9" s="1"/>
  <c r="G365" i="9" s="1"/>
  <c r="G366" i="9" s="1"/>
  <c r="G367" i="9" s="1"/>
  <c r="G368" i="9" s="1"/>
  <c r="G369" i="9" s="1"/>
  <c r="G370" i="9" s="1"/>
  <c r="G371" i="9" s="1"/>
  <c r="G372" i="9" s="1"/>
  <c r="G373" i="9" s="1"/>
  <c r="G374" i="9" s="1"/>
  <c r="G375" i="9" s="1"/>
  <c r="G376" i="9" s="1"/>
  <c r="G377" i="9" s="1"/>
  <c r="G378" i="9" s="1"/>
  <c r="G379" i="9" s="1"/>
  <c r="G380" i="9" s="1"/>
  <c r="G381" i="9" s="1"/>
  <c r="G382" i="9" s="1"/>
  <c r="G383" i="9" s="1"/>
  <c r="G384" i="9" s="1"/>
  <c r="G385" i="9" s="1"/>
  <c r="G386" i="9" s="1"/>
  <c r="G387" i="9" s="1"/>
  <c r="G388" i="9" s="1"/>
  <c r="G389" i="9" s="1"/>
  <c r="G390" i="9" s="1"/>
  <c r="G391" i="9" s="1"/>
  <c r="G392" i="9" s="1"/>
  <c r="G393" i="9" s="1"/>
  <c r="G394" i="9" s="1"/>
  <c r="G395" i="9" s="1"/>
  <c r="G396" i="9" s="1"/>
  <c r="G397" i="9" s="1"/>
  <c r="G398" i="9" s="1"/>
  <c r="G399" i="9" s="1"/>
  <c r="G400" i="9" s="1"/>
  <c r="G401" i="9" s="1"/>
  <c r="G402" i="9" s="1"/>
  <c r="G403" i="9" s="1"/>
  <c r="G404" i="9" s="1"/>
  <c r="G405" i="9" s="1"/>
  <c r="G406" i="9" s="1"/>
  <c r="G407" i="9" s="1"/>
  <c r="G408" i="9" s="1"/>
  <c r="G409" i="9" s="1"/>
  <c r="G410" i="9" s="1"/>
  <c r="G411" i="9" s="1"/>
  <c r="G412" i="9" s="1"/>
  <c r="G413" i="9" s="1"/>
  <c r="G414" i="9" s="1"/>
  <c r="G415" i="9" s="1"/>
  <c r="G416" i="9" s="1"/>
  <c r="G417" i="9" s="1"/>
  <c r="G418" i="9" s="1"/>
  <c r="G419" i="9" s="1"/>
  <c r="G420" i="9" s="1"/>
  <c r="G421" i="9" s="1"/>
  <c r="G422" i="9" s="1"/>
  <c r="G423" i="9" s="1"/>
  <c r="G424" i="9" s="1"/>
  <c r="G425" i="9" s="1"/>
  <c r="G426" i="9" s="1"/>
  <c r="G427" i="9" s="1"/>
  <c r="G428" i="9" s="1"/>
  <c r="G429" i="9" s="1"/>
  <c r="G430" i="9" s="1"/>
  <c r="G431" i="9" s="1"/>
  <c r="G432" i="9" s="1"/>
  <c r="G433" i="9" s="1"/>
  <c r="G434" i="9" s="1"/>
  <c r="G435" i="9" s="1"/>
  <c r="G436" i="9" s="1"/>
  <c r="G437" i="9" s="1"/>
  <c r="G438" i="9" s="1"/>
  <c r="G439" i="9" s="1"/>
  <c r="G440" i="9" s="1"/>
  <c r="G441" i="9" s="1"/>
  <c r="G442" i="9" s="1"/>
  <c r="G443" i="9" s="1"/>
  <c r="G444" i="9" s="1"/>
  <c r="G445" i="9" s="1"/>
  <c r="G446" i="9" s="1"/>
  <c r="G447" i="9" s="1"/>
  <c r="G448" i="9" s="1"/>
  <c r="G449" i="9" s="1"/>
  <c r="G450" i="9" s="1"/>
  <c r="G451" i="9" s="1"/>
  <c r="G452" i="9" s="1"/>
  <c r="G453" i="9" s="1"/>
  <c r="G454" i="9" s="1"/>
  <c r="G455" i="9" s="1"/>
  <c r="G456" i="9" s="1"/>
  <c r="G457" i="9" s="1"/>
  <c r="G458" i="9" s="1"/>
  <c r="G459" i="9" s="1"/>
  <c r="G460" i="9" s="1"/>
  <c r="G461" i="9" s="1"/>
  <c r="G462" i="9" s="1"/>
  <c r="G463" i="9" s="1"/>
  <c r="G464" i="9" s="1"/>
  <c r="G465" i="9" s="1"/>
  <c r="G466" i="9" s="1"/>
  <c r="G467" i="9" s="1"/>
  <c r="G468" i="9" s="1"/>
  <c r="G469" i="9" s="1"/>
  <c r="G470" i="9" s="1"/>
  <c r="G471" i="9" s="1"/>
  <c r="G472" i="9" s="1"/>
  <c r="G473" i="9" s="1"/>
  <c r="G474" i="9" s="1"/>
  <c r="G475" i="9" s="1"/>
  <c r="G476" i="9" s="1"/>
  <c r="G477" i="9" s="1"/>
  <c r="G478" i="9" s="1"/>
  <c r="G479" i="9" s="1"/>
  <c r="G480" i="9" s="1"/>
  <c r="G481" i="9" s="1"/>
  <c r="G482" i="9" s="1"/>
  <c r="G483" i="9" s="1"/>
  <c r="G484" i="9" s="1"/>
  <c r="G485" i="9" s="1"/>
  <c r="G486" i="9" s="1"/>
  <c r="G487" i="9" s="1"/>
  <c r="G488" i="9" s="1"/>
  <c r="G489" i="9" s="1"/>
  <c r="G490" i="9" s="1"/>
  <c r="G491" i="9" s="1"/>
  <c r="G492" i="9" s="1"/>
  <c r="G493" i="9" s="1"/>
  <c r="G494" i="9" s="1"/>
  <c r="G495" i="9" s="1"/>
  <c r="G496" i="9" s="1"/>
  <c r="G497" i="9" s="1"/>
  <c r="G498" i="9" s="1"/>
  <c r="G499" i="9" s="1"/>
  <c r="G500" i="9" s="1"/>
  <c r="G501" i="9" s="1"/>
  <c r="G502" i="9" s="1"/>
  <c r="G503" i="9" s="1"/>
  <c r="G504" i="9" s="1"/>
  <c r="G505" i="9" s="1"/>
  <c r="G506" i="9" s="1"/>
  <c r="G507" i="9" s="1"/>
  <c r="G508" i="9" s="1"/>
  <c r="G509" i="9" s="1"/>
  <c r="G510" i="9" s="1"/>
  <c r="G511" i="9" s="1"/>
  <c r="G512" i="9" s="1"/>
  <c r="G513" i="9" s="1"/>
  <c r="G514" i="9" s="1"/>
  <c r="G515" i="9" s="1"/>
  <c r="G516" i="9" s="1"/>
  <c r="G517" i="9" s="1"/>
  <c r="G518" i="9" s="1"/>
  <c r="G519" i="9" s="1"/>
  <c r="G520" i="9" s="1"/>
  <c r="G521" i="9" s="1"/>
  <c r="G522" i="9" s="1"/>
  <c r="G523" i="9" s="1"/>
  <c r="G524" i="9" s="1"/>
  <c r="G525" i="9" s="1"/>
  <c r="G526" i="9" s="1"/>
  <c r="G527" i="9" s="1"/>
  <c r="G528" i="9" s="1"/>
  <c r="G529" i="9" s="1"/>
  <c r="G530" i="9" s="1"/>
  <c r="G531" i="9" s="1"/>
  <c r="G532" i="9" s="1"/>
  <c r="G533" i="9" s="1"/>
  <c r="G534" i="9" s="1"/>
  <c r="G535" i="9" s="1"/>
  <c r="G536" i="9" s="1"/>
  <c r="G537" i="9" s="1"/>
  <c r="G538" i="9" s="1"/>
  <c r="G539" i="9" s="1"/>
  <c r="G540" i="9" s="1"/>
  <c r="G541" i="9" s="1"/>
  <c r="G542" i="9" s="1"/>
  <c r="G543" i="9" s="1"/>
  <c r="G544" i="9" s="1"/>
  <c r="G545" i="9" s="1"/>
  <c r="G546" i="9" s="1"/>
  <c r="G547" i="9" s="1"/>
  <c r="G548" i="9" s="1"/>
  <c r="G549" i="9" s="1"/>
  <c r="G550" i="9" s="1"/>
  <c r="G551" i="9" s="1"/>
  <c r="G552" i="9" s="1"/>
  <c r="G553" i="9" s="1"/>
  <c r="G554" i="9" s="1"/>
  <c r="G555" i="9" s="1"/>
  <c r="G556" i="9" s="1"/>
  <c r="G557" i="9" s="1"/>
  <c r="G558" i="9" s="1"/>
  <c r="G559" i="9" s="1"/>
  <c r="G560" i="9" s="1"/>
  <c r="G561" i="9" s="1"/>
  <c r="G562" i="9" s="1"/>
  <c r="G563" i="9" s="1"/>
  <c r="G564" i="9" s="1"/>
  <c r="G565" i="9" s="1"/>
  <c r="G566" i="9" s="1"/>
  <c r="G567" i="9" s="1"/>
  <c r="G568" i="9" s="1"/>
  <c r="G569" i="9" s="1"/>
  <c r="G570" i="9" s="1"/>
  <c r="G571" i="9" s="1"/>
  <c r="G572" i="9" s="1"/>
  <c r="G573" i="9" s="1"/>
  <c r="G574" i="9" s="1"/>
  <c r="G575" i="9" s="1"/>
  <c r="G576" i="9" s="1"/>
  <c r="G577" i="9" s="1"/>
  <c r="G578" i="9" s="1"/>
  <c r="G579" i="9" s="1"/>
  <c r="G580" i="9" s="1"/>
  <c r="G581" i="9" s="1"/>
  <c r="G582" i="9" s="1"/>
  <c r="G583" i="9" s="1"/>
  <c r="G584" i="9" s="1"/>
  <c r="G585" i="9" s="1"/>
  <c r="G586" i="9" s="1"/>
  <c r="G587" i="9" s="1"/>
  <c r="G588" i="9" s="1"/>
  <c r="G589" i="9" s="1"/>
  <c r="G590" i="9" s="1"/>
  <c r="G591" i="9" s="1"/>
  <c r="G592" i="9" s="1"/>
  <c r="G593" i="9" s="1"/>
  <c r="G594" i="9" s="1"/>
  <c r="G595" i="9" s="1"/>
  <c r="G596" i="9" s="1"/>
  <c r="G597" i="9" s="1"/>
  <c r="G598" i="9" s="1"/>
  <c r="G599" i="9" s="1"/>
  <c r="G600" i="9" s="1"/>
  <c r="G601" i="9" s="1"/>
  <c r="G602" i="9" s="1"/>
  <c r="G603" i="9" s="1"/>
  <c r="G604" i="9" s="1"/>
  <c r="G605" i="9" s="1"/>
  <c r="G606" i="9" s="1"/>
  <c r="G607" i="9" s="1"/>
  <c r="G608" i="9" s="1"/>
  <c r="G609" i="9" s="1"/>
  <c r="G610" i="9" s="1"/>
  <c r="G611" i="9" s="1"/>
  <c r="G612" i="9" s="1"/>
  <c r="G613" i="9" s="1"/>
  <c r="G614" i="9" s="1"/>
  <c r="G615" i="9" s="1"/>
  <c r="G616" i="9" s="1"/>
  <c r="G617" i="9" s="1"/>
  <c r="G618" i="9" s="1"/>
  <c r="G619" i="9" s="1"/>
  <c r="G620" i="9" s="1"/>
  <c r="G621" i="9" s="1"/>
  <c r="G622" i="9" s="1"/>
  <c r="G623" i="9" s="1"/>
  <c r="G624" i="9" s="1"/>
  <c r="G625" i="9" s="1"/>
  <c r="G626" i="9" s="1"/>
  <c r="G627" i="9" s="1"/>
  <c r="G628" i="9" s="1"/>
  <c r="G629" i="9" s="1"/>
  <c r="G630" i="9" s="1"/>
  <c r="G631" i="9" s="1"/>
  <c r="G632" i="9" s="1"/>
  <c r="G633" i="9" s="1"/>
  <c r="G634" i="9" s="1"/>
  <c r="G635" i="9" s="1"/>
  <c r="G636" i="9" s="1"/>
  <c r="G637" i="9" s="1"/>
  <c r="G638" i="9" s="1"/>
  <c r="G639" i="9" s="1"/>
  <c r="G640" i="9" s="1"/>
  <c r="G641" i="9" s="1"/>
  <c r="G642" i="9" s="1"/>
  <c r="G643" i="9" s="1"/>
  <c r="G644" i="9" s="1"/>
  <c r="G645" i="9" s="1"/>
  <c r="G646" i="9" s="1"/>
  <c r="G647" i="9" s="1"/>
  <c r="G648" i="9" s="1"/>
  <c r="G649" i="9" s="1"/>
  <c r="G650" i="9" s="1"/>
  <c r="G651" i="9" s="1"/>
  <c r="G652" i="9" s="1"/>
  <c r="G653" i="9" s="1"/>
  <c r="G654" i="9" s="1"/>
  <c r="G655" i="9" s="1"/>
  <c r="G656" i="9" s="1"/>
  <c r="G657" i="9" s="1"/>
  <c r="G658" i="9" s="1"/>
  <c r="G659" i="9" s="1"/>
  <c r="G660" i="9" s="1"/>
  <c r="G661" i="9" s="1"/>
  <c r="G662" i="9" s="1"/>
  <c r="G663" i="9" s="1"/>
  <c r="G664" i="9" s="1"/>
  <c r="G665" i="9" s="1"/>
  <c r="G666" i="9" s="1"/>
  <c r="G667" i="9" s="1"/>
  <c r="G668" i="9" s="1"/>
  <c r="G669" i="9" s="1"/>
  <c r="G670" i="9" s="1"/>
  <c r="G671" i="9" s="1"/>
  <c r="G672" i="9" s="1"/>
  <c r="G673" i="9" s="1"/>
  <c r="G674" i="9" s="1"/>
  <c r="G675" i="9" s="1"/>
  <c r="G676" i="9" s="1"/>
  <c r="G677" i="9" s="1"/>
  <c r="G678" i="9" s="1"/>
  <c r="G679" i="9" s="1"/>
  <c r="G680" i="9" s="1"/>
  <c r="G681" i="9" s="1"/>
  <c r="G682" i="9" s="1"/>
  <c r="G683" i="9" s="1"/>
  <c r="G684" i="9" s="1"/>
  <c r="G685" i="9" s="1"/>
  <c r="G686" i="9" s="1"/>
  <c r="G687" i="9" s="1"/>
  <c r="G688" i="9" s="1"/>
  <c r="G689" i="9" s="1"/>
  <c r="G690" i="9" s="1"/>
  <c r="G691" i="9" s="1"/>
  <c r="G692" i="9" s="1"/>
  <c r="G693" i="9" s="1"/>
  <c r="G694" i="9" s="1"/>
  <c r="G695" i="9" s="1"/>
  <c r="G696" i="9" s="1"/>
  <c r="G697" i="9" s="1"/>
  <c r="G698" i="9" s="1"/>
  <c r="G699" i="9" s="1"/>
  <c r="G700" i="9" s="1"/>
  <c r="G701" i="9" s="1"/>
  <c r="G702" i="9" s="1"/>
  <c r="G703" i="9" s="1"/>
  <c r="G704" i="9" s="1"/>
  <c r="G705" i="9" s="1"/>
  <c r="G706" i="9" s="1"/>
  <c r="G707" i="9" s="1"/>
  <c r="G708" i="9" s="1"/>
  <c r="G709" i="9" s="1"/>
  <c r="G710" i="9" s="1"/>
  <c r="G711" i="9" s="1"/>
  <c r="G712" i="9" s="1"/>
  <c r="G713" i="9" s="1"/>
  <c r="G714" i="9" s="1"/>
  <c r="G715" i="9" s="1"/>
  <c r="G716" i="9" s="1"/>
  <c r="G717" i="9" s="1"/>
  <c r="G718" i="9" s="1"/>
  <c r="G719" i="9" s="1"/>
  <c r="G720" i="9" s="1"/>
  <c r="G721" i="9" s="1"/>
  <c r="G722" i="9" s="1"/>
  <c r="G723" i="9" s="1"/>
  <c r="G724" i="9" s="1"/>
  <c r="G725" i="9" s="1"/>
  <c r="G726" i="9" s="1"/>
  <c r="G727" i="9" s="1"/>
  <c r="G728" i="9" s="1"/>
  <c r="G729" i="9" s="1"/>
  <c r="G730" i="9" s="1"/>
  <c r="G731" i="9" s="1"/>
  <c r="G732" i="9" s="1"/>
  <c r="G733" i="9" s="1"/>
  <c r="G734" i="9" s="1"/>
  <c r="G735" i="9" s="1"/>
  <c r="G736" i="9" s="1"/>
  <c r="G737" i="9" s="1"/>
  <c r="G738" i="9" s="1"/>
  <c r="G739" i="9" s="1"/>
  <c r="G740" i="9" s="1"/>
  <c r="G741" i="9" s="1"/>
  <c r="G742" i="9" s="1"/>
  <c r="G743" i="9" s="1"/>
  <c r="G744" i="9" s="1"/>
  <c r="G745" i="9" s="1"/>
  <c r="G746" i="9" s="1"/>
  <c r="G747" i="9" s="1"/>
  <c r="G748" i="9" s="1"/>
  <c r="G749" i="9" s="1"/>
  <c r="G750" i="9" s="1"/>
  <c r="G751" i="9" s="1"/>
  <c r="G752" i="9" s="1"/>
  <c r="G753" i="9" s="1"/>
  <c r="G754" i="9" s="1"/>
  <c r="G755" i="9" s="1"/>
  <c r="G756" i="9" s="1"/>
  <c r="G757" i="9" s="1"/>
  <c r="G758" i="9" s="1"/>
  <c r="G759" i="9" s="1"/>
  <c r="G760" i="9" s="1"/>
  <c r="G761" i="9" s="1"/>
  <c r="G762" i="9" s="1"/>
  <c r="G763" i="9" s="1"/>
  <c r="G764" i="9" s="1"/>
  <c r="G765" i="9" s="1"/>
  <c r="G766" i="9" s="1"/>
  <c r="G767" i="9" s="1"/>
  <c r="G768" i="9" s="1"/>
  <c r="G769" i="9" s="1"/>
  <c r="G770" i="9" s="1"/>
  <c r="G771" i="9" s="1"/>
  <c r="G772" i="9" s="1"/>
  <c r="G773" i="9" s="1"/>
  <c r="G774" i="9" s="1"/>
  <c r="G775" i="9" s="1"/>
  <c r="G776" i="9" s="1"/>
  <c r="G777" i="9" s="1"/>
  <c r="G778" i="9" s="1"/>
  <c r="G779" i="9" s="1"/>
  <c r="G780" i="9" s="1"/>
  <c r="G781" i="9" s="1"/>
  <c r="G782" i="9" s="1"/>
  <c r="G783" i="9" s="1"/>
  <c r="G784" i="9" s="1"/>
  <c r="G785" i="9" s="1"/>
  <c r="G786" i="9" s="1"/>
  <c r="G787" i="9" s="1"/>
  <c r="G788" i="9" s="1"/>
  <c r="G789" i="9" s="1"/>
  <c r="G790" i="9" s="1"/>
  <c r="G791" i="9" s="1"/>
  <c r="G792" i="9" s="1"/>
  <c r="G793" i="9" s="1"/>
  <c r="G794" i="9" s="1"/>
  <c r="G795" i="9" s="1"/>
  <c r="G796" i="9" s="1"/>
  <c r="G797" i="9" s="1"/>
  <c r="G798" i="9" s="1"/>
  <c r="G799" i="9" s="1"/>
  <c r="G800" i="9" s="1"/>
  <c r="G801" i="9" s="1"/>
  <c r="G802" i="9" s="1"/>
  <c r="G803" i="9" s="1"/>
  <c r="G804" i="9" s="1"/>
  <c r="G805" i="9" s="1"/>
  <c r="G806" i="9" s="1"/>
  <c r="G807" i="9" s="1"/>
  <c r="G808" i="9" s="1"/>
  <c r="G809" i="9" s="1"/>
  <c r="G810" i="9" s="1"/>
  <c r="G811" i="9" s="1"/>
  <c r="G812" i="9" s="1"/>
  <c r="G813" i="9" s="1"/>
  <c r="G814" i="9" s="1"/>
  <c r="G815" i="9" s="1"/>
  <c r="G816" i="9" s="1"/>
  <c r="G817" i="9" s="1"/>
  <c r="G818" i="9" s="1"/>
  <c r="G819" i="9" s="1"/>
  <c r="G820" i="9" s="1"/>
  <c r="G821" i="9" s="1"/>
  <c r="G822" i="9" s="1"/>
  <c r="G823" i="9" s="1"/>
  <c r="G824" i="9" s="1"/>
  <c r="G825" i="9" s="1"/>
  <c r="G826" i="9" s="1"/>
  <c r="G827" i="9" s="1"/>
  <c r="G828" i="9" s="1"/>
  <c r="G829" i="9" s="1"/>
  <c r="G830" i="9" s="1"/>
  <c r="G831" i="9" s="1"/>
  <c r="G832" i="9" s="1"/>
  <c r="G833" i="9" s="1"/>
  <c r="G834" i="9" s="1"/>
  <c r="G835" i="9" s="1"/>
  <c r="G836" i="9" s="1"/>
  <c r="G837" i="9" s="1"/>
  <c r="G838" i="9" s="1"/>
  <c r="G839" i="9" s="1"/>
  <c r="G840" i="9" s="1"/>
  <c r="G841" i="9" s="1"/>
  <c r="G842" i="9" s="1"/>
  <c r="G843" i="9" s="1"/>
  <c r="G844" i="9" s="1"/>
  <c r="G845" i="9" s="1"/>
  <c r="G846" i="9" s="1"/>
  <c r="G847" i="9" s="1"/>
  <c r="G848" i="9" s="1"/>
  <c r="G849" i="9" s="1"/>
  <c r="G850" i="9" s="1"/>
  <c r="G851" i="9" s="1"/>
  <c r="G852" i="9" s="1"/>
  <c r="G853" i="9" s="1"/>
  <c r="G854" i="9" s="1"/>
  <c r="G855" i="9" s="1"/>
  <c r="G856" i="9" s="1"/>
  <c r="G857" i="9" s="1"/>
  <c r="G858" i="9" s="1"/>
  <c r="G859" i="9" s="1"/>
  <c r="G860" i="9" s="1"/>
  <c r="G861" i="9" s="1"/>
  <c r="G862" i="9" s="1"/>
  <c r="G863" i="9" s="1"/>
  <c r="G864" i="9" s="1"/>
  <c r="G865" i="9" s="1"/>
  <c r="G866" i="9" s="1"/>
  <c r="G867" i="9" s="1"/>
  <c r="G868" i="9" s="1"/>
  <c r="G869" i="9" s="1"/>
  <c r="G870" i="9" s="1"/>
  <c r="G871" i="9" s="1"/>
  <c r="G872" i="9" s="1"/>
  <c r="G873" i="9" s="1"/>
  <c r="G874" i="9" s="1"/>
  <c r="G875" i="9" s="1"/>
  <c r="G876" i="9" s="1"/>
  <c r="G877" i="9" s="1"/>
  <c r="G878" i="9" s="1"/>
  <c r="G879" i="9" s="1"/>
  <c r="G880" i="9" s="1"/>
  <c r="G881" i="9" s="1"/>
  <c r="G882" i="9" s="1"/>
  <c r="G883" i="9" s="1"/>
  <c r="G884" i="9" s="1"/>
  <c r="G885" i="9" s="1"/>
  <c r="G886" i="9" s="1"/>
  <c r="G887" i="9" s="1"/>
  <c r="G888" i="9" s="1"/>
  <c r="G889" i="9" s="1"/>
  <c r="G890" i="9" s="1"/>
  <c r="G891" i="9" s="1"/>
  <c r="G892" i="9" s="1"/>
  <c r="G893" i="9" s="1"/>
  <c r="G894" i="9" s="1"/>
  <c r="G895" i="9" s="1"/>
  <c r="G896" i="9" s="1"/>
  <c r="G897" i="9" s="1"/>
  <c r="G898" i="9" s="1"/>
  <c r="G899" i="9" s="1"/>
  <c r="G900" i="9" s="1"/>
  <c r="G901" i="9" s="1"/>
  <c r="G902" i="9" s="1"/>
  <c r="G903" i="9" s="1"/>
  <c r="G904" i="9" s="1"/>
  <c r="G905" i="9" s="1"/>
  <c r="G906" i="9" s="1"/>
  <c r="G907" i="9" s="1"/>
  <c r="G908" i="9" s="1"/>
  <c r="G909" i="9" s="1"/>
  <c r="G910" i="9" s="1"/>
  <c r="G911" i="9" s="1"/>
  <c r="G912" i="9" s="1"/>
  <c r="G913" i="9" s="1"/>
  <c r="G914" i="9" s="1"/>
  <c r="G915" i="9" s="1"/>
  <c r="G916" i="9" s="1"/>
  <c r="G917" i="9" s="1"/>
  <c r="G918" i="9" s="1"/>
  <c r="G919" i="9" s="1"/>
  <c r="G920" i="9" s="1"/>
  <c r="G921" i="9" s="1"/>
  <c r="G922" i="9" s="1"/>
  <c r="G923" i="9" s="1"/>
  <c r="G924" i="9" s="1"/>
  <c r="G925" i="9" s="1"/>
  <c r="G926" i="9" s="1"/>
  <c r="G927" i="9" s="1"/>
  <c r="G928" i="9" s="1"/>
  <c r="G929" i="9" s="1"/>
  <c r="G930" i="9" s="1"/>
  <c r="G931" i="9" s="1"/>
  <c r="G932" i="9" s="1"/>
  <c r="G933" i="9" s="1"/>
  <c r="G934" i="9" s="1"/>
  <c r="G935" i="9" s="1"/>
  <c r="G936" i="9" s="1"/>
  <c r="G937" i="9" s="1"/>
  <c r="G938" i="9" s="1"/>
  <c r="G939" i="9" s="1"/>
  <c r="G940" i="9" s="1"/>
  <c r="G941" i="9" s="1"/>
  <c r="G942" i="9" s="1"/>
  <c r="G943" i="9" s="1"/>
  <c r="G944" i="9" s="1"/>
  <c r="G945" i="9" s="1"/>
  <c r="G946" i="9" s="1"/>
  <c r="G947" i="9" s="1"/>
  <c r="G948" i="9" s="1"/>
  <c r="G949" i="9" s="1"/>
  <c r="G950" i="9" s="1"/>
  <c r="G951" i="9" s="1"/>
  <c r="G952" i="9" s="1"/>
  <c r="G953" i="9" s="1"/>
  <c r="G954" i="9" s="1"/>
  <c r="G955" i="9" s="1"/>
  <c r="G956" i="9" s="1"/>
  <c r="G957" i="9" s="1"/>
  <c r="G958" i="9" s="1"/>
  <c r="G959" i="9" s="1"/>
  <c r="G960" i="9" s="1"/>
  <c r="G961" i="9" s="1"/>
  <c r="G962" i="9" s="1"/>
  <c r="G963" i="9" s="1"/>
  <c r="G964" i="9" s="1"/>
  <c r="G965" i="9" s="1"/>
  <c r="G966" i="9" s="1"/>
  <c r="G967" i="9" s="1"/>
  <c r="G968" i="9" s="1"/>
  <c r="G969" i="9" s="1"/>
  <c r="G970" i="9" s="1"/>
  <c r="G971" i="9" s="1"/>
  <c r="G972" i="9" s="1"/>
  <c r="G973" i="9" s="1"/>
  <c r="G974" i="9" s="1"/>
  <c r="G975" i="9" s="1"/>
  <c r="G976" i="9" s="1"/>
  <c r="G977" i="9" s="1"/>
  <c r="G978" i="9" s="1"/>
  <c r="G979" i="9" s="1"/>
  <c r="G980" i="9" s="1"/>
  <c r="G981" i="9" s="1"/>
  <c r="G982" i="9" s="1"/>
  <c r="G983" i="9" s="1"/>
  <c r="G984" i="9" s="1"/>
  <c r="G985" i="9" s="1"/>
  <c r="G986" i="9" s="1"/>
  <c r="G987" i="9" s="1"/>
  <c r="G988" i="9" s="1"/>
  <c r="G989" i="9" s="1"/>
  <c r="G990" i="9" s="1"/>
  <c r="G991" i="9" s="1"/>
  <c r="G992" i="9" s="1"/>
  <c r="G993" i="9" s="1"/>
  <c r="G994" i="9" s="1"/>
  <c r="G995" i="9" s="1"/>
  <c r="G996" i="9" s="1"/>
  <c r="G997" i="9" s="1"/>
  <c r="G998" i="9" s="1"/>
  <c r="G999" i="9" s="1"/>
  <c r="G1000" i="9" s="1"/>
  <c r="G1" i="8" s="1"/>
  <c r="G3" i="8" s="1"/>
  <c r="G4" i="8" s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 s="1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 s="1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 s="1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G196" i="8" s="1"/>
  <c r="G197" i="8" s="1"/>
  <c r="G198" i="8" s="1"/>
  <c r="G199" i="8" s="1"/>
  <c r="G200" i="8" s="1"/>
  <c r="G201" i="8" s="1"/>
  <c r="G202" i="8" s="1"/>
  <c r="G203" i="8" s="1"/>
  <c r="G204" i="8" s="1"/>
  <c r="G205" i="8" s="1"/>
  <c r="G206" i="8" s="1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 s="1"/>
  <c r="G219" i="8" s="1"/>
  <c r="G220" i="8" s="1"/>
  <c r="G221" i="8" s="1"/>
  <c r="G222" i="8" s="1"/>
  <c r="G223" i="8" s="1"/>
  <c r="G224" i="8" s="1"/>
  <c r="G225" i="8" s="1"/>
  <c r="G226" i="8" s="1"/>
  <c r="G227" i="8" s="1"/>
  <c r="G228" i="8" s="1"/>
  <c r="G229" i="8" s="1"/>
  <c r="G230" i="8" s="1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 s="1"/>
  <c r="G243" i="8" s="1"/>
  <c r="G244" i="8" s="1"/>
  <c r="G245" i="8" s="1"/>
  <c r="G246" i="8" s="1"/>
  <c r="G247" i="8" s="1"/>
  <c r="G248" i="8" s="1"/>
  <c r="G249" i="8" s="1"/>
  <c r="G250" i="8" s="1"/>
  <c r="G251" i="8" s="1"/>
  <c r="G252" i="8" s="1"/>
  <c r="G253" i="8" s="1"/>
  <c r="G254" i="8" s="1"/>
  <c r="G255" i="8" s="1"/>
  <c r="G256" i="8" s="1"/>
  <c r="G257" i="8" s="1"/>
  <c r="G258" i="8" s="1"/>
  <c r="G259" i="8" s="1"/>
  <c r="G260" i="8" s="1"/>
  <c r="G261" i="8" s="1"/>
  <c r="G262" i="8" s="1"/>
  <c r="G263" i="8" s="1"/>
  <c r="G264" i="8" s="1"/>
  <c r="G265" i="8" s="1"/>
  <c r="G266" i="8" s="1"/>
  <c r="G267" i="8" s="1"/>
  <c r="G268" i="8" s="1"/>
  <c r="G269" i="8" s="1"/>
  <c r="G270" i="8" s="1"/>
  <c r="G271" i="8" s="1"/>
  <c r="G272" i="8" s="1"/>
  <c r="G273" i="8" s="1"/>
  <c r="G274" i="8" s="1"/>
  <c r="G275" i="8" s="1"/>
  <c r="G276" i="8" s="1"/>
  <c r="G277" i="8" s="1"/>
  <c r="G278" i="8" s="1"/>
  <c r="G279" i="8" s="1"/>
  <c r="G280" i="8" s="1"/>
  <c r="G281" i="8" s="1"/>
  <c r="G282" i="8" s="1"/>
  <c r="G283" i="8" s="1"/>
  <c r="G284" i="8" s="1"/>
  <c r="G285" i="8" s="1"/>
  <c r="G286" i="8" s="1"/>
  <c r="G287" i="8" s="1"/>
  <c r="G288" i="8" s="1"/>
  <c r="G289" i="8" s="1"/>
  <c r="G290" i="8" s="1"/>
  <c r="G291" i="8" s="1"/>
  <c r="G292" i="8" s="1"/>
  <c r="G293" i="8" s="1"/>
  <c r="G294" i="8" s="1"/>
  <c r="G295" i="8" s="1"/>
  <c r="G296" i="8" s="1"/>
  <c r="G297" i="8" s="1"/>
  <c r="G298" i="8" s="1"/>
  <c r="G299" i="8" s="1"/>
  <c r="G300" i="8" s="1"/>
  <c r="G301" i="8" s="1"/>
  <c r="G302" i="8" s="1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 s="1"/>
  <c r="G314" i="8" s="1"/>
  <c r="G315" i="8" s="1"/>
  <c r="G316" i="8" s="1"/>
  <c r="G317" i="8" s="1"/>
  <c r="G318" i="8" s="1"/>
  <c r="G319" i="8" s="1"/>
  <c r="G320" i="8" s="1"/>
  <c r="G321" i="8" s="1"/>
  <c r="G322" i="8" s="1"/>
  <c r="G323" i="8" s="1"/>
  <c r="G324" i="8" s="1"/>
  <c r="G325" i="8" s="1"/>
  <c r="G326" i="8" s="1"/>
  <c r="G327" i="8" s="1"/>
  <c r="G328" i="8" s="1"/>
  <c r="G329" i="8" s="1"/>
  <c r="G330" i="8" s="1"/>
  <c r="G331" i="8" s="1"/>
  <c r="G332" i="8" s="1"/>
  <c r="G333" i="8" s="1"/>
  <c r="G334" i="8" s="1"/>
  <c r="G335" i="8" s="1"/>
  <c r="G336" i="8" s="1"/>
  <c r="G337" i="8" s="1"/>
  <c r="G338" i="8" s="1"/>
  <c r="G339" i="8" s="1"/>
  <c r="G340" i="8" s="1"/>
  <c r="G341" i="8" s="1"/>
  <c r="G342" i="8" s="1"/>
  <c r="G343" i="8" s="1"/>
  <c r="G344" i="8" s="1"/>
  <c r="G345" i="8" s="1"/>
  <c r="G346" i="8" s="1"/>
  <c r="G347" i="8" s="1"/>
  <c r="G348" i="8" s="1"/>
  <c r="G349" i="8" s="1"/>
  <c r="G350" i="8" s="1"/>
  <c r="G351" i="8" s="1"/>
  <c r="G352" i="8" s="1"/>
  <c r="G353" i="8" s="1"/>
  <c r="G354" i="8" s="1"/>
  <c r="G355" i="8" s="1"/>
  <c r="G356" i="8" s="1"/>
  <c r="G357" i="8" s="1"/>
  <c r="G358" i="8" s="1"/>
  <c r="G359" i="8" s="1"/>
  <c r="G360" i="8" s="1"/>
  <c r="G361" i="8" s="1"/>
  <c r="G362" i="8" s="1"/>
  <c r="G363" i="8" s="1"/>
  <c r="G364" i="8" s="1"/>
  <c r="G365" i="8" s="1"/>
  <c r="G366" i="8" s="1"/>
  <c r="G367" i="8" s="1"/>
  <c r="G368" i="8" s="1"/>
  <c r="G369" i="8" s="1"/>
  <c r="G370" i="8" s="1"/>
  <c r="G371" i="8" s="1"/>
  <c r="G372" i="8" s="1"/>
  <c r="G373" i="8" s="1"/>
  <c r="G374" i="8" s="1"/>
  <c r="G375" i="8" s="1"/>
  <c r="G376" i="8" s="1"/>
  <c r="G377" i="8" s="1"/>
  <c r="G378" i="8" s="1"/>
  <c r="G379" i="8" s="1"/>
  <c r="G380" i="8" s="1"/>
  <c r="G381" i="8" s="1"/>
  <c r="G382" i="8" s="1"/>
  <c r="G383" i="8" s="1"/>
  <c r="G384" i="8" s="1"/>
  <c r="G385" i="8" s="1"/>
  <c r="G386" i="8" s="1"/>
  <c r="G387" i="8" s="1"/>
  <c r="G388" i="8" s="1"/>
  <c r="G389" i="8" s="1"/>
  <c r="G390" i="8" s="1"/>
  <c r="G391" i="8" s="1"/>
  <c r="G392" i="8" s="1"/>
  <c r="G393" i="8" s="1"/>
  <c r="G394" i="8" s="1"/>
  <c r="G395" i="8" s="1"/>
  <c r="G396" i="8" s="1"/>
  <c r="G397" i="8" s="1"/>
  <c r="G398" i="8" s="1"/>
  <c r="G399" i="8" s="1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 s="1"/>
  <c r="G411" i="8" s="1"/>
  <c r="G412" i="8" s="1"/>
  <c r="G413" i="8" s="1"/>
  <c r="G414" i="8" s="1"/>
  <c r="G415" i="8" s="1"/>
  <c r="G416" i="8" s="1"/>
  <c r="G417" i="8" s="1"/>
  <c r="G418" i="8" s="1"/>
  <c r="G419" i="8" s="1"/>
  <c r="G420" i="8" s="1"/>
  <c r="G421" i="8" s="1"/>
  <c r="G422" i="8" s="1"/>
  <c r="G423" i="8" s="1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 s="1"/>
  <c r="G435" i="8" s="1"/>
  <c r="G436" i="8" s="1"/>
  <c r="G437" i="8" s="1"/>
  <c r="G438" i="8" s="1"/>
  <c r="G439" i="8" s="1"/>
  <c r="G440" i="8" s="1"/>
  <c r="G441" i="8" s="1"/>
  <c r="G442" i="8" s="1"/>
  <c r="G443" i="8" s="1"/>
  <c r="G444" i="8" s="1"/>
  <c r="G445" i="8" s="1"/>
  <c r="G446" i="8" s="1"/>
  <c r="G447" i="8" s="1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 s="1"/>
  <c r="G459" i="8" s="1"/>
  <c r="G460" i="8" s="1"/>
  <c r="G461" i="8" s="1"/>
  <c r="G462" i="8" s="1"/>
  <c r="G463" i="8" s="1"/>
  <c r="G464" i="8" s="1"/>
  <c r="G465" i="8" s="1"/>
  <c r="G466" i="8" s="1"/>
  <c r="G467" i="8" s="1"/>
  <c r="G468" i="8" s="1"/>
  <c r="G469" i="8" s="1"/>
  <c r="G470" i="8" s="1"/>
  <c r="G471" i="8" s="1"/>
  <c r="G472" i="8" s="1"/>
  <c r="G473" i="8" s="1"/>
  <c r="G474" i="8" s="1"/>
  <c r="G475" i="8" s="1"/>
  <c r="G476" i="8" s="1"/>
  <c r="G477" i="8" s="1"/>
  <c r="G478" i="8" s="1"/>
  <c r="G479" i="8" s="1"/>
  <c r="G480" i="8" s="1"/>
  <c r="G481" i="8" s="1"/>
  <c r="G482" i="8" s="1"/>
  <c r="G483" i="8" s="1"/>
  <c r="G484" i="8" s="1"/>
  <c r="G485" i="8" s="1"/>
  <c r="G486" i="8" s="1"/>
  <c r="G487" i="8" s="1"/>
  <c r="G488" i="8" s="1"/>
  <c r="G489" i="8" s="1"/>
  <c r="G490" i="8" s="1"/>
  <c r="G491" i="8" s="1"/>
  <c r="G492" i="8" s="1"/>
  <c r="G493" i="8" s="1"/>
  <c r="G494" i="8" s="1"/>
  <c r="G495" i="8" s="1"/>
  <c r="G496" i="8" s="1"/>
  <c r="G497" i="8" s="1"/>
  <c r="G498" i="8" s="1"/>
  <c r="G499" i="8" s="1"/>
  <c r="G500" i="8" s="1"/>
  <c r="G501" i="8" s="1"/>
  <c r="G502" i="8" s="1"/>
  <c r="G503" i="8" s="1"/>
  <c r="G504" i="8" s="1"/>
  <c r="G505" i="8" s="1"/>
  <c r="G506" i="8" s="1"/>
  <c r="G507" i="8" s="1"/>
  <c r="G508" i="8" s="1"/>
  <c r="G509" i="8" s="1"/>
  <c r="G510" i="8" s="1"/>
  <c r="G511" i="8" s="1"/>
  <c r="G512" i="8" s="1"/>
  <c r="G513" i="8" s="1"/>
  <c r="G514" i="8" s="1"/>
  <c r="G515" i="8" s="1"/>
  <c r="G516" i="8" s="1"/>
  <c r="G517" i="8" s="1"/>
  <c r="G518" i="8" s="1"/>
  <c r="G519" i="8" s="1"/>
  <c r="G520" i="8" s="1"/>
  <c r="G521" i="8" s="1"/>
  <c r="G522" i="8" s="1"/>
  <c r="G523" i="8" s="1"/>
  <c r="G524" i="8" s="1"/>
  <c r="G525" i="8" s="1"/>
  <c r="G526" i="8" s="1"/>
  <c r="G527" i="8" s="1"/>
  <c r="G528" i="8" s="1"/>
  <c r="G529" i="8" s="1"/>
  <c r="G530" i="8" s="1"/>
  <c r="G531" i="8" s="1"/>
  <c r="G532" i="8" s="1"/>
  <c r="G533" i="8" s="1"/>
  <c r="G534" i="8" s="1"/>
  <c r="G535" i="8" s="1"/>
  <c r="G536" i="8" s="1"/>
  <c r="G537" i="8" s="1"/>
  <c r="G538" i="8" s="1"/>
  <c r="G539" i="8" s="1"/>
  <c r="G540" i="8" s="1"/>
  <c r="G541" i="8" s="1"/>
  <c r="G542" i="8" s="1"/>
  <c r="G543" i="8" s="1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 s="1"/>
  <c r="G555" i="8" s="1"/>
  <c r="G556" i="8" s="1"/>
  <c r="G557" i="8" s="1"/>
  <c r="G558" i="8" s="1"/>
  <c r="G559" i="8" s="1"/>
  <c r="G560" i="8" s="1"/>
  <c r="G561" i="8" s="1"/>
  <c r="G562" i="8" s="1"/>
  <c r="G563" i="8" s="1"/>
  <c r="G564" i="8" s="1"/>
  <c r="G565" i="8" s="1"/>
  <c r="G566" i="8" s="1"/>
  <c r="G567" i="8" s="1"/>
  <c r="G568" i="8" s="1"/>
  <c r="G569" i="8" s="1"/>
  <c r="G570" i="8" s="1"/>
  <c r="G571" i="8" s="1"/>
  <c r="G572" i="8" s="1"/>
  <c r="G573" i="8" s="1"/>
  <c r="G574" i="8" s="1"/>
  <c r="G575" i="8" s="1"/>
  <c r="G576" i="8" s="1"/>
  <c r="G577" i="8" s="1"/>
  <c r="G578" i="8" s="1"/>
  <c r="G579" i="8" s="1"/>
  <c r="G580" i="8" s="1"/>
  <c r="G581" i="8" s="1"/>
  <c r="G582" i="8" s="1"/>
  <c r="G583" i="8" s="1"/>
  <c r="G584" i="8" s="1"/>
  <c r="G585" i="8" s="1"/>
  <c r="G586" i="8" s="1"/>
  <c r="G587" i="8" s="1"/>
  <c r="G588" i="8" s="1"/>
  <c r="G589" i="8" s="1"/>
  <c r="G590" i="8" s="1"/>
  <c r="G591" i="8" s="1"/>
  <c r="G592" i="8" s="1"/>
  <c r="G593" i="8" s="1"/>
  <c r="G594" i="8" s="1"/>
  <c r="G595" i="8" s="1"/>
  <c r="G596" i="8" s="1"/>
  <c r="G597" i="8" s="1"/>
  <c r="G598" i="8" s="1"/>
  <c r="G599" i="8" s="1"/>
  <c r="G600" i="8" s="1"/>
  <c r="G601" i="8" s="1"/>
  <c r="G602" i="8" s="1"/>
  <c r="G603" i="8" s="1"/>
  <c r="G604" i="8" s="1"/>
  <c r="G605" i="8" s="1"/>
  <c r="G606" i="8" s="1"/>
  <c r="G607" i="8" s="1"/>
  <c r="G608" i="8" s="1"/>
  <c r="G609" i="8" s="1"/>
  <c r="G610" i="8" s="1"/>
  <c r="G611" i="8" s="1"/>
  <c r="G612" i="8" s="1"/>
  <c r="G613" i="8" s="1"/>
  <c r="G614" i="8" s="1"/>
  <c r="G615" i="8" s="1"/>
  <c r="G616" i="8" s="1"/>
  <c r="G617" i="8" s="1"/>
  <c r="G618" i="8" s="1"/>
  <c r="G619" i="8" s="1"/>
  <c r="G620" i="8" s="1"/>
  <c r="G621" i="8" s="1"/>
  <c r="G622" i="8" s="1"/>
  <c r="G623" i="8" s="1"/>
  <c r="G624" i="8" s="1"/>
  <c r="G625" i="8" s="1"/>
  <c r="G626" i="8" s="1"/>
  <c r="G627" i="8" s="1"/>
  <c r="G628" i="8" s="1"/>
  <c r="G629" i="8" s="1"/>
  <c r="G630" i="8" s="1"/>
  <c r="G631" i="8" s="1"/>
  <c r="G632" i="8" s="1"/>
  <c r="G633" i="8" s="1"/>
  <c r="G634" i="8" s="1"/>
  <c r="G635" i="8" s="1"/>
  <c r="G636" i="8" s="1"/>
  <c r="G637" i="8" s="1"/>
  <c r="G638" i="8" s="1"/>
  <c r="G639" i="8" s="1"/>
  <c r="G640" i="8" s="1"/>
  <c r="G641" i="8" s="1"/>
  <c r="G642" i="8" s="1"/>
  <c r="G643" i="8" s="1"/>
  <c r="G644" i="8" s="1"/>
  <c r="G645" i="8" s="1"/>
  <c r="G646" i="8" s="1"/>
  <c r="G647" i="8" s="1"/>
  <c r="G648" i="8" s="1"/>
  <c r="G649" i="8" s="1"/>
  <c r="G650" i="8" s="1"/>
  <c r="G651" i="8" s="1"/>
  <c r="G652" i="8" s="1"/>
  <c r="G653" i="8" s="1"/>
  <c r="G654" i="8" s="1"/>
  <c r="G655" i="8" s="1"/>
  <c r="G656" i="8" s="1"/>
  <c r="G657" i="8" s="1"/>
  <c r="G658" i="8" s="1"/>
  <c r="G659" i="8" s="1"/>
  <c r="G660" i="8" s="1"/>
  <c r="G661" i="8" s="1"/>
  <c r="G662" i="8" s="1"/>
  <c r="G663" i="8" s="1"/>
  <c r="G664" i="8" s="1"/>
  <c r="G665" i="8" s="1"/>
  <c r="G666" i="8" s="1"/>
  <c r="G667" i="8" s="1"/>
  <c r="G668" i="8" s="1"/>
  <c r="G669" i="8" s="1"/>
  <c r="G670" i="8" s="1"/>
  <c r="G671" i="8" s="1"/>
  <c r="G672" i="8" s="1"/>
  <c r="G673" i="8" s="1"/>
  <c r="G674" i="8" s="1"/>
  <c r="G675" i="8" s="1"/>
  <c r="G676" i="8" s="1"/>
  <c r="G677" i="8" s="1"/>
  <c r="G678" i="8" s="1"/>
  <c r="G679" i="8" s="1"/>
  <c r="G680" i="8" s="1"/>
  <c r="G681" i="8" s="1"/>
  <c r="G682" i="8" s="1"/>
  <c r="G683" i="8" s="1"/>
  <c r="G684" i="8" s="1"/>
  <c r="G685" i="8" s="1"/>
  <c r="G686" i="8" s="1"/>
  <c r="G687" i="8" s="1"/>
  <c r="G688" i="8" s="1"/>
  <c r="G689" i="8" s="1"/>
  <c r="G690" i="8" s="1"/>
  <c r="G691" i="8" s="1"/>
  <c r="G692" i="8" s="1"/>
  <c r="G693" i="8" s="1"/>
  <c r="G694" i="8" s="1"/>
  <c r="G695" i="8" s="1"/>
  <c r="G696" i="8" s="1"/>
  <c r="G697" i="8" s="1"/>
  <c r="G698" i="8" s="1"/>
  <c r="G699" i="8" s="1"/>
  <c r="G700" i="8" s="1"/>
  <c r="G701" i="8" s="1"/>
  <c r="G702" i="8" s="1"/>
  <c r="G703" i="8" s="1"/>
  <c r="G704" i="8" s="1"/>
  <c r="G705" i="8" s="1"/>
  <c r="G706" i="8" s="1"/>
  <c r="G707" i="8" s="1"/>
  <c r="G708" i="8" s="1"/>
  <c r="G709" i="8" s="1"/>
  <c r="G710" i="8" s="1"/>
  <c r="G711" i="8" s="1"/>
  <c r="G712" i="8" s="1"/>
  <c r="G713" i="8" s="1"/>
  <c r="G714" i="8" s="1"/>
  <c r="G715" i="8" s="1"/>
  <c r="G716" i="8" s="1"/>
  <c r="G717" i="8" s="1"/>
  <c r="G718" i="8" s="1"/>
  <c r="G719" i="8" s="1"/>
  <c r="G720" i="8" s="1"/>
  <c r="G721" i="8" s="1"/>
  <c r="G722" i="8" s="1"/>
  <c r="G723" i="8" s="1"/>
  <c r="G724" i="8" s="1"/>
  <c r="G725" i="8" s="1"/>
  <c r="G726" i="8" s="1"/>
  <c r="G727" i="8" s="1"/>
  <c r="G728" i="8" s="1"/>
  <c r="G729" i="8" s="1"/>
  <c r="G730" i="8" s="1"/>
  <c r="G731" i="8" s="1"/>
  <c r="G732" i="8" s="1"/>
  <c r="G733" i="8" s="1"/>
  <c r="G734" i="8" s="1"/>
  <c r="G735" i="8" s="1"/>
  <c r="G736" i="8" s="1"/>
  <c r="G737" i="8" s="1"/>
  <c r="G738" i="8" s="1"/>
  <c r="G739" i="8" s="1"/>
  <c r="G740" i="8" s="1"/>
  <c r="G741" i="8" s="1"/>
  <c r="G742" i="8" s="1"/>
  <c r="G743" i="8" s="1"/>
  <c r="G744" i="8" s="1"/>
  <c r="G745" i="8" s="1"/>
  <c r="G746" i="8" s="1"/>
  <c r="G747" i="8" s="1"/>
  <c r="G748" i="8" s="1"/>
  <c r="G749" i="8" s="1"/>
  <c r="G750" i="8" s="1"/>
  <c r="G751" i="8" s="1"/>
  <c r="G752" i="8" s="1"/>
  <c r="G753" i="8" s="1"/>
  <c r="G754" i="8" s="1"/>
  <c r="G755" i="8" s="1"/>
  <c r="G756" i="8" s="1"/>
  <c r="G757" i="8" s="1"/>
  <c r="G758" i="8" s="1"/>
  <c r="G759" i="8" s="1"/>
  <c r="G760" i="8" s="1"/>
  <c r="G761" i="8" s="1"/>
  <c r="G762" i="8" s="1"/>
  <c r="G763" i="8" s="1"/>
  <c r="G764" i="8" s="1"/>
  <c r="G765" i="8" s="1"/>
  <c r="G766" i="8" s="1"/>
  <c r="G767" i="8" s="1"/>
  <c r="G768" i="8" s="1"/>
  <c r="G769" i="8" s="1"/>
  <c r="G770" i="8" s="1"/>
  <c r="G771" i="8" s="1"/>
  <c r="G772" i="8" s="1"/>
  <c r="G773" i="8" s="1"/>
  <c r="G774" i="8" s="1"/>
  <c r="G775" i="8" s="1"/>
  <c r="G776" i="8" s="1"/>
  <c r="G777" i="8" s="1"/>
  <c r="G778" i="8" s="1"/>
  <c r="G779" i="8" s="1"/>
  <c r="G780" i="8" s="1"/>
  <c r="G781" i="8" s="1"/>
  <c r="G782" i="8" s="1"/>
  <c r="G783" i="8" s="1"/>
  <c r="G784" i="8" s="1"/>
  <c r="G785" i="8" s="1"/>
  <c r="G786" i="8" s="1"/>
  <c r="G787" i="8" s="1"/>
  <c r="G788" i="8" s="1"/>
  <c r="G789" i="8" s="1"/>
  <c r="G790" i="8" s="1"/>
  <c r="G791" i="8" s="1"/>
  <c r="G792" i="8" s="1"/>
  <c r="G793" i="8" s="1"/>
  <c r="G794" i="8" s="1"/>
  <c r="G795" i="8" s="1"/>
  <c r="G796" i="8" s="1"/>
  <c r="G797" i="8" s="1"/>
  <c r="G798" i="8" s="1"/>
  <c r="G799" i="8" s="1"/>
  <c r="G800" i="8" s="1"/>
  <c r="G801" i="8" s="1"/>
  <c r="G802" i="8" s="1"/>
  <c r="G803" i="8" s="1"/>
  <c r="G804" i="8" s="1"/>
  <c r="G805" i="8" s="1"/>
  <c r="G806" i="8" s="1"/>
  <c r="G807" i="8" s="1"/>
  <c r="G808" i="8" s="1"/>
  <c r="G809" i="8" s="1"/>
  <c r="G810" i="8" s="1"/>
  <c r="G811" i="8" s="1"/>
  <c r="G812" i="8" s="1"/>
  <c r="G813" i="8" s="1"/>
  <c r="G814" i="8" s="1"/>
  <c r="G815" i="8" s="1"/>
  <c r="G816" i="8" s="1"/>
  <c r="G817" i="8" s="1"/>
  <c r="G818" i="8" s="1"/>
  <c r="G819" i="8" s="1"/>
  <c r="G820" i="8" s="1"/>
  <c r="G821" i="8" s="1"/>
  <c r="G822" i="8" s="1"/>
  <c r="G823" i="8" s="1"/>
  <c r="G824" i="8" s="1"/>
  <c r="G825" i="8" s="1"/>
  <c r="G826" i="8" s="1"/>
  <c r="G827" i="8" s="1"/>
  <c r="G828" i="8" s="1"/>
  <c r="G829" i="8" s="1"/>
  <c r="G830" i="8" s="1"/>
  <c r="G831" i="8" s="1"/>
  <c r="G832" i="8" s="1"/>
  <c r="G833" i="8" s="1"/>
  <c r="G834" i="8" s="1"/>
  <c r="G835" i="8" s="1"/>
  <c r="G836" i="8" s="1"/>
  <c r="G837" i="8" s="1"/>
  <c r="G838" i="8" s="1"/>
  <c r="G839" i="8" s="1"/>
  <c r="G840" i="8" s="1"/>
  <c r="G841" i="8" s="1"/>
  <c r="G842" i="8" s="1"/>
  <c r="G843" i="8" s="1"/>
  <c r="G844" i="8" s="1"/>
  <c r="G845" i="8" s="1"/>
  <c r="G846" i="8" s="1"/>
  <c r="G847" i="8" s="1"/>
  <c r="G848" i="8" s="1"/>
  <c r="G849" i="8" s="1"/>
  <c r="G850" i="8" s="1"/>
  <c r="G851" i="8" s="1"/>
  <c r="G852" i="8" s="1"/>
  <c r="G853" i="8" s="1"/>
  <c r="G854" i="8" s="1"/>
  <c r="G855" i="8" s="1"/>
  <c r="G856" i="8" s="1"/>
  <c r="G857" i="8" s="1"/>
  <c r="G858" i="8" s="1"/>
  <c r="G859" i="8" s="1"/>
  <c r="G860" i="8" s="1"/>
  <c r="G861" i="8" s="1"/>
  <c r="G862" i="8" s="1"/>
  <c r="G863" i="8" s="1"/>
  <c r="G864" i="8" s="1"/>
  <c r="G865" i="8" s="1"/>
  <c r="G866" i="8" s="1"/>
  <c r="G867" i="8" s="1"/>
  <c r="G868" i="8" s="1"/>
  <c r="G869" i="8" s="1"/>
  <c r="G870" i="8" s="1"/>
  <c r="G871" i="8" s="1"/>
  <c r="G872" i="8" s="1"/>
  <c r="G873" i="8" s="1"/>
  <c r="G874" i="8" s="1"/>
  <c r="G875" i="8" s="1"/>
  <c r="G876" i="8" s="1"/>
  <c r="G877" i="8" s="1"/>
  <c r="G878" i="8" s="1"/>
  <c r="G879" i="8" s="1"/>
  <c r="G880" i="8" s="1"/>
  <c r="G881" i="8" s="1"/>
  <c r="G882" i="8" s="1"/>
  <c r="G883" i="8" s="1"/>
  <c r="G884" i="8" s="1"/>
  <c r="G885" i="8" s="1"/>
  <c r="G886" i="8" s="1"/>
  <c r="G887" i="8" s="1"/>
  <c r="G888" i="8" s="1"/>
  <c r="G889" i="8" s="1"/>
  <c r="G890" i="8" s="1"/>
  <c r="G891" i="8" s="1"/>
  <c r="G892" i="8" s="1"/>
  <c r="G893" i="8" s="1"/>
  <c r="G894" i="8" s="1"/>
  <c r="G895" i="8" s="1"/>
  <c r="G896" i="8" s="1"/>
  <c r="G897" i="8" s="1"/>
  <c r="G898" i="8" s="1"/>
  <c r="G899" i="8" s="1"/>
  <c r="G900" i="8" s="1"/>
  <c r="G901" i="8" s="1"/>
  <c r="G902" i="8" s="1"/>
  <c r="G903" i="8" s="1"/>
  <c r="G904" i="8" s="1"/>
  <c r="G905" i="8" s="1"/>
  <c r="G906" i="8" s="1"/>
  <c r="G907" i="8" s="1"/>
  <c r="G908" i="8" s="1"/>
  <c r="G909" i="8" s="1"/>
  <c r="G910" i="8" s="1"/>
  <c r="G911" i="8" s="1"/>
  <c r="G912" i="8" s="1"/>
  <c r="G913" i="8" s="1"/>
  <c r="G914" i="8" s="1"/>
  <c r="G915" i="8" s="1"/>
  <c r="G916" i="8" s="1"/>
  <c r="G917" i="8" s="1"/>
  <c r="G918" i="8" s="1"/>
  <c r="G919" i="8" s="1"/>
  <c r="G920" i="8" s="1"/>
  <c r="G921" i="8" s="1"/>
  <c r="G922" i="8" s="1"/>
  <c r="G923" i="8" s="1"/>
  <c r="G924" i="8" s="1"/>
  <c r="G925" i="8" s="1"/>
  <c r="G926" i="8" s="1"/>
  <c r="G927" i="8" s="1"/>
  <c r="G928" i="8" s="1"/>
  <c r="G929" i="8" s="1"/>
  <c r="G930" i="8" s="1"/>
  <c r="G931" i="8" s="1"/>
  <c r="G932" i="8" s="1"/>
  <c r="G933" i="8" s="1"/>
  <c r="G934" i="8" s="1"/>
  <c r="G935" i="8" s="1"/>
  <c r="G936" i="8" s="1"/>
  <c r="G937" i="8" s="1"/>
  <c r="G938" i="8" s="1"/>
  <c r="G939" i="8" s="1"/>
  <c r="G940" i="8" s="1"/>
  <c r="G941" i="8" s="1"/>
  <c r="G942" i="8" s="1"/>
  <c r="G943" i="8" s="1"/>
  <c r="G944" i="8" s="1"/>
  <c r="G945" i="8" s="1"/>
  <c r="G946" i="8" s="1"/>
  <c r="G947" i="8" s="1"/>
  <c r="G948" i="8" s="1"/>
  <c r="G949" i="8" s="1"/>
  <c r="G950" i="8" s="1"/>
  <c r="G951" i="8" s="1"/>
  <c r="G952" i="8" s="1"/>
  <c r="G953" i="8" s="1"/>
  <c r="G954" i="8" s="1"/>
  <c r="G955" i="8" s="1"/>
  <c r="G956" i="8" s="1"/>
  <c r="G957" i="8" s="1"/>
  <c r="G958" i="8" s="1"/>
  <c r="G959" i="8" s="1"/>
  <c r="G960" i="8" s="1"/>
  <c r="G961" i="8" s="1"/>
  <c r="G962" i="8" s="1"/>
  <c r="G963" i="8" s="1"/>
  <c r="G964" i="8" s="1"/>
  <c r="G965" i="8" s="1"/>
  <c r="G966" i="8" s="1"/>
  <c r="G967" i="8" s="1"/>
  <c r="G968" i="8" s="1"/>
  <c r="G969" i="8" s="1"/>
  <c r="G970" i="8" s="1"/>
  <c r="G971" i="8" s="1"/>
  <c r="G972" i="8" s="1"/>
  <c r="G973" i="8" s="1"/>
  <c r="G974" i="8" s="1"/>
  <c r="G975" i="8" s="1"/>
  <c r="G976" i="8" s="1"/>
  <c r="G977" i="8" s="1"/>
  <c r="G978" i="8" s="1"/>
  <c r="G979" i="8" s="1"/>
  <c r="G980" i="8" s="1"/>
  <c r="G981" i="8" s="1"/>
  <c r="G982" i="8" s="1"/>
  <c r="G983" i="8" s="1"/>
  <c r="G984" i="8" s="1"/>
  <c r="G985" i="8" s="1"/>
  <c r="G986" i="8" s="1"/>
  <c r="G987" i="8" s="1"/>
  <c r="G988" i="8" s="1"/>
  <c r="G989" i="8" s="1"/>
  <c r="G990" i="8" s="1"/>
  <c r="G991" i="8" s="1"/>
  <c r="G992" i="8" s="1"/>
  <c r="G993" i="8" s="1"/>
  <c r="G994" i="8" s="1"/>
  <c r="G995" i="8" s="1"/>
  <c r="G996" i="8" s="1"/>
  <c r="G997" i="8" s="1"/>
  <c r="G998" i="8" s="1"/>
  <c r="G999" i="8" s="1"/>
  <c r="G1000" i="8" s="1"/>
  <c r="G1" i="7" s="1"/>
  <c r="G3" i="7" s="1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 s="1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 s="1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G208" i="7" s="1"/>
  <c r="G209" i="7" s="1"/>
  <c r="G210" i="7" s="1"/>
  <c r="G211" i="7" s="1"/>
  <c r="G212" i="7" s="1"/>
  <c r="G213" i="7" s="1"/>
  <c r="G214" i="7" s="1"/>
  <c r="G215" i="7" s="1"/>
  <c r="G216" i="7" s="1"/>
  <c r="G217" i="7" s="1"/>
  <c r="G218" i="7" s="1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G233" i="7" s="1"/>
  <c r="G234" i="7" s="1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 s="1"/>
  <c r="G258" i="7" s="1"/>
  <c r="G259" i="7" s="1"/>
  <c r="G260" i="7" s="1"/>
  <c r="G261" i="7" s="1"/>
  <c r="G262" i="7" s="1"/>
  <c r="G263" i="7" s="1"/>
  <c r="G264" i="7" s="1"/>
  <c r="G265" i="7" s="1"/>
  <c r="G266" i="7" s="1"/>
  <c r="G267" i="7" s="1"/>
  <c r="G268" i="7" s="1"/>
  <c r="G269" i="7" s="1"/>
  <c r="G270" i="7" s="1"/>
  <c r="G271" i="7" s="1"/>
  <c r="G272" i="7" s="1"/>
  <c r="G273" i="7" s="1"/>
  <c r="G274" i="7" s="1"/>
  <c r="G275" i="7" s="1"/>
  <c r="G276" i="7" s="1"/>
  <c r="G277" i="7" s="1"/>
  <c r="G278" i="7" s="1"/>
  <c r="G279" i="7" s="1"/>
  <c r="G280" i="7" s="1"/>
  <c r="G281" i="7" s="1"/>
  <c r="G282" i="7" s="1"/>
  <c r="G283" i="7" s="1"/>
  <c r="G284" i="7" s="1"/>
  <c r="G285" i="7" s="1"/>
  <c r="G286" i="7" s="1"/>
  <c r="G287" i="7" s="1"/>
  <c r="G288" i="7" s="1"/>
  <c r="G289" i="7" s="1"/>
  <c r="G290" i="7" s="1"/>
  <c r="G291" i="7" s="1"/>
  <c r="G292" i="7" s="1"/>
  <c r="G293" i="7" s="1"/>
  <c r="G294" i="7" s="1"/>
  <c r="G295" i="7" s="1"/>
  <c r="G296" i="7" s="1"/>
  <c r="G297" i="7" s="1"/>
  <c r="G298" i="7" s="1"/>
  <c r="G299" i="7" s="1"/>
  <c r="G300" i="7" s="1"/>
  <c r="G301" i="7" s="1"/>
  <c r="G302" i="7" s="1"/>
  <c r="G303" i="7" s="1"/>
  <c r="G304" i="7" s="1"/>
  <c r="G305" i="7" s="1"/>
  <c r="G306" i="7" s="1"/>
  <c r="G307" i="7" s="1"/>
  <c r="G308" i="7" s="1"/>
  <c r="G309" i="7" s="1"/>
  <c r="G310" i="7" s="1"/>
  <c r="G311" i="7" s="1"/>
  <c r="G312" i="7" s="1"/>
  <c r="G313" i="7" s="1"/>
  <c r="G314" i="7" s="1"/>
  <c r="G315" i="7" s="1"/>
  <c r="G316" i="7" s="1"/>
  <c r="G317" i="7" s="1"/>
  <c r="G318" i="7" s="1"/>
  <c r="G319" i="7" s="1"/>
  <c r="G320" i="7" s="1"/>
  <c r="G321" i="7" s="1"/>
  <c r="G322" i="7" s="1"/>
  <c r="G323" i="7" s="1"/>
  <c r="G324" i="7" s="1"/>
  <c r="G325" i="7" s="1"/>
  <c r="G326" i="7" s="1"/>
  <c r="G327" i="7" s="1"/>
  <c r="G328" i="7" s="1"/>
  <c r="G329" i="7" s="1"/>
  <c r="G330" i="7" s="1"/>
  <c r="G331" i="7" s="1"/>
  <c r="G332" i="7" s="1"/>
  <c r="G333" i="7" s="1"/>
  <c r="G334" i="7" s="1"/>
  <c r="G335" i="7" s="1"/>
  <c r="G336" i="7" s="1"/>
  <c r="G337" i="7" s="1"/>
  <c r="G338" i="7" s="1"/>
  <c r="G339" i="7" s="1"/>
  <c r="G340" i="7" s="1"/>
  <c r="G341" i="7" s="1"/>
  <c r="G342" i="7" s="1"/>
  <c r="G343" i="7" s="1"/>
  <c r="G344" i="7" s="1"/>
  <c r="G345" i="7" s="1"/>
  <c r="G346" i="7" s="1"/>
  <c r="G347" i="7" s="1"/>
  <c r="G348" i="7" s="1"/>
  <c r="G349" i="7" s="1"/>
  <c r="G350" i="7" s="1"/>
  <c r="G351" i="7" s="1"/>
  <c r="G352" i="7" s="1"/>
  <c r="G353" i="7" s="1"/>
  <c r="G354" i="7" s="1"/>
  <c r="G355" i="7" s="1"/>
  <c r="G356" i="7" s="1"/>
  <c r="G357" i="7" s="1"/>
  <c r="G358" i="7" s="1"/>
  <c r="G359" i="7" s="1"/>
  <c r="G360" i="7" s="1"/>
  <c r="G361" i="7" s="1"/>
  <c r="G362" i="7" s="1"/>
  <c r="G363" i="7" s="1"/>
  <c r="G364" i="7" s="1"/>
  <c r="G365" i="7" s="1"/>
  <c r="G366" i="7" s="1"/>
  <c r="G367" i="7" s="1"/>
  <c r="G368" i="7" s="1"/>
  <c r="G369" i="7" s="1"/>
  <c r="G370" i="7" s="1"/>
  <c r="G371" i="7" s="1"/>
  <c r="G372" i="7" s="1"/>
  <c r="G373" i="7" s="1"/>
  <c r="G374" i="7" s="1"/>
  <c r="G375" i="7" s="1"/>
  <c r="G376" i="7" s="1"/>
  <c r="G377" i="7" s="1"/>
  <c r="G378" i="7" s="1"/>
  <c r="G379" i="7" s="1"/>
  <c r="G380" i="7" s="1"/>
  <c r="G381" i="7" s="1"/>
  <c r="G382" i="7" s="1"/>
  <c r="G383" i="7" s="1"/>
  <c r="G384" i="7" s="1"/>
  <c r="G385" i="7" s="1"/>
  <c r="G386" i="7" s="1"/>
  <c r="G387" i="7" s="1"/>
  <c r="G388" i="7" s="1"/>
  <c r="G389" i="7" s="1"/>
  <c r="G390" i="7" s="1"/>
  <c r="G391" i="7" s="1"/>
  <c r="G392" i="7" s="1"/>
  <c r="G393" i="7" s="1"/>
  <c r="G394" i="7" s="1"/>
  <c r="G395" i="7" s="1"/>
  <c r="G396" i="7" s="1"/>
  <c r="G397" i="7" s="1"/>
  <c r="G398" i="7" s="1"/>
  <c r="G399" i="7" s="1"/>
  <c r="G400" i="7" s="1"/>
  <c r="G401" i="7" s="1"/>
  <c r="G402" i="7" s="1"/>
  <c r="G403" i="7" s="1"/>
  <c r="G404" i="7" s="1"/>
  <c r="G405" i="7" s="1"/>
  <c r="G406" i="7" s="1"/>
  <c r="G407" i="7" s="1"/>
  <c r="G408" i="7" s="1"/>
  <c r="G409" i="7" s="1"/>
  <c r="G410" i="7" s="1"/>
  <c r="G411" i="7" s="1"/>
  <c r="G412" i="7" s="1"/>
  <c r="G413" i="7" s="1"/>
  <c r="G414" i="7" s="1"/>
  <c r="G415" i="7" s="1"/>
  <c r="G416" i="7" s="1"/>
  <c r="G417" i="7" s="1"/>
  <c r="G418" i="7" s="1"/>
  <c r="G419" i="7" s="1"/>
  <c r="G420" i="7" s="1"/>
  <c r="G421" i="7" s="1"/>
  <c r="G422" i="7" s="1"/>
  <c r="G423" i="7" s="1"/>
  <c r="G424" i="7" s="1"/>
  <c r="G425" i="7" s="1"/>
  <c r="G426" i="7" s="1"/>
  <c r="G427" i="7" s="1"/>
  <c r="G428" i="7" s="1"/>
  <c r="G429" i="7" s="1"/>
  <c r="G430" i="7" s="1"/>
  <c r="G431" i="7" s="1"/>
  <c r="G432" i="7" s="1"/>
  <c r="G433" i="7" s="1"/>
  <c r="G434" i="7" s="1"/>
  <c r="G435" i="7" s="1"/>
  <c r="G436" i="7" s="1"/>
  <c r="G437" i="7" s="1"/>
  <c r="G438" i="7" s="1"/>
  <c r="G439" i="7" s="1"/>
  <c r="G440" i="7" s="1"/>
  <c r="G441" i="7" s="1"/>
  <c r="G442" i="7" s="1"/>
  <c r="G443" i="7" s="1"/>
  <c r="G444" i="7" s="1"/>
  <c r="G445" i="7" s="1"/>
  <c r="G446" i="7" s="1"/>
  <c r="G447" i="7" s="1"/>
  <c r="G448" i="7" s="1"/>
  <c r="G449" i="7" s="1"/>
  <c r="G450" i="7" s="1"/>
  <c r="G451" i="7" s="1"/>
  <c r="G452" i="7" s="1"/>
  <c r="G453" i="7" s="1"/>
  <c r="G454" i="7" s="1"/>
  <c r="G455" i="7" s="1"/>
  <c r="G456" i="7" s="1"/>
  <c r="G457" i="7" s="1"/>
  <c r="G458" i="7" s="1"/>
  <c r="G459" i="7" s="1"/>
  <c r="G460" i="7" s="1"/>
  <c r="G461" i="7" s="1"/>
  <c r="G462" i="7" s="1"/>
  <c r="G463" i="7" s="1"/>
  <c r="G464" i="7" s="1"/>
  <c r="G465" i="7" s="1"/>
  <c r="G466" i="7" s="1"/>
  <c r="G467" i="7" s="1"/>
  <c r="G468" i="7" s="1"/>
  <c r="G469" i="7" s="1"/>
  <c r="G470" i="7" s="1"/>
  <c r="G471" i="7" s="1"/>
  <c r="G472" i="7" s="1"/>
  <c r="G473" i="7" s="1"/>
  <c r="G474" i="7" s="1"/>
  <c r="G475" i="7" s="1"/>
  <c r="G476" i="7" s="1"/>
  <c r="G477" i="7" s="1"/>
  <c r="G478" i="7" s="1"/>
  <c r="G479" i="7" s="1"/>
  <c r="G480" i="7" s="1"/>
  <c r="G481" i="7" s="1"/>
  <c r="G482" i="7" s="1"/>
  <c r="G483" i="7" s="1"/>
  <c r="G484" i="7" s="1"/>
  <c r="G485" i="7" s="1"/>
  <c r="G486" i="7" s="1"/>
  <c r="G487" i="7" s="1"/>
  <c r="G488" i="7" s="1"/>
  <c r="G489" i="7" s="1"/>
  <c r="G490" i="7" s="1"/>
  <c r="G491" i="7" s="1"/>
  <c r="G492" i="7" s="1"/>
  <c r="G493" i="7" s="1"/>
  <c r="G494" i="7" s="1"/>
  <c r="G495" i="7" s="1"/>
  <c r="G496" i="7" s="1"/>
  <c r="G497" i="7" s="1"/>
  <c r="G498" i="7" s="1"/>
  <c r="G499" i="7" s="1"/>
  <c r="G500" i="7" s="1"/>
  <c r="G501" i="7" s="1"/>
  <c r="G502" i="7" s="1"/>
  <c r="G503" i="7" s="1"/>
  <c r="G504" i="7" s="1"/>
  <c r="G505" i="7" s="1"/>
  <c r="G506" i="7" s="1"/>
  <c r="G507" i="7" s="1"/>
  <c r="G508" i="7" s="1"/>
  <c r="G509" i="7" s="1"/>
  <c r="G510" i="7" s="1"/>
  <c r="G511" i="7" s="1"/>
  <c r="G512" i="7" s="1"/>
  <c r="G513" i="7" s="1"/>
  <c r="G514" i="7" s="1"/>
  <c r="G515" i="7" s="1"/>
  <c r="G516" i="7" s="1"/>
  <c r="G517" i="7" s="1"/>
  <c r="G518" i="7" s="1"/>
  <c r="G519" i="7" s="1"/>
  <c r="G520" i="7" s="1"/>
  <c r="G521" i="7" s="1"/>
  <c r="G522" i="7" s="1"/>
  <c r="G523" i="7" s="1"/>
  <c r="G524" i="7" s="1"/>
  <c r="G525" i="7" s="1"/>
  <c r="G526" i="7" s="1"/>
  <c r="G527" i="7" s="1"/>
  <c r="G528" i="7" s="1"/>
  <c r="G529" i="7" s="1"/>
  <c r="G530" i="7" s="1"/>
  <c r="G531" i="7" s="1"/>
  <c r="G532" i="7" s="1"/>
  <c r="G533" i="7" s="1"/>
  <c r="G534" i="7" s="1"/>
  <c r="G535" i="7" s="1"/>
  <c r="G536" i="7" s="1"/>
  <c r="G537" i="7" s="1"/>
  <c r="G538" i="7" s="1"/>
  <c r="G539" i="7" s="1"/>
  <c r="G540" i="7" s="1"/>
  <c r="G541" i="7" s="1"/>
  <c r="G542" i="7" s="1"/>
  <c r="G543" i="7" s="1"/>
  <c r="G544" i="7" s="1"/>
  <c r="G545" i="7" s="1"/>
  <c r="G546" i="7" s="1"/>
  <c r="G547" i="7" s="1"/>
  <c r="G548" i="7" s="1"/>
  <c r="G549" i="7" s="1"/>
  <c r="G550" i="7" s="1"/>
  <c r="G551" i="7" s="1"/>
  <c r="G552" i="7" s="1"/>
  <c r="G553" i="7" s="1"/>
  <c r="G554" i="7" s="1"/>
  <c r="G555" i="7" s="1"/>
  <c r="G556" i="7" s="1"/>
  <c r="G557" i="7" s="1"/>
  <c r="G558" i="7" s="1"/>
  <c r="G559" i="7" s="1"/>
  <c r="G560" i="7" s="1"/>
  <c r="G561" i="7" s="1"/>
  <c r="G562" i="7" s="1"/>
  <c r="G563" i="7" s="1"/>
  <c r="G564" i="7" s="1"/>
  <c r="G565" i="7" s="1"/>
  <c r="G566" i="7" s="1"/>
  <c r="G567" i="7" s="1"/>
  <c r="G568" i="7" s="1"/>
  <c r="G569" i="7" s="1"/>
  <c r="G570" i="7" s="1"/>
  <c r="G571" i="7" s="1"/>
  <c r="G572" i="7" s="1"/>
  <c r="G573" i="7" s="1"/>
  <c r="G574" i="7" s="1"/>
  <c r="G575" i="7" s="1"/>
  <c r="G576" i="7" s="1"/>
  <c r="G577" i="7" s="1"/>
  <c r="G578" i="7" s="1"/>
  <c r="G579" i="7" s="1"/>
  <c r="G580" i="7" s="1"/>
  <c r="G581" i="7" s="1"/>
  <c r="G582" i="7" s="1"/>
  <c r="G583" i="7" s="1"/>
  <c r="G584" i="7" s="1"/>
  <c r="G585" i="7" s="1"/>
  <c r="G586" i="7" s="1"/>
  <c r="G587" i="7" s="1"/>
  <c r="G588" i="7" s="1"/>
  <c r="G589" i="7" s="1"/>
  <c r="G590" i="7" s="1"/>
  <c r="G591" i="7" s="1"/>
  <c r="G592" i="7" s="1"/>
  <c r="G593" i="7" s="1"/>
  <c r="G594" i="7" s="1"/>
  <c r="G595" i="7" s="1"/>
  <c r="G596" i="7" s="1"/>
  <c r="G597" i="7" s="1"/>
  <c r="G598" i="7" s="1"/>
  <c r="G599" i="7" s="1"/>
  <c r="G600" i="7" s="1"/>
  <c r="G601" i="7" s="1"/>
  <c r="G602" i="7" s="1"/>
  <c r="G603" i="7" s="1"/>
  <c r="G604" i="7" s="1"/>
  <c r="G605" i="7" s="1"/>
  <c r="G606" i="7" s="1"/>
  <c r="G607" i="7" s="1"/>
  <c r="G608" i="7" s="1"/>
  <c r="G609" i="7" s="1"/>
  <c r="G610" i="7" s="1"/>
  <c r="G611" i="7" s="1"/>
  <c r="G612" i="7" s="1"/>
  <c r="G613" i="7" s="1"/>
  <c r="G614" i="7" s="1"/>
  <c r="G615" i="7" s="1"/>
  <c r="G616" i="7" s="1"/>
  <c r="G617" i="7" s="1"/>
  <c r="G618" i="7" s="1"/>
  <c r="G619" i="7" s="1"/>
  <c r="G620" i="7" s="1"/>
  <c r="G621" i="7" s="1"/>
  <c r="G622" i="7" s="1"/>
  <c r="G623" i="7" s="1"/>
  <c r="G624" i="7" s="1"/>
  <c r="G625" i="7" s="1"/>
  <c r="G626" i="7" s="1"/>
  <c r="G627" i="7" s="1"/>
  <c r="G628" i="7" s="1"/>
  <c r="G629" i="7" s="1"/>
  <c r="G630" i="7" s="1"/>
  <c r="G631" i="7" s="1"/>
  <c r="G632" i="7" s="1"/>
  <c r="G633" i="7" s="1"/>
  <c r="G634" i="7" s="1"/>
  <c r="G635" i="7" s="1"/>
  <c r="G636" i="7" s="1"/>
  <c r="G637" i="7" s="1"/>
  <c r="G638" i="7" s="1"/>
  <c r="G639" i="7" s="1"/>
  <c r="G640" i="7" s="1"/>
  <c r="G641" i="7" s="1"/>
  <c r="G642" i="7" s="1"/>
  <c r="G643" i="7" s="1"/>
  <c r="G644" i="7" s="1"/>
  <c r="G645" i="7" s="1"/>
  <c r="G646" i="7" s="1"/>
  <c r="G647" i="7" s="1"/>
  <c r="G648" i="7" s="1"/>
  <c r="G649" i="7" s="1"/>
  <c r="G650" i="7" s="1"/>
  <c r="G651" i="7" s="1"/>
  <c r="G652" i="7" s="1"/>
  <c r="G653" i="7" s="1"/>
  <c r="G654" i="7" s="1"/>
  <c r="G655" i="7" s="1"/>
  <c r="G656" i="7" s="1"/>
  <c r="G657" i="7" s="1"/>
  <c r="G658" i="7" s="1"/>
  <c r="G659" i="7" s="1"/>
  <c r="G660" i="7" s="1"/>
  <c r="G661" i="7" s="1"/>
  <c r="G662" i="7" s="1"/>
  <c r="G663" i="7" s="1"/>
  <c r="G664" i="7" s="1"/>
  <c r="G665" i="7" s="1"/>
  <c r="G666" i="7" s="1"/>
  <c r="G667" i="7" s="1"/>
  <c r="G668" i="7" s="1"/>
  <c r="G669" i="7" s="1"/>
  <c r="G670" i="7" s="1"/>
  <c r="G671" i="7" s="1"/>
  <c r="G672" i="7" s="1"/>
  <c r="G673" i="7" s="1"/>
  <c r="G674" i="7" s="1"/>
  <c r="G675" i="7" s="1"/>
  <c r="G676" i="7" s="1"/>
  <c r="G677" i="7" s="1"/>
  <c r="G678" i="7" s="1"/>
  <c r="G679" i="7" s="1"/>
  <c r="G680" i="7" s="1"/>
  <c r="G681" i="7" s="1"/>
  <c r="G682" i="7" s="1"/>
  <c r="G683" i="7" s="1"/>
  <c r="G684" i="7" s="1"/>
  <c r="G685" i="7" s="1"/>
  <c r="G686" i="7" s="1"/>
  <c r="G687" i="7" s="1"/>
  <c r="G688" i="7" s="1"/>
  <c r="G689" i="7" s="1"/>
  <c r="G690" i="7" s="1"/>
  <c r="G691" i="7" s="1"/>
  <c r="G692" i="7" s="1"/>
  <c r="G693" i="7" s="1"/>
  <c r="G694" i="7" s="1"/>
  <c r="G695" i="7" s="1"/>
  <c r="G696" i="7" s="1"/>
  <c r="G697" i="7" s="1"/>
  <c r="G698" i="7" s="1"/>
  <c r="G699" i="7" s="1"/>
  <c r="G700" i="7" s="1"/>
  <c r="G701" i="7" s="1"/>
  <c r="G702" i="7" s="1"/>
  <c r="G703" i="7" s="1"/>
  <c r="G704" i="7" s="1"/>
  <c r="G705" i="7" s="1"/>
  <c r="G706" i="7" s="1"/>
  <c r="G707" i="7" s="1"/>
  <c r="G708" i="7" s="1"/>
  <c r="G709" i="7" s="1"/>
  <c r="G710" i="7" s="1"/>
  <c r="G711" i="7" s="1"/>
  <c r="G712" i="7" s="1"/>
  <c r="G713" i="7" s="1"/>
  <c r="G714" i="7" s="1"/>
  <c r="G715" i="7" s="1"/>
  <c r="G716" i="7" s="1"/>
  <c r="G717" i="7" s="1"/>
  <c r="G718" i="7" s="1"/>
  <c r="G719" i="7" s="1"/>
  <c r="G720" i="7" s="1"/>
  <c r="G721" i="7" s="1"/>
  <c r="G722" i="7" s="1"/>
  <c r="G723" i="7" s="1"/>
  <c r="G724" i="7" s="1"/>
  <c r="G725" i="7" s="1"/>
  <c r="G726" i="7" s="1"/>
  <c r="G727" i="7" s="1"/>
  <c r="G728" i="7" s="1"/>
  <c r="G729" i="7" s="1"/>
  <c r="G730" i="7" s="1"/>
  <c r="G731" i="7" s="1"/>
  <c r="G732" i="7" s="1"/>
  <c r="G733" i="7" s="1"/>
  <c r="G734" i="7" s="1"/>
  <c r="G735" i="7" s="1"/>
  <c r="G736" i="7" s="1"/>
  <c r="G737" i="7" s="1"/>
  <c r="G738" i="7" s="1"/>
  <c r="G739" i="7" s="1"/>
  <c r="G740" i="7" s="1"/>
  <c r="G741" i="7" s="1"/>
  <c r="G742" i="7" s="1"/>
  <c r="G743" i="7" s="1"/>
  <c r="G744" i="7" s="1"/>
  <c r="G745" i="7" s="1"/>
  <c r="G746" i="7" s="1"/>
  <c r="G747" i="7" s="1"/>
  <c r="G748" i="7" s="1"/>
  <c r="G749" i="7" s="1"/>
  <c r="G750" i="7" s="1"/>
  <c r="G751" i="7" s="1"/>
  <c r="G752" i="7" s="1"/>
  <c r="G753" i="7" s="1"/>
  <c r="G754" i="7" s="1"/>
  <c r="G755" i="7" s="1"/>
  <c r="G756" i="7" s="1"/>
  <c r="G757" i="7" s="1"/>
  <c r="G758" i="7" s="1"/>
  <c r="G759" i="7" s="1"/>
  <c r="G760" i="7" s="1"/>
  <c r="G761" i="7" s="1"/>
  <c r="G762" i="7" s="1"/>
  <c r="G763" i="7" s="1"/>
  <c r="G764" i="7" s="1"/>
  <c r="G765" i="7" s="1"/>
  <c r="G766" i="7" s="1"/>
  <c r="G767" i="7" s="1"/>
  <c r="G768" i="7" s="1"/>
  <c r="G769" i="7" s="1"/>
  <c r="G770" i="7" s="1"/>
  <c r="G771" i="7" s="1"/>
  <c r="G772" i="7" s="1"/>
  <c r="G773" i="7" s="1"/>
  <c r="G774" i="7" s="1"/>
  <c r="G775" i="7" s="1"/>
  <c r="G776" i="7" s="1"/>
  <c r="G777" i="7" s="1"/>
  <c r="G778" i="7" s="1"/>
  <c r="G779" i="7" s="1"/>
  <c r="G780" i="7" s="1"/>
  <c r="G781" i="7" s="1"/>
  <c r="G782" i="7" s="1"/>
  <c r="G783" i="7" s="1"/>
  <c r="G784" i="7" s="1"/>
  <c r="G785" i="7" s="1"/>
  <c r="G786" i="7" s="1"/>
  <c r="G787" i="7" s="1"/>
  <c r="G788" i="7" s="1"/>
  <c r="G789" i="7" s="1"/>
  <c r="G790" i="7" s="1"/>
  <c r="G791" i="7" s="1"/>
  <c r="G792" i="7" s="1"/>
  <c r="G793" i="7" s="1"/>
  <c r="G794" i="7" s="1"/>
  <c r="G795" i="7" s="1"/>
  <c r="G796" i="7" s="1"/>
  <c r="G797" i="7" s="1"/>
  <c r="G798" i="7" s="1"/>
  <c r="G799" i="7" s="1"/>
  <c r="G800" i="7" s="1"/>
  <c r="G801" i="7" s="1"/>
  <c r="G802" i="7" s="1"/>
  <c r="G803" i="7" s="1"/>
  <c r="G804" i="7" s="1"/>
  <c r="G805" i="7" s="1"/>
  <c r="G806" i="7" s="1"/>
  <c r="G807" i="7" s="1"/>
  <c r="G808" i="7" s="1"/>
  <c r="G809" i="7" s="1"/>
  <c r="G810" i="7" s="1"/>
  <c r="G811" i="7" s="1"/>
  <c r="G812" i="7" s="1"/>
  <c r="G813" i="7" s="1"/>
  <c r="G814" i="7" s="1"/>
  <c r="G815" i="7" s="1"/>
  <c r="G816" i="7" s="1"/>
  <c r="G817" i="7" s="1"/>
  <c r="G818" i="7" s="1"/>
  <c r="G819" i="7" s="1"/>
  <c r="G820" i="7" s="1"/>
  <c r="G821" i="7" s="1"/>
  <c r="G822" i="7" s="1"/>
  <c r="G823" i="7" s="1"/>
  <c r="G824" i="7" s="1"/>
  <c r="G825" i="7" s="1"/>
  <c r="G826" i="7" s="1"/>
  <c r="G827" i="7" s="1"/>
  <c r="G828" i="7" s="1"/>
  <c r="G829" i="7" s="1"/>
  <c r="G830" i="7" s="1"/>
  <c r="G831" i="7" s="1"/>
  <c r="G832" i="7" s="1"/>
  <c r="G833" i="7" s="1"/>
  <c r="G834" i="7" s="1"/>
  <c r="G835" i="7" s="1"/>
  <c r="G836" i="7" s="1"/>
  <c r="G837" i="7" s="1"/>
  <c r="G838" i="7" s="1"/>
  <c r="G839" i="7" s="1"/>
  <c r="G840" i="7" s="1"/>
  <c r="G841" i="7" s="1"/>
  <c r="G842" i="7" s="1"/>
  <c r="G843" i="7" s="1"/>
  <c r="G844" i="7" s="1"/>
  <c r="G845" i="7" s="1"/>
  <c r="G846" i="7" s="1"/>
  <c r="G847" i="7" s="1"/>
  <c r="G848" i="7" s="1"/>
  <c r="G849" i="7" s="1"/>
  <c r="G850" i="7" s="1"/>
  <c r="G851" i="7" s="1"/>
  <c r="G852" i="7" s="1"/>
  <c r="G853" i="7" s="1"/>
  <c r="G854" i="7" s="1"/>
  <c r="G855" i="7" s="1"/>
  <c r="G856" i="7" s="1"/>
  <c r="G857" i="7" s="1"/>
  <c r="G858" i="7" s="1"/>
  <c r="G859" i="7" s="1"/>
  <c r="G860" i="7" s="1"/>
  <c r="G861" i="7" s="1"/>
  <c r="G862" i="7" s="1"/>
  <c r="G863" i="7" s="1"/>
  <c r="G864" i="7" s="1"/>
  <c r="G865" i="7" s="1"/>
  <c r="G866" i="7" s="1"/>
  <c r="G867" i="7" s="1"/>
  <c r="G868" i="7" s="1"/>
  <c r="G869" i="7" s="1"/>
  <c r="G870" i="7" s="1"/>
  <c r="G871" i="7" s="1"/>
  <c r="G872" i="7" s="1"/>
  <c r="G873" i="7" s="1"/>
  <c r="G874" i="7" s="1"/>
  <c r="G875" i="7" s="1"/>
  <c r="G876" i="7" s="1"/>
  <c r="G877" i="7" s="1"/>
  <c r="G878" i="7" s="1"/>
  <c r="G879" i="7" s="1"/>
  <c r="G880" i="7" s="1"/>
  <c r="G881" i="7" s="1"/>
  <c r="G882" i="7" s="1"/>
  <c r="G883" i="7" s="1"/>
  <c r="G884" i="7" s="1"/>
  <c r="G885" i="7" s="1"/>
  <c r="G886" i="7" s="1"/>
  <c r="G887" i="7" s="1"/>
  <c r="G888" i="7" s="1"/>
  <c r="G889" i="7" s="1"/>
  <c r="G890" i="7" s="1"/>
  <c r="G891" i="7" s="1"/>
  <c r="G892" i="7" s="1"/>
  <c r="G893" i="7" s="1"/>
  <c r="G894" i="7" s="1"/>
  <c r="G895" i="7" s="1"/>
  <c r="G896" i="7" s="1"/>
  <c r="G897" i="7" s="1"/>
  <c r="G898" i="7" s="1"/>
  <c r="G899" i="7" s="1"/>
  <c r="G900" i="7" s="1"/>
  <c r="G901" i="7" s="1"/>
  <c r="G902" i="7" s="1"/>
  <c r="G903" i="7" s="1"/>
  <c r="G904" i="7" s="1"/>
  <c r="G905" i="7" s="1"/>
  <c r="G906" i="7" s="1"/>
  <c r="G907" i="7" s="1"/>
  <c r="G908" i="7" s="1"/>
  <c r="G909" i="7" s="1"/>
  <c r="G910" i="7" s="1"/>
  <c r="G911" i="7" s="1"/>
  <c r="G912" i="7" s="1"/>
  <c r="G913" i="7" s="1"/>
  <c r="G914" i="7" s="1"/>
  <c r="G915" i="7" s="1"/>
  <c r="G916" i="7" s="1"/>
  <c r="G917" i="7" s="1"/>
  <c r="G918" i="7" s="1"/>
  <c r="G919" i="7" s="1"/>
  <c r="G920" i="7" s="1"/>
  <c r="G921" i="7" s="1"/>
  <c r="G922" i="7" s="1"/>
  <c r="G923" i="7" s="1"/>
  <c r="G924" i="7" s="1"/>
  <c r="G925" i="7" s="1"/>
  <c r="G926" i="7" s="1"/>
  <c r="G927" i="7" s="1"/>
  <c r="G928" i="7" s="1"/>
  <c r="G929" i="7" s="1"/>
  <c r="G930" i="7" s="1"/>
  <c r="G931" i="7" s="1"/>
  <c r="G932" i="7" s="1"/>
  <c r="G933" i="7" s="1"/>
  <c r="G934" i="7" s="1"/>
  <c r="G935" i="7" s="1"/>
  <c r="G936" i="7" s="1"/>
  <c r="G937" i="7" s="1"/>
  <c r="G938" i="7" s="1"/>
  <c r="G939" i="7" s="1"/>
  <c r="G940" i="7" s="1"/>
  <c r="G941" i="7" s="1"/>
  <c r="G942" i="7" s="1"/>
  <c r="G943" i="7" s="1"/>
  <c r="G944" i="7" s="1"/>
  <c r="G945" i="7" s="1"/>
  <c r="G946" i="7" s="1"/>
  <c r="G947" i="7" s="1"/>
  <c r="G948" i="7" s="1"/>
  <c r="G949" i="7" s="1"/>
  <c r="G950" i="7" s="1"/>
  <c r="G951" i="7" s="1"/>
  <c r="G952" i="7" s="1"/>
  <c r="G953" i="7" s="1"/>
  <c r="G954" i="7" s="1"/>
  <c r="G955" i="7" s="1"/>
  <c r="G956" i="7" s="1"/>
  <c r="G957" i="7" s="1"/>
  <c r="G958" i="7" s="1"/>
  <c r="G959" i="7" s="1"/>
  <c r="G960" i="7" s="1"/>
  <c r="G961" i="7" s="1"/>
  <c r="G962" i="7" s="1"/>
  <c r="G963" i="7" s="1"/>
  <c r="G964" i="7" s="1"/>
  <c r="G965" i="7" s="1"/>
  <c r="G966" i="7" s="1"/>
  <c r="G967" i="7" s="1"/>
  <c r="G968" i="7" s="1"/>
  <c r="G969" i="7" s="1"/>
  <c r="G970" i="7" s="1"/>
  <c r="G971" i="7" s="1"/>
  <c r="G972" i="7" s="1"/>
  <c r="G973" i="7" s="1"/>
  <c r="G974" i="7" s="1"/>
  <c r="G975" i="7" s="1"/>
  <c r="G976" i="7" s="1"/>
  <c r="G977" i="7" s="1"/>
  <c r="G978" i="7" s="1"/>
  <c r="G979" i="7" s="1"/>
  <c r="G980" i="7" s="1"/>
  <c r="G981" i="7" s="1"/>
  <c r="G982" i="7" s="1"/>
  <c r="G983" i="7" s="1"/>
  <c r="G984" i="7" s="1"/>
  <c r="G985" i="7" s="1"/>
  <c r="G986" i="7" s="1"/>
  <c r="G987" i="7" s="1"/>
  <c r="G988" i="7" s="1"/>
  <c r="G989" i="7" s="1"/>
  <c r="G990" i="7" s="1"/>
  <c r="G991" i="7" s="1"/>
  <c r="G992" i="7" s="1"/>
  <c r="G993" i="7" s="1"/>
  <c r="G994" i="7" s="1"/>
  <c r="G995" i="7" s="1"/>
  <c r="G996" i="7" s="1"/>
  <c r="G997" i="7" s="1"/>
  <c r="G998" i="7" s="1"/>
  <c r="G999" i="7" s="1"/>
  <c r="G1000" i="7" s="1"/>
  <c r="G1" i="6" s="1"/>
  <c r="G3" i="6" s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  <c r="G154" i="6" s="1"/>
  <c r="G155" i="6" s="1"/>
  <c r="G156" i="6" s="1"/>
  <c r="G157" i="6" s="1"/>
  <c r="G158" i="6" s="1"/>
  <c r="G159" i="6" s="1"/>
  <c r="G160" i="6" s="1"/>
  <c r="G161" i="6" s="1"/>
  <c r="G162" i="6" s="1"/>
  <c r="G163" i="6" s="1"/>
  <c r="G164" i="6" s="1"/>
  <c r="G165" i="6" s="1"/>
  <c r="G166" i="6" s="1"/>
  <c r="G167" i="6" s="1"/>
  <c r="G168" i="6" s="1"/>
  <c r="G169" i="6" s="1"/>
  <c r="G170" i="6" s="1"/>
  <c r="G171" i="6" s="1"/>
  <c r="G172" i="6" s="1"/>
  <c r="G173" i="6" s="1"/>
  <c r="G174" i="6" s="1"/>
  <c r="G175" i="6" s="1"/>
  <c r="G176" i="6" s="1"/>
  <c r="G177" i="6" s="1"/>
  <c r="G178" i="6" s="1"/>
  <c r="G179" i="6" s="1"/>
  <c r="G180" i="6" s="1"/>
  <c r="G181" i="6" s="1"/>
  <c r="G182" i="6" s="1"/>
  <c r="G183" i="6" s="1"/>
  <c r="G184" i="6" s="1"/>
  <c r="G185" i="6" s="1"/>
  <c r="G186" i="6" s="1"/>
  <c r="G187" i="6" s="1"/>
  <c r="G188" i="6" s="1"/>
  <c r="G189" i="6" s="1"/>
  <c r="G190" i="6" s="1"/>
  <c r="G191" i="6" s="1"/>
  <c r="G192" i="6" s="1"/>
  <c r="G193" i="6" s="1"/>
  <c r="G194" i="6" s="1"/>
  <c r="G195" i="6" s="1"/>
  <c r="G196" i="6" s="1"/>
  <c r="G197" i="6" s="1"/>
  <c r="G198" i="6" s="1"/>
  <c r="G199" i="6" s="1"/>
  <c r="G200" i="6" s="1"/>
  <c r="G201" i="6" s="1"/>
  <c r="G202" i="6" s="1"/>
  <c r="G203" i="6" s="1"/>
  <c r="G204" i="6" s="1"/>
  <c r="G205" i="6" s="1"/>
  <c r="G206" i="6" s="1"/>
  <c r="G207" i="6" s="1"/>
  <c r="G208" i="6" s="1"/>
  <c r="G209" i="6" s="1"/>
  <c r="G210" i="6" s="1"/>
  <c r="G211" i="6" s="1"/>
  <c r="G212" i="6" s="1"/>
  <c r="G213" i="6" s="1"/>
  <c r="G214" i="6" s="1"/>
  <c r="G215" i="6" s="1"/>
  <c r="G216" i="6" s="1"/>
  <c r="G217" i="6" s="1"/>
  <c r="G218" i="6" s="1"/>
  <c r="G219" i="6" s="1"/>
  <c r="G220" i="6" s="1"/>
  <c r="G221" i="6" s="1"/>
  <c r="G222" i="6" s="1"/>
  <c r="G223" i="6" s="1"/>
  <c r="G224" i="6" s="1"/>
  <c r="G225" i="6" s="1"/>
  <c r="G226" i="6" s="1"/>
  <c r="G227" i="6" s="1"/>
  <c r="G228" i="6" s="1"/>
  <c r="G229" i="6" s="1"/>
  <c r="G230" i="6" s="1"/>
  <c r="G231" i="6" s="1"/>
  <c r="G232" i="6" s="1"/>
  <c r="G233" i="6" s="1"/>
  <c r="G234" i="6" s="1"/>
  <c r="G235" i="6" s="1"/>
  <c r="G236" i="6" s="1"/>
  <c r="G237" i="6" s="1"/>
  <c r="G238" i="6" s="1"/>
  <c r="G239" i="6" s="1"/>
  <c r="G240" i="6" s="1"/>
  <c r="G241" i="6" s="1"/>
  <c r="G242" i="6" s="1"/>
  <c r="G243" i="6" s="1"/>
  <c r="G244" i="6" s="1"/>
  <c r="G245" i="6" s="1"/>
  <c r="G246" i="6" s="1"/>
  <c r="G247" i="6" s="1"/>
  <c r="G248" i="6" s="1"/>
  <c r="G249" i="6" s="1"/>
  <c r="G250" i="6" s="1"/>
  <c r="G251" i="6" s="1"/>
  <c r="G252" i="6" s="1"/>
  <c r="G253" i="6" s="1"/>
  <c r="G254" i="6" s="1"/>
  <c r="G255" i="6" s="1"/>
  <c r="G256" i="6" s="1"/>
  <c r="G257" i="6" s="1"/>
  <c r="G258" i="6" s="1"/>
  <c r="G259" i="6" s="1"/>
  <c r="G260" i="6" s="1"/>
  <c r="G261" i="6" s="1"/>
  <c r="G262" i="6" s="1"/>
  <c r="G263" i="6" s="1"/>
  <c r="G264" i="6" s="1"/>
  <c r="G265" i="6" s="1"/>
  <c r="G266" i="6" s="1"/>
  <c r="G267" i="6" s="1"/>
  <c r="G268" i="6" s="1"/>
  <c r="G269" i="6" s="1"/>
  <c r="G270" i="6" s="1"/>
  <c r="G271" i="6" s="1"/>
  <c r="G272" i="6" s="1"/>
  <c r="G273" i="6" s="1"/>
  <c r="G274" i="6" s="1"/>
  <c r="G275" i="6" s="1"/>
  <c r="G276" i="6" s="1"/>
  <c r="G277" i="6" s="1"/>
  <c r="G278" i="6" s="1"/>
  <c r="G279" i="6" s="1"/>
  <c r="G280" i="6" s="1"/>
  <c r="G281" i="6" s="1"/>
  <c r="G282" i="6" s="1"/>
  <c r="G283" i="6" s="1"/>
  <c r="G284" i="6" s="1"/>
  <c r="G285" i="6" s="1"/>
  <c r="G286" i="6" s="1"/>
  <c r="G287" i="6" s="1"/>
  <c r="G288" i="6" s="1"/>
  <c r="G289" i="6" s="1"/>
  <c r="G290" i="6" s="1"/>
  <c r="G291" i="6" s="1"/>
  <c r="G292" i="6" s="1"/>
  <c r="G293" i="6" s="1"/>
  <c r="G294" i="6" s="1"/>
  <c r="G295" i="6" s="1"/>
  <c r="G296" i="6" s="1"/>
  <c r="G297" i="6" s="1"/>
  <c r="G298" i="6" s="1"/>
  <c r="G299" i="6" s="1"/>
  <c r="G300" i="6" s="1"/>
  <c r="G301" i="6" s="1"/>
  <c r="G302" i="6" s="1"/>
  <c r="G303" i="6" s="1"/>
  <c r="G304" i="6" s="1"/>
  <c r="G305" i="6" s="1"/>
  <c r="G306" i="6" s="1"/>
  <c r="G307" i="6" s="1"/>
  <c r="G308" i="6" s="1"/>
  <c r="G309" i="6" s="1"/>
  <c r="G310" i="6" s="1"/>
  <c r="G311" i="6" s="1"/>
  <c r="G312" i="6" s="1"/>
  <c r="G313" i="6" s="1"/>
  <c r="G314" i="6" s="1"/>
  <c r="G315" i="6" s="1"/>
  <c r="G316" i="6" s="1"/>
  <c r="G317" i="6" s="1"/>
  <c r="G318" i="6" s="1"/>
  <c r="G319" i="6" s="1"/>
  <c r="G320" i="6" s="1"/>
  <c r="G321" i="6" s="1"/>
  <c r="G322" i="6" s="1"/>
  <c r="G323" i="6" s="1"/>
  <c r="G324" i="6" s="1"/>
  <c r="G325" i="6" s="1"/>
  <c r="G326" i="6" s="1"/>
  <c r="G327" i="6" s="1"/>
  <c r="G328" i="6" s="1"/>
  <c r="G329" i="6" s="1"/>
  <c r="G330" i="6" s="1"/>
  <c r="G331" i="6" s="1"/>
  <c r="G332" i="6" s="1"/>
  <c r="G333" i="6" s="1"/>
  <c r="G334" i="6" s="1"/>
  <c r="G335" i="6" s="1"/>
  <c r="G336" i="6" s="1"/>
  <c r="G337" i="6" s="1"/>
  <c r="G338" i="6" s="1"/>
  <c r="G339" i="6" s="1"/>
  <c r="G340" i="6" s="1"/>
  <c r="G341" i="6" s="1"/>
  <c r="G342" i="6" s="1"/>
  <c r="G343" i="6" s="1"/>
  <c r="G344" i="6" s="1"/>
  <c r="G345" i="6" s="1"/>
  <c r="G346" i="6" s="1"/>
  <c r="G347" i="6" s="1"/>
  <c r="G348" i="6" s="1"/>
  <c r="G349" i="6" s="1"/>
  <c r="G350" i="6" s="1"/>
  <c r="G351" i="6" s="1"/>
  <c r="G352" i="6" s="1"/>
  <c r="G353" i="6" s="1"/>
  <c r="G354" i="6" s="1"/>
  <c r="G355" i="6" s="1"/>
  <c r="G356" i="6" s="1"/>
  <c r="G357" i="6" s="1"/>
  <c r="G358" i="6" s="1"/>
  <c r="G359" i="6" s="1"/>
  <c r="G360" i="6" s="1"/>
  <c r="G361" i="6" s="1"/>
  <c r="G362" i="6" s="1"/>
  <c r="G363" i="6" s="1"/>
  <c r="G364" i="6" s="1"/>
  <c r="G365" i="6" s="1"/>
  <c r="G366" i="6" s="1"/>
  <c r="G367" i="6" s="1"/>
  <c r="G368" i="6" s="1"/>
  <c r="G369" i="6" s="1"/>
  <c r="G370" i="6" s="1"/>
  <c r="G371" i="6" s="1"/>
  <c r="G372" i="6" s="1"/>
  <c r="G373" i="6" s="1"/>
  <c r="G374" i="6" s="1"/>
  <c r="G375" i="6" s="1"/>
  <c r="G376" i="6" s="1"/>
  <c r="G377" i="6" s="1"/>
  <c r="G378" i="6" s="1"/>
  <c r="G379" i="6" s="1"/>
  <c r="G380" i="6" s="1"/>
  <c r="G381" i="6" s="1"/>
  <c r="G382" i="6" s="1"/>
  <c r="G383" i="6" s="1"/>
  <c r="G384" i="6" s="1"/>
  <c r="G385" i="6" s="1"/>
  <c r="G386" i="6" s="1"/>
  <c r="G387" i="6" s="1"/>
  <c r="G388" i="6" s="1"/>
  <c r="G389" i="6" s="1"/>
  <c r="G390" i="6" s="1"/>
  <c r="G391" i="6" s="1"/>
  <c r="G392" i="6" s="1"/>
  <c r="G393" i="6" s="1"/>
  <c r="G394" i="6" s="1"/>
  <c r="G395" i="6" s="1"/>
  <c r="G396" i="6" s="1"/>
  <c r="G397" i="6" s="1"/>
  <c r="G398" i="6" s="1"/>
  <c r="G399" i="6" s="1"/>
  <c r="G400" i="6" s="1"/>
  <c r="G401" i="6" s="1"/>
  <c r="G402" i="6" s="1"/>
  <c r="G403" i="6" s="1"/>
  <c r="G404" i="6" s="1"/>
  <c r="G405" i="6" s="1"/>
  <c r="G406" i="6" s="1"/>
  <c r="G407" i="6" s="1"/>
  <c r="G408" i="6" s="1"/>
  <c r="G409" i="6" s="1"/>
  <c r="G410" i="6" s="1"/>
  <c r="G411" i="6" s="1"/>
  <c r="G412" i="6" s="1"/>
  <c r="G413" i="6" s="1"/>
  <c r="G414" i="6" s="1"/>
  <c r="G415" i="6" s="1"/>
  <c r="G416" i="6" s="1"/>
  <c r="G417" i="6" s="1"/>
  <c r="G418" i="6" s="1"/>
  <c r="G419" i="6" s="1"/>
  <c r="G420" i="6" s="1"/>
  <c r="G421" i="6" s="1"/>
  <c r="G422" i="6" s="1"/>
  <c r="G423" i="6" s="1"/>
  <c r="G424" i="6" s="1"/>
  <c r="G425" i="6" s="1"/>
  <c r="G426" i="6" s="1"/>
  <c r="G427" i="6" s="1"/>
  <c r="G428" i="6" s="1"/>
  <c r="G429" i="6" s="1"/>
  <c r="G430" i="6" s="1"/>
  <c r="G431" i="6" s="1"/>
  <c r="G432" i="6" s="1"/>
  <c r="G433" i="6" s="1"/>
  <c r="G434" i="6" s="1"/>
  <c r="G435" i="6" s="1"/>
  <c r="G436" i="6" s="1"/>
  <c r="G437" i="6" s="1"/>
  <c r="G438" i="6" s="1"/>
  <c r="G439" i="6" s="1"/>
  <c r="G440" i="6" s="1"/>
  <c r="G441" i="6" s="1"/>
  <c r="G442" i="6" s="1"/>
  <c r="G443" i="6" s="1"/>
  <c r="G444" i="6" s="1"/>
  <c r="G445" i="6" s="1"/>
  <c r="G446" i="6" s="1"/>
  <c r="G447" i="6" s="1"/>
  <c r="G448" i="6" s="1"/>
  <c r="G449" i="6" s="1"/>
  <c r="G450" i="6" s="1"/>
  <c r="G451" i="6" s="1"/>
  <c r="G452" i="6" s="1"/>
  <c r="G453" i="6" s="1"/>
  <c r="G454" i="6" s="1"/>
  <c r="G455" i="6" s="1"/>
  <c r="G456" i="6" s="1"/>
  <c r="G457" i="6" s="1"/>
  <c r="G458" i="6" s="1"/>
  <c r="G459" i="6" s="1"/>
  <c r="G460" i="6" s="1"/>
  <c r="G461" i="6" s="1"/>
  <c r="G462" i="6" s="1"/>
  <c r="G463" i="6" s="1"/>
  <c r="G464" i="6" s="1"/>
  <c r="G465" i="6" s="1"/>
  <c r="G466" i="6" s="1"/>
  <c r="G467" i="6" s="1"/>
  <c r="G468" i="6" s="1"/>
  <c r="G469" i="6" s="1"/>
  <c r="G470" i="6" s="1"/>
  <c r="G471" i="6" s="1"/>
  <c r="G472" i="6" s="1"/>
  <c r="G473" i="6" s="1"/>
  <c r="G474" i="6" s="1"/>
  <c r="G475" i="6" s="1"/>
  <c r="G476" i="6" s="1"/>
  <c r="G477" i="6" s="1"/>
  <c r="G478" i="6" s="1"/>
  <c r="G479" i="6" s="1"/>
  <c r="G480" i="6" s="1"/>
  <c r="G481" i="6" s="1"/>
  <c r="G482" i="6" s="1"/>
  <c r="G483" i="6" s="1"/>
  <c r="G484" i="6" s="1"/>
  <c r="G485" i="6" s="1"/>
  <c r="G486" i="6" s="1"/>
  <c r="G487" i="6" s="1"/>
  <c r="G488" i="6" s="1"/>
  <c r="G489" i="6" s="1"/>
  <c r="G490" i="6" s="1"/>
  <c r="G491" i="6" s="1"/>
  <c r="G492" i="6" s="1"/>
  <c r="G493" i="6" s="1"/>
  <c r="G494" i="6" s="1"/>
  <c r="G495" i="6" s="1"/>
  <c r="G496" i="6" s="1"/>
  <c r="G497" i="6" s="1"/>
  <c r="G498" i="6" s="1"/>
  <c r="G499" i="6" s="1"/>
  <c r="G500" i="6" s="1"/>
  <c r="G501" i="6" s="1"/>
  <c r="G502" i="6" s="1"/>
  <c r="G503" i="6" s="1"/>
  <c r="G504" i="6" s="1"/>
  <c r="G505" i="6" s="1"/>
  <c r="G506" i="6" s="1"/>
  <c r="G507" i="6" s="1"/>
  <c r="G508" i="6" s="1"/>
  <c r="G509" i="6" s="1"/>
  <c r="G510" i="6" s="1"/>
  <c r="G511" i="6" s="1"/>
  <c r="G512" i="6" s="1"/>
  <c r="G513" i="6" s="1"/>
  <c r="G514" i="6" s="1"/>
  <c r="G515" i="6" s="1"/>
  <c r="G516" i="6" s="1"/>
  <c r="G517" i="6" s="1"/>
  <c r="G518" i="6" s="1"/>
  <c r="G519" i="6" s="1"/>
  <c r="G520" i="6" s="1"/>
  <c r="G521" i="6" s="1"/>
  <c r="G522" i="6" s="1"/>
  <c r="G523" i="6" s="1"/>
  <c r="G524" i="6" s="1"/>
  <c r="G525" i="6" s="1"/>
  <c r="G526" i="6" s="1"/>
  <c r="G527" i="6" s="1"/>
  <c r="G528" i="6" s="1"/>
  <c r="G529" i="6" s="1"/>
  <c r="G530" i="6" s="1"/>
  <c r="G531" i="6" s="1"/>
  <c r="G532" i="6" s="1"/>
  <c r="G533" i="6" s="1"/>
  <c r="G534" i="6" s="1"/>
  <c r="G535" i="6" s="1"/>
  <c r="G536" i="6" s="1"/>
  <c r="G537" i="6" s="1"/>
  <c r="G538" i="6" s="1"/>
  <c r="G539" i="6" s="1"/>
  <c r="G540" i="6" s="1"/>
  <c r="G541" i="6" s="1"/>
  <c r="G542" i="6" s="1"/>
  <c r="G543" i="6" s="1"/>
  <c r="G544" i="6" s="1"/>
  <c r="G545" i="6" s="1"/>
  <c r="G546" i="6" s="1"/>
  <c r="G547" i="6" s="1"/>
  <c r="G548" i="6" s="1"/>
  <c r="G549" i="6" s="1"/>
  <c r="G550" i="6" s="1"/>
  <c r="G551" i="6" s="1"/>
  <c r="G552" i="6" s="1"/>
  <c r="G553" i="6" s="1"/>
  <c r="G554" i="6" s="1"/>
  <c r="G555" i="6" s="1"/>
  <c r="G556" i="6" s="1"/>
  <c r="G557" i="6" s="1"/>
  <c r="G558" i="6" s="1"/>
  <c r="G559" i="6" s="1"/>
  <c r="G560" i="6" s="1"/>
  <c r="G561" i="6" s="1"/>
  <c r="G562" i="6" s="1"/>
  <c r="G563" i="6" s="1"/>
  <c r="G564" i="6" s="1"/>
  <c r="G565" i="6" s="1"/>
  <c r="G566" i="6" s="1"/>
  <c r="G567" i="6" s="1"/>
  <c r="G568" i="6" s="1"/>
  <c r="G569" i="6" s="1"/>
  <c r="G570" i="6" s="1"/>
  <c r="G571" i="6" s="1"/>
  <c r="G572" i="6" s="1"/>
  <c r="G573" i="6" s="1"/>
  <c r="G574" i="6" s="1"/>
  <c r="G575" i="6" s="1"/>
  <c r="G576" i="6" s="1"/>
  <c r="G577" i="6" s="1"/>
  <c r="G578" i="6" s="1"/>
  <c r="G579" i="6" s="1"/>
  <c r="G580" i="6" s="1"/>
  <c r="G581" i="6" s="1"/>
  <c r="G582" i="6" s="1"/>
  <c r="G583" i="6" s="1"/>
  <c r="G584" i="6" s="1"/>
  <c r="G585" i="6" s="1"/>
  <c r="G586" i="6" s="1"/>
  <c r="G587" i="6" s="1"/>
  <c r="G588" i="6" s="1"/>
  <c r="G589" i="6" s="1"/>
  <c r="G590" i="6" s="1"/>
  <c r="G591" i="6" s="1"/>
  <c r="G592" i="6" s="1"/>
  <c r="G593" i="6" s="1"/>
  <c r="G594" i="6" s="1"/>
  <c r="G595" i="6" s="1"/>
  <c r="G596" i="6" s="1"/>
  <c r="G597" i="6" s="1"/>
  <c r="G598" i="6" s="1"/>
  <c r="G599" i="6" s="1"/>
  <c r="G600" i="6" s="1"/>
  <c r="G601" i="6" s="1"/>
  <c r="G602" i="6" s="1"/>
  <c r="G603" i="6" s="1"/>
  <c r="G604" i="6" s="1"/>
  <c r="G605" i="6" s="1"/>
  <c r="G606" i="6" s="1"/>
  <c r="G607" i="6" s="1"/>
  <c r="G608" i="6" s="1"/>
  <c r="G609" i="6" s="1"/>
  <c r="G610" i="6" s="1"/>
  <c r="G611" i="6" s="1"/>
  <c r="G612" i="6" s="1"/>
  <c r="G613" i="6" s="1"/>
  <c r="G614" i="6" s="1"/>
  <c r="G615" i="6" s="1"/>
  <c r="G616" i="6" s="1"/>
  <c r="G617" i="6" s="1"/>
  <c r="G618" i="6" s="1"/>
  <c r="G619" i="6" s="1"/>
  <c r="G620" i="6" s="1"/>
  <c r="G621" i="6" s="1"/>
  <c r="G622" i="6" s="1"/>
  <c r="G623" i="6" s="1"/>
  <c r="G624" i="6" s="1"/>
  <c r="G625" i="6" s="1"/>
  <c r="G626" i="6" s="1"/>
  <c r="G627" i="6" s="1"/>
  <c r="G628" i="6" s="1"/>
  <c r="G629" i="6" s="1"/>
  <c r="G630" i="6" s="1"/>
  <c r="G631" i="6" s="1"/>
  <c r="G632" i="6" s="1"/>
  <c r="G633" i="6" s="1"/>
  <c r="G634" i="6" s="1"/>
  <c r="G635" i="6" s="1"/>
  <c r="G636" i="6" s="1"/>
  <c r="G637" i="6" s="1"/>
  <c r="G638" i="6" s="1"/>
  <c r="G639" i="6" s="1"/>
  <c r="G640" i="6" s="1"/>
  <c r="G641" i="6" s="1"/>
  <c r="G642" i="6" s="1"/>
  <c r="G643" i="6" s="1"/>
  <c r="G644" i="6" s="1"/>
  <c r="G645" i="6" s="1"/>
  <c r="G646" i="6" s="1"/>
  <c r="G647" i="6" s="1"/>
  <c r="G648" i="6" s="1"/>
  <c r="G649" i="6" s="1"/>
  <c r="G650" i="6" s="1"/>
  <c r="G651" i="6" s="1"/>
  <c r="G652" i="6" s="1"/>
  <c r="G653" i="6" s="1"/>
  <c r="G654" i="6" s="1"/>
  <c r="G655" i="6" s="1"/>
  <c r="G656" i="6" s="1"/>
  <c r="G657" i="6" s="1"/>
  <c r="G658" i="6" s="1"/>
  <c r="G659" i="6" s="1"/>
  <c r="G660" i="6" s="1"/>
  <c r="G661" i="6" s="1"/>
  <c r="G662" i="6" s="1"/>
  <c r="G663" i="6" s="1"/>
  <c r="G664" i="6" s="1"/>
  <c r="G665" i="6" s="1"/>
  <c r="G666" i="6" s="1"/>
  <c r="G667" i="6" s="1"/>
  <c r="G668" i="6" s="1"/>
  <c r="G669" i="6" s="1"/>
  <c r="G670" i="6" s="1"/>
  <c r="G671" i="6" s="1"/>
  <c r="G672" i="6" s="1"/>
  <c r="G673" i="6" s="1"/>
  <c r="G674" i="6" s="1"/>
  <c r="G675" i="6" s="1"/>
  <c r="G676" i="6" s="1"/>
  <c r="G677" i="6" s="1"/>
  <c r="G678" i="6" s="1"/>
  <c r="G679" i="6" s="1"/>
  <c r="G680" i="6" s="1"/>
  <c r="G681" i="6" s="1"/>
  <c r="G682" i="6" s="1"/>
  <c r="G683" i="6" s="1"/>
  <c r="G684" i="6" s="1"/>
  <c r="G685" i="6" s="1"/>
  <c r="G686" i="6" s="1"/>
  <c r="G687" i="6" s="1"/>
  <c r="G688" i="6" s="1"/>
  <c r="G689" i="6" s="1"/>
  <c r="G690" i="6" s="1"/>
  <c r="G691" i="6" s="1"/>
  <c r="G692" i="6" s="1"/>
  <c r="G693" i="6" s="1"/>
  <c r="G694" i="6" s="1"/>
  <c r="G695" i="6" s="1"/>
  <c r="G696" i="6" s="1"/>
  <c r="G697" i="6" s="1"/>
  <c r="G698" i="6" s="1"/>
  <c r="G699" i="6" s="1"/>
  <c r="G700" i="6" s="1"/>
  <c r="G701" i="6" s="1"/>
  <c r="G702" i="6" s="1"/>
  <c r="G703" i="6" s="1"/>
  <c r="G704" i="6" s="1"/>
  <c r="G705" i="6" s="1"/>
  <c r="G706" i="6" s="1"/>
  <c r="G707" i="6" s="1"/>
  <c r="G708" i="6" s="1"/>
  <c r="G709" i="6" s="1"/>
  <c r="G710" i="6" s="1"/>
  <c r="G711" i="6" s="1"/>
  <c r="G712" i="6" s="1"/>
  <c r="G713" i="6" s="1"/>
  <c r="G714" i="6" s="1"/>
  <c r="G715" i="6" s="1"/>
  <c r="G716" i="6" s="1"/>
  <c r="G717" i="6" s="1"/>
  <c r="G718" i="6" s="1"/>
  <c r="G719" i="6" s="1"/>
  <c r="G720" i="6" s="1"/>
  <c r="G721" i="6" s="1"/>
  <c r="G722" i="6" s="1"/>
  <c r="G723" i="6" s="1"/>
  <c r="G724" i="6" s="1"/>
  <c r="G725" i="6" s="1"/>
  <c r="G726" i="6" s="1"/>
  <c r="G727" i="6" s="1"/>
  <c r="G728" i="6" s="1"/>
  <c r="G729" i="6" s="1"/>
  <c r="G730" i="6" s="1"/>
  <c r="G731" i="6" s="1"/>
  <c r="G732" i="6" s="1"/>
  <c r="G733" i="6" s="1"/>
  <c r="G734" i="6" s="1"/>
  <c r="G735" i="6" s="1"/>
  <c r="G736" i="6" s="1"/>
  <c r="G737" i="6" s="1"/>
  <c r="G738" i="6" s="1"/>
  <c r="G739" i="6" s="1"/>
  <c r="G740" i="6" s="1"/>
  <c r="G741" i="6" s="1"/>
  <c r="G742" i="6" s="1"/>
  <c r="G743" i="6" s="1"/>
  <c r="G744" i="6" s="1"/>
  <c r="G745" i="6" s="1"/>
  <c r="G746" i="6" s="1"/>
  <c r="G747" i="6" s="1"/>
  <c r="G748" i="6" s="1"/>
  <c r="G749" i="6" s="1"/>
  <c r="G750" i="6" s="1"/>
  <c r="G751" i="6" s="1"/>
  <c r="G752" i="6" s="1"/>
  <c r="G753" i="6" s="1"/>
  <c r="G754" i="6" s="1"/>
  <c r="G755" i="6" s="1"/>
  <c r="G756" i="6" s="1"/>
  <c r="G757" i="6" s="1"/>
  <c r="G758" i="6" s="1"/>
  <c r="G759" i="6" s="1"/>
  <c r="G760" i="6" s="1"/>
  <c r="G761" i="6" s="1"/>
  <c r="G762" i="6" s="1"/>
  <c r="G763" i="6" s="1"/>
  <c r="G764" i="6" s="1"/>
  <c r="G765" i="6" s="1"/>
  <c r="G766" i="6" s="1"/>
  <c r="G767" i="6" s="1"/>
  <c r="G768" i="6" s="1"/>
  <c r="G769" i="6" s="1"/>
  <c r="G770" i="6" s="1"/>
  <c r="G771" i="6" s="1"/>
  <c r="G772" i="6" s="1"/>
  <c r="G773" i="6" s="1"/>
  <c r="G774" i="6" s="1"/>
  <c r="G775" i="6" s="1"/>
  <c r="G776" i="6" s="1"/>
  <c r="G777" i="6" s="1"/>
  <c r="G778" i="6" s="1"/>
  <c r="G779" i="6" s="1"/>
  <c r="G780" i="6" s="1"/>
  <c r="G781" i="6" s="1"/>
  <c r="G782" i="6" s="1"/>
  <c r="G783" i="6" s="1"/>
  <c r="G784" i="6" s="1"/>
  <c r="G785" i="6" s="1"/>
  <c r="G786" i="6" s="1"/>
  <c r="G787" i="6" s="1"/>
  <c r="G788" i="6" s="1"/>
  <c r="G789" i="6" s="1"/>
  <c r="G790" i="6" s="1"/>
  <c r="G791" i="6" s="1"/>
  <c r="G792" i="6" s="1"/>
  <c r="G793" i="6" s="1"/>
  <c r="G794" i="6" s="1"/>
  <c r="G795" i="6" s="1"/>
  <c r="G796" i="6" s="1"/>
  <c r="G797" i="6" s="1"/>
  <c r="G798" i="6" s="1"/>
  <c r="G799" i="6" s="1"/>
  <c r="G800" i="6" s="1"/>
  <c r="G801" i="6" s="1"/>
  <c r="G802" i="6" s="1"/>
  <c r="G803" i="6" s="1"/>
  <c r="G804" i="6" s="1"/>
  <c r="G805" i="6" s="1"/>
  <c r="G806" i="6" s="1"/>
  <c r="G807" i="6" s="1"/>
  <c r="G808" i="6" s="1"/>
  <c r="G809" i="6" s="1"/>
  <c r="G810" i="6" s="1"/>
  <c r="G811" i="6" s="1"/>
  <c r="G812" i="6" s="1"/>
  <c r="G813" i="6" s="1"/>
  <c r="G814" i="6" s="1"/>
  <c r="G815" i="6" s="1"/>
  <c r="G816" i="6" s="1"/>
  <c r="G817" i="6" s="1"/>
  <c r="G818" i="6" s="1"/>
  <c r="G819" i="6" s="1"/>
  <c r="G820" i="6" s="1"/>
  <c r="G821" i="6" s="1"/>
  <c r="G822" i="6" s="1"/>
  <c r="G823" i="6" s="1"/>
  <c r="G824" i="6" s="1"/>
  <c r="G825" i="6" s="1"/>
  <c r="G826" i="6" s="1"/>
  <c r="G827" i="6" s="1"/>
  <c r="G828" i="6" s="1"/>
  <c r="G829" i="6" s="1"/>
  <c r="G830" i="6" s="1"/>
  <c r="G831" i="6" s="1"/>
  <c r="G832" i="6" s="1"/>
  <c r="G833" i="6" s="1"/>
  <c r="G834" i="6" s="1"/>
  <c r="G835" i="6" s="1"/>
  <c r="G836" i="6" s="1"/>
  <c r="G837" i="6" s="1"/>
  <c r="G838" i="6" s="1"/>
  <c r="G839" i="6" s="1"/>
  <c r="G840" i="6" s="1"/>
  <c r="G841" i="6" s="1"/>
  <c r="G842" i="6" s="1"/>
  <c r="G843" i="6" s="1"/>
  <c r="G844" i="6" s="1"/>
  <c r="G845" i="6" s="1"/>
  <c r="G846" i="6" s="1"/>
  <c r="G847" i="6" s="1"/>
  <c r="G848" i="6" s="1"/>
  <c r="G849" i="6" s="1"/>
  <c r="G850" i="6" s="1"/>
  <c r="G851" i="6" s="1"/>
  <c r="G852" i="6" s="1"/>
  <c r="G853" i="6" s="1"/>
  <c r="G854" i="6" s="1"/>
  <c r="G855" i="6" s="1"/>
  <c r="G856" i="6" s="1"/>
  <c r="G857" i="6" s="1"/>
  <c r="G858" i="6" s="1"/>
  <c r="G859" i="6" s="1"/>
  <c r="G860" i="6" s="1"/>
  <c r="G861" i="6" s="1"/>
  <c r="G862" i="6" s="1"/>
  <c r="G863" i="6" s="1"/>
  <c r="G864" i="6" s="1"/>
  <c r="G865" i="6" s="1"/>
  <c r="G866" i="6" s="1"/>
  <c r="G867" i="6" s="1"/>
  <c r="G868" i="6" s="1"/>
  <c r="G869" i="6" s="1"/>
  <c r="G870" i="6" s="1"/>
  <c r="G871" i="6" s="1"/>
  <c r="G872" i="6" s="1"/>
  <c r="G873" i="6" s="1"/>
  <c r="G874" i="6" s="1"/>
  <c r="G875" i="6" s="1"/>
  <c r="G876" i="6" s="1"/>
  <c r="G877" i="6" s="1"/>
  <c r="G878" i="6" s="1"/>
  <c r="G879" i="6" s="1"/>
  <c r="G880" i="6" s="1"/>
  <c r="G881" i="6" s="1"/>
  <c r="G882" i="6" s="1"/>
  <c r="G883" i="6" s="1"/>
  <c r="G884" i="6" s="1"/>
  <c r="G885" i="6" s="1"/>
  <c r="G886" i="6" s="1"/>
  <c r="G887" i="6" s="1"/>
  <c r="G888" i="6" s="1"/>
  <c r="G889" i="6" s="1"/>
  <c r="G890" i="6" s="1"/>
  <c r="G891" i="6" s="1"/>
  <c r="G892" i="6" s="1"/>
  <c r="G893" i="6" s="1"/>
  <c r="G894" i="6" s="1"/>
  <c r="G895" i="6" s="1"/>
  <c r="G896" i="6" s="1"/>
  <c r="G897" i="6" s="1"/>
  <c r="G898" i="6" s="1"/>
  <c r="G899" i="6" s="1"/>
  <c r="G900" i="6" s="1"/>
  <c r="G901" i="6" s="1"/>
  <c r="G902" i="6" s="1"/>
  <c r="G903" i="6" s="1"/>
  <c r="G904" i="6" s="1"/>
  <c r="G905" i="6" s="1"/>
  <c r="G906" i="6" s="1"/>
  <c r="G907" i="6" s="1"/>
  <c r="G908" i="6" s="1"/>
  <c r="G909" i="6" s="1"/>
  <c r="G910" i="6" s="1"/>
  <c r="G911" i="6" s="1"/>
  <c r="G912" i="6" s="1"/>
  <c r="G913" i="6" s="1"/>
  <c r="G914" i="6" s="1"/>
  <c r="G915" i="6" s="1"/>
  <c r="G916" i="6" s="1"/>
  <c r="G917" i="6" s="1"/>
  <c r="G918" i="6" s="1"/>
  <c r="G919" i="6" s="1"/>
  <c r="G920" i="6" s="1"/>
  <c r="G921" i="6" s="1"/>
  <c r="G922" i="6" s="1"/>
  <c r="G923" i="6" s="1"/>
  <c r="G924" i="6" s="1"/>
  <c r="G925" i="6" s="1"/>
  <c r="G926" i="6" s="1"/>
  <c r="G927" i="6" s="1"/>
  <c r="G928" i="6" s="1"/>
  <c r="G929" i="6" s="1"/>
  <c r="G930" i="6" s="1"/>
  <c r="G931" i="6" s="1"/>
  <c r="G932" i="6" s="1"/>
  <c r="G933" i="6" s="1"/>
  <c r="G934" i="6" s="1"/>
  <c r="G935" i="6" s="1"/>
  <c r="G936" i="6" s="1"/>
  <c r="G937" i="6" s="1"/>
  <c r="G938" i="6" s="1"/>
  <c r="G939" i="6" s="1"/>
  <c r="G940" i="6" s="1"/>
  <c r="G941" i="6" s="1"/>
  <c r="G942" i="6" s="1"/>
  <c r="G943" i="6" s="1"/>
  <c r="G944" i="6" s="1"/>
  <c r="G945" i="6" s="1"/>
  <c r="G946" i="6" s="1"/>
  <c r="G947" i="6" s="1"/>
  <c r="G948" i="6" s="1"/>
  <c r="G949" i="6" s="1"/>
  <c r="G950" i="6" s="1"/>
  <c r="G951" i="6" s="1"/>
  <c r="G952" i="6" s="1"/>
  <c r="G953" i="6" s="1"/>
  <c r="G954" i="6" s="1"/>
  <c r="G955" i="6" s="1"/>
  <c r="G956" i="6" s="1"/>
  <c r="G957" i="6" s="1"/>
  <c r="G958" i="6" s="1"/>
  <c r="G959" i="6" s="1"/>
  <c r="G960" i="6" s="1"/>
  <c r="G961" i="6" s="1"/>
  <c r="G962" i="6" s="1"/>
  <c r="G963" i="6" s="1"/>
  <c r="G964" i="6" s="1"/>
  <c r="G965" i="6" s="1"/>
  <c r="G966" i="6" s="1"/>
  <c r="G967" i="6" s="1"/>
  <c r="G968" i="6" s="1"/>
  <c r="G969" i="6" s="1"/>
  <c r="G970" i="6" s="1"/>
  <c r="G971" i="6" s="1"/>
  <c r="G972" i="6" s="1"/>
  <c r="G973" i="6" s="1"/>
  <c r="G974" i="6" s="1"/>
  <c r="G975" i="6" s="1"/>
  <c r="G976" i="6" s="1"/>
  <c r="G977" i="6" s="1"/>
  <c r="G978" i="6" s="1"/>
  <c r="G979" i="6" s="1"/>
  <c r="G980" i="6" s="1"/>
  <c r="G981" i="6" s="1"/>
  <c r="G982" i="6" s="1"/>
  <c r="G983" i="6" s="1"/>
  <c r="G984" i="6" s="1"/>
  <c r="G985" i="6" s="1"/>
  <c r="G986" i="6" s="1"/>
  <c r="G987" i="6" s="1"/>
  <c r="G988" i="6" s="1"/>
  <c r="G989" i="6" s="1"/>
  <c r="G990" i="6" s="1"/>
  <c r="G991" i="6" s="1"/>
  <c r="G992" i="6" s="1"/>
  <c r="G993" i="6" s="1"/>
  <c r="G994" i="6" s="1"/>
  <c r="G995" i="6" s="1"/>
  <c r="G996" i="6" s="1"/>
  <c r="G997" i="6" s="1"/>
  <c r="G998" i="6" s="1"/>
  <c r="G999" i="6" s="1"/>
  <c r="G1000" i="6" s="1"/>
  <c r="G1" i="5" s="1"/>
  <c r="G3" i="5" s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 s="1"/>
  <c r="G327" i="5" s="1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38" i="5" s="1"/>
  <c r="G339" i="5" s="1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 s="1"/>
  <c r="G351" i="5" s="1"/>
  <c r="G352" i="5" s="1"/>
  <c r="G353" i="5" s="1"/>
  <c r="G354" i="5" s="1"/>
  <c r="G355" i="5" s="1"/>
  <c r="G356" i="5" s="1"/>
  <c r="G357" i="5" s="1"/>
  <c r="G358" i="5" s="1"/>
  <c r="G359" i="5" s="1"/>
  <c r="G360" i="5" s="1"/>
  <c r="G361" i="5" s="1"/>
  <c r="G362" i="5" s="1"/>
  <c r="G363" i="5" s="1"/>
  <c r="G364" i="5" s="1"/>
  <c r="G365" i="5" s="1"/>
  <c r="G366" i="5" s="1"/>
  <c r="G367" i="5" s="1"/>
  <c r="G368" i="5" s="1"/>
  <c r="G369" i="5" s="1"/>
  <c r="G370" i="5" s="1"/>
  <c r="G371" i="5" s="1"/>
  <c r="G372" i="5" s="1"/>
  <c r="G373" i="5" s="1"/>
  <c r="G374" i="5" s="1"/>
  <c r="G375" i="5" s="1"/>
  <c r="G376" i="5" s="1"/>
  <c r="G377" i="5" s="1"/>
  <c r="G378" i="5" s="1"/>
  <c r="G379" i="5" s="1"/>
  <c r="G380" i="5" s="1"/>
  <c r="G381" i="5" s="1"/>
  <c r="G382" i="5" s="1"/>
  <c r="G383" i="5" s="1"/>
  <c r="G384" i="5" s="1"/>
  <c r="G385" i="5" s="1"/>
  <c r="G386" i="5" s="1"/>
  <c r="G387" i="5" s="1"/>
  <c r="G388" i="5" s="1"/>
  <c r="G389" i="5" s="1"/>
  <c r="G390" i="5" s="1"/>
  <c r="G391" i="5" s="1"/>
  <c r="G392" i="5" s="1"/>
  <c r="G393" i="5" s="1"/>
  <c r="G394" i="5" s="1"/>
  <c r="G395" i="5" s="1"/>
  <c r="G396" i="5" s="1"/>
  <c r="G397" i="5" s="1"/>
  <c r="G398" i="5" s="1"/>
  <c r="G399" i="5" s="1"/>
  <c r="G400" i="5" s="1"/>
  <c r="G401" i="5" s="1"/>
  <c r="G402" i="5" s="1"/>
  <c r="G403" i="5" s="1"/>
  <c r="G404" i="5" s="1"/>
  <c r="G405" i="5" s="1"/>
  <c r="G406" i="5" s="1"/>
  <c r="G407" i="5" s="1"/>
  <c r="G408" i="5" s="1"/>
  <c r="G409" i="5" s="1"/>
  <c r="G410" i="5" s="1"/>
  <c r="G411" i="5" s="1"/>
  <c r="G412" i="5" s="1"/>
  <c r="G413" i="5" s="1"/>
  <c r="G414" i="5" s="1"/>
  <c r="G415" i="5" s="1"/>
  <c r="G416" i="5" s="1"/>
  <c r="G417" i="5" s="1"/>
  <c r="G418" i="5" s="1"/>
  <c r="G419" i="5" s="1"/>
  <c r="G420" i="5" s="1"/>
  <c r="G421" i="5" s="1"/>
  <c r="G422" i="5" s="1"/>
  <c r="G423" i="5" s="1"/>
  <c r="G424" i="5" s="1"/>
  <c r="G425" i="5" s="1"/>
  <c r="G426" i="5" s="1"/>
  <c r="G427" i="5" s="1"/>
  <c r="G428" i="5" s="1"/>
  <c r="G429" i="5" s="1"/>
  <c r="G430" i="5" s="1"/>
  <c r="G431" i="5" s="1"/>
  <c r="G432" i="5" s="1"/>
  <c r="G433" i="5" s="1"/>
  <c r="G434" i="5" s="1"/>
  <c r="G435" i="5" s="1"/>
  <c r="G436" i="5" s="1"/>
  <c r="G437" i="5" s="1"/>
  <c r="G438" i="5" s="1"/>
  <c r="G439" i="5" s="1"/>
  <c r="G440" i="5" s="1"/>
  <c r="G441" i="5" s="1"/>
  <c r="G442" i="5" s="1"/>
  <c r="G443" i="5" s="1"/>
  <c r="G444" i="5" s="1"/>
  <c r="G445" i="5" s="1"/>
  <c r="G446" i="5" s="1"/>
  <c r="G447" i="5" s="1"/>
  <c r="G448" i="5" s="1"/>
  <c r="G449" i="5" s="1"/>
  <c r="G450" i="5" s="1"/>
  <c r="G451" i="5" s="1"/>
  <c r="G452" i="5" s="1"/>
  <c r="G453" i="5" s="1"/>
  <c r="G454" i="5" s="1"/>
  <c r="G455" i="5" s="1"/>
  <c r="G456" i="5" s="1"/>
  <c r="G457" i="5" s="1"/>
  <c r="G458" i="5" s="1"/>
  <c r="G459" i="5" s="1"/>
  <c r="G460" i="5" s="1"/>
  <c r="G461" i="5" s="1"/>
  <c r="G462" i="5" s="1"/>
  <c r="G463" i="5" s="1"/>
  <c r="G464" i="5" s="1"/>
  <c r="G465" i="5" s="1"/>
  <c r="G466" i="5" s="1"/>
  <c r="G467" i="5" s="1"/>
  <c r="G468" i="5" s="1"/>
  <c r="G469" i="5" s="1"/>
  <c r="G470" i="5" s="1"/>
  <c r="G471" i="5" s="1"/>
  <c r="G472" i="5" s="1"/>
  <c r="G473" i="5" s="1"/>
  <c r="G474" i="5" s="1"/>
  <c r="G475" i="5" s="1"/>
  <c r="G476" i="5" s="1"/>
  <c r="G477" i="5" s="1"/>
  <c r="G478" i="5" s="1"/>
  <c r="G479" i="5" s="1"/>
  <c r="G480" i="5" s="1"/>
  <c r="G481" i="5" s="1"/>
  <c r="G482" i="5" s="1"/>
  <c r="G483" i="5" s="1"/>
  <c r="G484" i="5" s="1"/>
  <c r="G485" i="5" s="1"/>
  <c r="G486" i="5" s="1"/>
  <c r="G487" i="5" s="1"/>
  <c r="G488" i="5" s="1"/>
  <c r="G489" i="5" s="1"/>
  <c r="G490" i="5" s="1"/>
  <c r="G491" i="5" s="1"/>
  <c r="G492" i="5" s="1"/>
  <c r="G493" i="5" s="1"/>
  <c r="G494" i="5" s="1"/>
  <c r="G495" i="5" s="1"/>
  <c r="G496" i="5" s="1"/>
  <c r="G497" i="5" s="1"/>
  <c r="G498" i="5" s="1"/>
  <c r="G499" i="5" s="1"/>
  <c r="G500" i="5" s="1"/>
  <c r="G501" i="5" s="1"/>
  <c r="G502" i="5" s="1"/>
  <c r="G503" i="5" s="1"/>
  <c r="G504" i="5" s="1"/>
  <c r="G505" i="5" s="1"/>
  <c r="G506" i="5" s="1"/>
  <c r="G507" i="5" s="1"/>
  <c r="G508" i="5" s="1"/>
  <c r="G509" i="5" s="1"/>
  <c r="G510" i="5" s="1"/>
  <c r="G511" i="5" s="1"/>
  <c r="G512" i="5" s="1"/>
  <c r="G513" i="5" s="1"/>
  <c r="G514" i="5" s="1"/>
  <c r="G515" i="5" s="1"/>
  <c r="G516" i="5" s="1"/>
  <c r="G517" i="5" s="1"/>
  <c r="G518" i="5" s="1"/>
  <c r="G519" i="5" s="1"/>
  <c r="G520" i="5" s="1"/>
  <c r="G521" i="5" s="1"/>
  <c r="G522" i="5" s="1"/>
  <c r="G523" i="5" s="1"/>
  <c r="G524" i="5" s="1"/>
  <c r="G525" i="5" s="1"/>
  <c r="G526" i="5" s="1"/>
  <c r="G527" i="5" s="1"/>
  <c r="G528" i="5" s="1"/>
  <c r="G529" i="5" s="1"/>
  <c r="G530" i="5" s="1"/>
  <c r="G531" i="5" s="1"/>
  <c r="G532" i="5" s="1"/>
  <c r="G533" i="5" s="1"/>
  <c r="G534" i="5" s="1"/>
  <c r="G535" i="5" s="1"/>
  <c r="G536" i="5" s="1"/>
  <c r="G537" i="5" s="1"/>
  <c r="G538" i="5" s="1"/>
  <c r="G539" i="5" s="1"/>
  <c r="G540" i="5" s="1"/>
  <c r="G541" i="5" s="1"/>
  <c r="G542" i="5" s="1"/>
  <c r="G543" i="5" s="1"/>
  <c r="G544" i="5" s="1"/>
  <c r="G545" i="5" s="1"/>
  <c r="G546" i="5" s="1"/>
  <c r="G547" i="5" s="1"/>
  <c r="G548" i="5" s="1"/>
  <c r="G549" i="5" s="1"/>
  <c r="G550" i="5" s="1"/>
  <c r="G551" i="5" s="1"/>
  <c r="G552" i="5" s="1"/>
  <c r="G553" i="5" s="1"/>
  <c r="G554" i="5" s="1"/>
  <c r="G555" i="5" s="1"/>
  <c r="G556" i="5" s="1"/>
  <c r="G557" i="5" s="1"/>
  <c r="G558" i="5" s="1"/>
  <c r="G559" i="5" s="1"/>
  <c r="G560" i="5" s="1"/>
  <c r="G561" i="5" s="1"/>
  <c r="G562" i="5" s="1"/>
  <c r="G563" i="5" s="1"/>
  <c r="G564" i="5" s="1"/>
  <c r="G565" i="5" s="1"/>
  <c r="G566" i="5" s="1"/>
  <c r="G567" i="5" s="1"/>
  <c r="G568" i="5" s="1"/>
  <c r="G569" i="5" s="1"/>
  <c r="G570" i="5" s="1"/>
  <c r="G571" i="5" s="1"/>
  <c r="G572" i="5" s="1"/>
  <c r="G573" i="5" s="1"/>
  <c r="G574" i="5" s="1"/>
  <c r="G575" i="5" s="1"/>
  <c r="G576" i="5" s="1"/>
  <c r="G577" i="5" s="1"/>
  <c r="G578" i="5" s="1"/>
  <c r="G579" i="5" s="1"/>
  <c r="G580" i="5" s="1"/>
  <c r="G581" i="5" s="1"/>
  <c r="G582" i="5" s="1"/>
  <c r="G583" i="5" s="1"/>
  <c r="G584" i="5" s="1"/>
  <c r="G585" i="5" s="1"/>
  <c r="G586" i="5" s="1"/>
  <c r="G587" i="5" s="1"/>
  <c r="G588" i="5" s="1"/>
  <c r="G589" i="5" s="1"/>
  <c r="G590" i="5" s="1"/>
  <c r="G591" i="5" s="1"/>
  <c r="G592" i="5" s="1"/>
  <c r="G593" i="5" s="1"/>
  <c r="G594" i="5" s="1"/>
  <c r="G595" i="5" s="1"/>
  <c r="G596" i="5" s="1"/>
  <c r="G597" i="5" s="1"/>
  <c r="G598" i="5" s="1"/>
  <c r="G599" i="5" s="1"/>
  <c r="G600" i="5" s="1"/>
  <c r="G601" i="5" s="1"/>
  <c r="G602" i="5" s="1"/>
  <c r="G603" i="5" s="1"/>
  <c r="G604" i="5" s="1"/>
  <c r="G605" i="5" s="1"/>
  <c r="G606" i="5" s="1"/>
  <c r="G607" i="5" s="1"/>
  <c r="G608" i="5" s="1"/>
  <c r="G609" i="5" s="1"/>
  <c r="G610" i="5" s="1"/>
  <c r="G611" i="5" s="1"/>
  <c r="G612" i="5" s="1"/>
  <c r="G613" i="5" s="1"/>
  <c r="G614" i="5" s="1"/>
  <c r="G615" i="5" s="1"/>
  <c r="G616" i="5" s="1"/>
  <c r="G617" i="5" s="1"/>
  <c r="G618" i="5" s="1"/>
  <c r="G619" i="5" s="1"/>
  <c r="G620" i="5" s="1"/>
  <c r="G621" i="5" s="1"/>
  <c r="G622" i="5" s="1"/>
  <c r="G623" i="5" s="1"/>
  <c r="G624" i="5" s="1"/>
  <c r="G625" i="5" s="1"/>
  <c r="G626" i="5" s="1"/>
  <c r="G627" i="5" s="1"/>
  <c r="G628" i="5" s="1"/>
  <c r="G629" i="5" s="1"/>
  <c r="G630" i="5" s="1"/>
  <c r="G631" i="5" s="1"/>
  <c r="G632" i="5" s="1"/>
  <c r="G633" i="5" s="1"/>
  <c r="G634" i="5" s="1"/>
  <c r="G635" i="5" s="1"/>
  <c r="G636" i="5" s="1"/>
  <c r="G637" i="5" s="1"/>
  <c r="G638" i="5" s="1"/>
  <c r="G639" i="5" s="1"/>
  <c r="G640" i="5" s="1"/>
  <c r="G641" i="5" s="1"/>
  <c r="G642" i="5" s="1"/>
  <c r="G643" i="5" s="1"/>
  <c r="G644" i="5" s="1"/>
  <c r="G645" i="5" s="1"/>
  <c r="G646" i="5" s="1"/>
  <c r="G647" i="5" s="1"/>
  <c r="G648" i="5" s="1"/>
  <c r="G649" i="5" s="1"/>
  <c r="G650" i="5" s="1"/>
  <c r="G651" i="5" s="1"/>
  <c r="G652" i="5" s="1"/>
  <c r="G653" i="5" s="1"/>
  <c r="G654" i="5" s="1"/>
  <c r="G655" i="5" s="1"/>
  <c r="G656" i="5" s="1"/>
  <c r="G657" i="5" s="1"/>
  <c r="G658" i="5" s="1"/>
  <c r="G659" i="5" s="1"/>
  <c r="G660" i="5" s="1"/>
  <c r="G661" i="5" s="1"/>
  <c r="G662" i="5" s="1"/>
  <c r="G663" i="5" s="1"/>
  <c r="G664" i="5" s="1"/>
  <c r="G665" i="5" s="1"/>
  <c r="G666" i="5" s="1"/>
  <c r="G667" i="5" s="1"/>
  <c r="G668" i="5" s="1"/>
  <c r="G669" i="5" s="1"/>
  <c r="G670" i="5" s="1"/>
  <c r="G671" i="5" s="1"/>
  <c r="G672" i="5" s="1"/>
  <c r="G673" i="5" s="1"/>
  <c r="G674" i="5" s="1"/>
  <c r="G675" i="5" s="1"/>
  <c r="G676" i="5" s="1"/>
  <c r="G677" i="5" s="1"/>
  <c r="G678" i="5" s="1"/>
  <c r="G679" i="5" s="1"/>
  <c r="G680" i="5" s="1"/>
  <c r="G681" i="5" s="1"/>
  <c r="G682" i="5" s="1"/>
  <c r="G683" i="5" s="1"/>
  <c r="G684" i="5" s="1"/>
  <c r="G685" i="5" s="1"/>
  <c r="G686" i="5" s="1"/>
  <c r="G687" i="5" s="1"/>
  <c r="G688" i="5" s="1"/>
  <c r="G689" i="5" s="1"/>
  <c r="G690" i="5" s="1"/>
  <c r="G691" i="5" s="1"/>
  <c r="G692" i="5" s="1"/>
  <c r="G693" i="5" s="1"/>
  <c r="G694" i="5" s="1"/>
  <c r="G695" i="5" s="1"/>
  <c r="G696" i="5" s="1"/>
  <c r="G697" i="5" s="1"/>
  <c r="G698" i="5" s="1"/>
  <c r="G699" i="5" s="1"/>
  <c r="G700" i="5" s="1"/>
  <c r="G701" i="5" s="1"/>
  <c r="G702" i="5" s="1"/>
  <c r="G703" i="5" s="1"/>
  <c r="G704" i="5" s="1"/>
  <c r="G705" i="5" s="1"/>
  <c r="G706" i="5" s="1"/>
  <c r="G707" i="5" s="1"/>
  <c r="G708" i="5" s="1"/>
  <c r="G709" i="5" s="1"/>
  <c r="G710" i="5" s="1"/>
  <c r="G711" i="5" s="1"/>
  <c r="G712" i="5" s="1"/>
  <c r="G713" i="5" s="1"/>
  <c r="G714" i="5" s="1"/>
  <c r="G715" i="5" s="1"/>
  <c r="G716" i="5" s="1"/>
  <c r="G717" i="5" s="1"/>
  <c r="G718" i="5" s="1"/>
  <c r="G719" i="5" s="1"/>
  <c r="G720" i="5" s="1"/>
  <c r="G721" i="5" s="1"/>
  <c r="G722" i="5" s="1"/>
  <c r="G723" i="5" s="1"/>
  <c r="G724" i="5" s="1"/>
  <c r="G725" i="5" s="1"/>
  <c r="G726" i="5" s="1"/>
  <c r="G727" i="5" s="1"/>
  <c r="G728" i="5" s="1"/>
  <c r="G729" i="5" s="1"/>
  <c r="G730" i="5" s="1"/>
  <c r="G731" i="5" s="1"/>
  <c r="G732" i="5" s="1"/>
  <c r="G733" i="5" s="1"/>
  <c r="G734" i="5" s="1"/>
  <c r="G735" i="5" s="1"/>
  <c r="G736" i="5" s="1"/>
  <c r="G737" i="5" s="1"/>
  <c r="G738" i="5" s="1"/>
  <c r="G739" i="5" s="1"/>
  <c r="G740" i="5" s="1"/>
  <c r="G741" i="5" s="1"/>
  <c r="G742" i="5" s="1"/>
  <c r="G743" i="5" s="1"/>
  <c r="G744" i="5" s="1"/>
  <c r="G745" i="5" s="1"/>
  <c r="G746" i="5" s="1"/>
  <c r="G747" i="5" s="1"/>
  <c r="G748" i="5" s="1"/>
  <c r="G749" i="5" s="1"/>
  <c r="G750" i="5" s="1"/>
  <c r="G751" i="5" s="1"/>
  <c r="G752" i="5" s="1"/>
  <c r="G753" i="5" s="1"/>
  <c r="G754" i="5" s="1"/>
  <c r="G755" i="5" s="1"/>
  <c r="G756" i="5" s="1"/>
  <c r="G757" i="5" s="1"/>
  <c r="G758" i="5" s="1"/>
  <c r="G759" i="5" s="1"/>
  <c r="G760" i="5" s="1"/>
  <c r="G761" i="5" s="1"/>
  <c r="G762" i="5" s="1"/>
  <c r="G763" i="5" s="1"/>
  <c r="G764" i="5" s="1"/>
  <c r="G765" i="5" s="1"/>
  <c r="G766" i="5" s="1"/>
  <c r="G767" i="5" s="1"/>
  <c r="G768" i="5" s="1"/>
  <c r="G769" i="5" s="1"/>
  <c r="G770" i="5" s="1"/>
  <c r="G771" i="5" s="1"/>
  <c r="G772" i="5" s="1"/>
  <c r="G773" i="5" s="1"/>
  <c r="G774" i="5" s="1"/>
  <c r="G775" i="5" s="1"/>
  <c r="G776" i="5" s="1"/>
  <c r="G777" i="5" s="1"/>
  <c r="G778" i="5" s="1"/>
  <c r="G779" i="5" s="1"/>
  <c r="G780" i="5" s="1"/>
  <c r="G781" i="5" s="1"/>
  <c r="G782" i="5" s="1"/>
  <c r="G783" i="5" s="1"/>
  <c r="G784" i="5" s="1"/>
  <c r="G785" i="5" s="1"/>
  <c r="G786" i="5" s="1"/>
  <c r="G787" i="5" s="1"/>
  <c r="G788" i="5" s="1"/>
  <c r="G789" i="5" s="1"/>
  <c r="G790" i="5" s="1"/>
  <c r="G791" i="5" s="1"/>
  <c r="G792" i="5" s="1"/>
  <c r="G793" i="5" s="1"/>
  <c r="G794" i="5" s="1"/>
  <c r="G795" i="5" s="1"/>
  <c r="G796" i="5" s="1"/>
  <c r="G797" i="5" s="1"/>
  <c r="G798" i="5" s="1"/>
  <c r="G799" i="5" s="1"/>
  <c r="G800" i="5" s="1"/>
  <c r="G801" i="5" s="1"/>
  <c r="G802" i="5" s="1"/>
  <c r="G803" i="5" s="1"/>
  <c r="G804" i="5" s="1"/>
  <c r="G805" i="5" s="1"/>
  <c r="G806" i="5" s="1"/>
  <c r="G807" i="5" s="1"/>
  <c r="G808" i="5" s="1"/>
  <c r="G809" i="5" s="1"/>
  <c r="G810" i="5" s="1"/>
  <c r="G811" i="5" s="1"/>
  <c r="G812" i="5" s="1"/>
  <c r="G813" i="5" s="1"/>
  <c r="G814" i="5" s="1"/>
  <c r="G815" i="5" s="1"/>
  <c r="G816" i="5" s="1"/>
  <c r="G817" i="5" s="1"/>
  <c r="G818" i="5" s="1"/>
  <c r="G819" i="5" s="1"/>
  <c r="G820" i="5" s="1"/>
  <c r="G821" i="5" s="1"/>
  <c r="G822" i="5" s="1"/>
  <c r="G823" i="5" s="1"/>
  <c r="G824" i="5" s="1"/>
  <c r="G825" i="5" s="1"/>
  <c r="G826" i="5" s="1"/>
  <c r="G827" i="5" s="1"/>
  <c r="G828" i="5" s="1"/>
  <c r="G829" i="5" s="1"/>
  <c r="G830" i="5" s="1"/>
  <c r="G831" i="5" s="1"/>
  <c r="G832" i="5" s="1"/>
  <c r="G833" i="5" s="1"/>
  <c r="G834" i="5" s="1"/>
  <c r="G835" i="5" s="1"/>
  <c r="G836" i="5" s="1"/>
  <c r="G837" i="5" s="1"/>
  <c r="G838" i="5" s="1"/>
  <c r="G839" i="5" s="1"/>
  <c r="G840" i="5" s="1"/>
  <c r="G841" i="5" s="1"/>
  <c r="G842" i="5" s="1"/>
  <c r="G843" i="5" s="1"/>
  <c r="G844" i="5" s="1"/>
  <c r="G845" i="5" s="1"/>
  <c r="G846" i="5" s="1"/>
  <c r="G847" i="5" s="1"/>
  <c r="G848" i="5" s="1"/>
  <c r="G849" i="5" s="1"/>
  <c r="G850" i="5" s="1"/>
  <c r="G851" i="5" s="1"/>
  <c r="G852" i="5" s="1"/>
  <c r="G853" i="5" s="1"/>
  <c r="G854" i="5" s="1"/>
  <c r="G855" i="5" s="1"/>
  <c r="G856" i="5" s="1"/>
  <c r="G857" i="5" s="1"/>
  <c r="G858" i="5" s="1"/>
  <c r="G859" i="5" s="1"/>
  <c r="G860" i="5" s="1"/>
  <c r="G861" i="5" s="1"/>
  <c r="G862" i="5" s="1"/>
  <c r="G863" i="5" s="1"/>
  <c r="G864" i="5" s="1"/>
  <c r="G865" i="5" s="1"/>
  <c r="G866" i="5" s="1"/>
  <c r="G867" i="5" s="1"/>
  <c r="G868" i="5" s="1"/>
  <c r="G869" i="5" s="1"/>
  <c r="G870" i="5" s="1"/>
  <c r="G871" i="5" s="1"/>
  <c r="G872" i="5" s="1"/>
  <c r="G873" i="5" s="1"/>
  <c r="G874" i="5" s="1"/>
  <c r="G875" i="5" s="1"/>
  <c r="G876" i="5" s="1"/>
  <c r="G877" i="5" s="1"/>
  <c r="G878" i="5" s="1"/>
  <c r="G879" i="5" s="1"/>
  <c r="G880" i="5" s="1"/>
  <c r="G881" i="5" s="1"/>
  <c r="G882" i="5" s="1"/>
  <c r="G883" i="5" s="1"/>
  <c r="G884" i="5" s="1"/>
  <c r="G885" i="5" s="1"/>
  <c r="G886" i="5" s="1"/>
  <c r="G887" i="5" s="1"/>
  <c r="G888" i="5" s="1"/>
  <c r="G889" i="5" s="1"/>
  <c r="G890" i="5" s="1"/>
  <c r="G891" i="5" s="1"/>
  <c r="G892" i="5" s="1"/>
  <c r="G893" i="5" s="1"/>
  <c r="G894" i="5" s="1"/>
  <c r="G895" i="5" s="1"/>
  <c r="G896" i="5" s="1"/>
  <c r="G897" i="5" s="1"/>
  <c r="G898" i="5" s="1"/>
  <c r="G899" i="5" s="1"/>
  <c r="G900" i="5" s="1"/>
  <c r="G901" i="5" s="1"/>
  <c r="G902" i="5" s="1"/>
  <c r="G903" i="5" s="1"/>
  <c r="G904" i="5" s="1"/>
  <c r="G905" i="5" s="1"/>
  <c r="G906" i="5" s="1"/>
  <c r="G907" i="5" s="1"/>
  <c r="G908" i="5" s="1"/>
  <c r="G909" i="5" s="1"/>
  <c r="G910" i="5" s="1"/>
  <c r="G911" i="5" s="1"/>
  <c r="G912" i="5" s="1"/>
  <c r="G913" i="5" s="1"/>
  <c r="G914" i="5" s="1"/>
  <c r="G915" i="5" s="1"/>
  <c r="G916" i="5" s="1"/>
  <c r="G917" i="5" s="1"/>
  <c r="G918" i="5" s="1"/>
  <c r="G919" i="5" s="1"/>
  <c r="G920" i="5" s="1"/>
  <c r="G921" i="5" s="1"/>
  <c r="G922" i="5" s="1"/>
  <c r="G923" i="5" s="1"/>
  <c r="G924" i="5" s="1"/>
  <c r="G925" i="5" s="1"/>
  <c r="G926" i="5" s="1"/>
  <c r="G927" i="5" s="1"/>
  <c r="G928" i="5" s="1"/>
  <c r="G929" i="5" s="1"/>
  <c r="G930" i="5" s="1"/>
  <c r="G931" i="5" s="1"/>
  <c r="G932" i="5" s="1"/>
  <c r="G933" i="5" s="1"/>
  <c r="G934" i="5" s="1"/>
  <c r="G935" i="5" s="1"/>
  <c r="G936" i="5" s="1"/>
  <c r="G937" i="5" s="1"/>
  <c r="G938" i="5" s="1"/>
  <c r="G939" i="5" s="1"/>
  <c r="G940" i="5" s="1"/>
  <c r="G941" i="5" s="1"/>
  <c r="G942" i="5" s="1"/>
  <c r="G943" i="5" s="1"/>
  <c r="G944" i="5" s="1"/>
  <c r="G945" i="5" s="1"/>
  <c r="G946" i="5" s="1"/>
  <c r="G947" i="5" s="1"/>
  <c r="G948" i="5" s="1"/>
  <c r="G949" i="5" s="1"/>
  <c r="G950" i="5" s="1"/>
  <c r="G951" i="5" s="1"/>
  <c r="G952" i="5" s="1"/>
  <c r="G953" i="5" s="1"/>
  <c r="G954" i="5" s="1"/>
  <c r="G955" i="5" s="1"/>
  <c r="G956" i="5" s="1"/>
  <c r="G957" i="5" s="1"/>
  <c r="G958" i="5" s="1"/>
  <c r="G959" i="5" s="1"/>
  <c r="G960" i="5" s="1"/>
  <c r="G961" i="5" s="1"/>
  <c r="G962" i="5" s="1"/>
  <c r="G963" i="5" s="1"/>
  <c r="G964" i="5" s="1"/>
  <c r="G965" i="5" s="1"/>
  <c r="G966" i="5" s="1"/>
  <c r="G967" i="5" s="1"/>
  <c r="G968" i="5" s="1"/>
  <c r="G969" i="5" s="1"/>
  <c r="G970" i="5" s="1"/>
  <c r="G971" i="5" s="1"/>
  <c r="G972" i="5" s="1"/>
  <c r="G973" i="5" s="1"/>
  <c r="G974" i="5" s="1"/>
  <c r="G975" i="5" s="1"/>
  <c r="G976" i="5" s="1"/>
  <c r="G977" i="5" s="1"/>
  <c r="G978" i="5" s="1"/>
  <c r="G979" i="5" s="1"/>
  <c r="G980" i="5" s="1"/>
  <c r="G981" i="5" s="1"/>
  <c r="G982" i="5" s="1"/>
  <c r="G983" i="5" s="1"/>
  <c r="G984" i="5" s="1"/>
  <c r="G985" i="5" s="1"/>
  <c r="G986" i="5" s="1"/>
  <c r="G987" i="5" s="1"/>
  <c r="G988" i="5" s="1"/>
  <c r="G989" i="5" s="1"/>
  <c r="G990" i="5" s="1"/>
  <c r="G991" i="5" s="1"/>
  <c r="G992" i="5" s="1"/>
  <c r="G993" i="5" s="1"/>
  <c r="G994" i="5" s="1"/>
  <c r="G995" i="5" s="1"/>
  <c r="G996" i="5" s="1"/>
  <c r="G997" i="5" s="1"/>
  <c r="G998" i="5" s="1"/>
  <c r="G999" i="5" s="1"/>
  <c r="G1000" i="5" s="1"/>
  <c r="G1" i="4" s="1"/>
  <c r="G3" i="4" s="1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 s="1"/>
  <c r="G678" i="3" s="1"/>
  <c r="G679" i="3" s="1"/>
  <c r="G680" i="3" s="1"/>
  <c r="G681" i="3" s="1"/>
  <c r="G682" i="3" s="1"/>
  <c r="G683" i="3" s="1"/>
  <c r="G684" i="3" s="1"/>
  <c r="G685" i="3" s="1"/>
  <c r="G686" i="3" s="1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 s="1"/>
  <c r="G708" i="3" s="1"/>
  <c r="G709" i="3" s="1"/>
  <c r="G710" i="3" s="1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 s="1"/>
  <c r="G723" i="3" s="1"/>
  <c r="G724" i="3" s="1"/>
  <c r="G725" i="3" s="1"/>
  <c r="G726" i="3" s="1"/>
  <c r="G727" i="3" s="1"/>
  <c r="G728" i="3" s="1"/>
  <c r="G729" i="3" s="1"/>
  <c r="G730" i="3" s="1"/>
  <c r="G731" i="3" s="1"/>
  <c r="G732" i="3" s="1"/>
  <c r="G733" i="3" s="1"/>
  <c r="G734" i="3" s="1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 s="1"/>
  <c r="G753" i="3" s="1"/>
  <c r="G754" i="3" s="1"/>
  <c r="G755" i="3" s="1"/>
  <c r="G756" i="3" s="1"/>
  <c r="G757" i="3" s="1"/>
  <c r="G758" i="3" s="1"/>
  <c r="G759" i="3" s="1"/>
  <c r="G760" i="3" s="1"/>
  <c r="G761" i="3" s="1"/>
  <c r="G762" i="3" s="1"/>
  <c r="G763" i="3" s="1"/>
  <c r="G764" i="3" s="1"/>
  <c r="G765" i="3" s="1"/>
  <c r="G766" i="3" s="1"/>
  <c r="G767" i="3" s="1"/>
  <c r="G768" i="3" s="1"/>
  <c r="G769" i="3" s="1"/>
  <c r="G770" i="3" s="1"/>
  <c r="G771" i="3" s="1"/>
  <c r="G772" i="3" s="1"/>
  <c r="G773" i="3" s="1"/>
  <c r="G774" i="3" s="1"/>
  <c r="G775" i="3" s="1"/>
  <c r="G776" i="3" s="1"/>
  <c r="G777" i="3" s="1"/>
  <c r="G778" i="3" s="1"/>
  <c r="G779" i="3" s="1"/>
  <c r="G780" i="3" s="1"/>
  <c r="G781" i="3" s="1"/>
  <c r="G782" i="3" s="1"/>
  <c r="G783" i="3" s="1"/>
  <c r="G784" i="3" s="1"/>
  <c r="G785" i="3" s="1"/>
  <c r="G786" i="3" s="1"/>
  <c r="G787" i="3" s="1"/>
  <c r="G788" i="3" s="1"/>
  <c r="G789" i="3" s="1"/>
  <c r="G790" i="3" s="1"/>
  <c r="G791" i="3" s="1"/>
  <c r="G792" i="3" s="1"/>
  <c r="G793" i="3" s="1"/>
  <c r="G794" i="3" s="1"/>
  <c r="G795" i="3" s="1"/>
  <c r="G796" i="3" s="1"/>
  <c r="G797" i="3" s="1"/>
  <c r="G798" i="3" s="1"/>
  <c r="G799" i="3" s="1"/>
  <c r="G800" i="3" s="1"/>
  <c r="G801" i="3" s="1"/>
  <c r="G802" i="3" s="1"/>
  <c r="G803" i="3" s="1"/>
  <c r="G804" i="3" s="1"/>
  <c r="G805" i="3" s="1"/>
  <c r="G806" i="3" s="1"/>
  <c r="G807" i="3" s="1"/>
  <c r="G808" i="3" s="1"/>
  <c r="G809" i="3" s="1"/>
  <c r="G810" i="3" s="1"/>
  <c r="G811" i="3" s="1"/>
  <c r="G812" i="3" s="1"/>
  <c r="G813" i="3" s="1"/>
  <c r="G814" i="3" s="1"/>
  <c r="G815" i="3" s="1"/>
  <c r="G816" i="3" s="1"/>
  <c r="G817" i="3" s="1"/>
  <c r="G818" i="3" s="1"/>
  <c r="G819" i="3" s="1"/>
  <c r="G820" i="3" s="1"/>
  <c r="G821" i="3" s="1"/>
  <c r="G822" i="3" s="1"/>
  <c r="G823" i="3" s="1"/>
  <c r="G824" i="3" s="1"/>
  <c r="G825" i="3" s="1"/>
  <c r="G826" i="3" s="1"/>
  <c r="G827" i="3" s="1"/>
  <c r="G828" i="3" s="1"/>
  <c r="G829" i="3" s="1"/>
  <c r="G830" i="3" s="1"/>
  <c r="G831" i="3" s="1"/>
  <c r="G832" i="3" s="1"/>
  <c r="G833" i="3" s="1"/>
  <c r="G834" i="3" s="1"/>
  <c r="G835" i="3" s="1"/>
  <c r="G836" i="3" s="1"/>
  <c r="G837" i="3" s="1"/>
  <c r="G838" i="3" s="1"/>
  <c r="G839" i="3" s="1"/>
  <c r="G840" i="3" s="1"/>
  <c r="G841" i="3" s="1"/>
  <c r="G842" i="3" s="1"/>
  <c r="G843" i="3" s="1"/>
  <c r="G844" i="3" s="1"/>
  <c r="G845" i="3" s="1"/>
  <c r="G846" i="3" s="1"/>
  <c r="G847" i="3" s="1"/>
  <c r="G848" i="3" s="1"/>
  <c r="G849" i="3" s="1"/>
  <c r="G850" i="3" s="1"/>
  <c r="G851" i="3" s="1"/>
  <c r="G852" i="3" s="1"/>
  <c r="G853" i="3" s="1"/>
  <c r="G854" i="3" s="1"/>
  <c r="G855" i="3" s="1"/>
  <c r="G856" i="3" s="1"/>
  <c r="G857" i="3" s="1"/>
  <c r="G858" i="3" s="1"/>
  <c r="G859" i="3" s="1"/>
  <c r="G860" i="3" s="1"/>
  <c r="G861" i="3" s="1"/>
  <c r="G862" i="3" s="1"/>
  <c r="G863" i="3" s="1"/>
  <c r="G864" i="3" s="1"/>
  <c r="G865" i="3" s="1"/>
  <c r="G866" i="3" s="1"/>
  <c r="G867" i="3" s="1"/>
  <c r="G868" i="3" s="1"/>
  <c r="G869" i="3" s="1"/>
  <c r="G870" i="3" s="1"/>
  <c r="G871" i="3" s="1"/>
  <c r="G872" i="3" s="1"/>
  <c r="G873" i="3" s="1"/>
  <c r="G874" i="3" s="1"/>
  <c r="G875" i="3" s="1"/>
  <c r="G876" i="3" s="1"/>
  <c r="G877" i="3" s="1"/>
  <c r="G878" i="3" s="1"/>
  <c r="G879" i="3" s="1"/>
  <c r="G880" i="3" s="1"/>
  <c r="G881" i="3" s="1"/>
  <c r="G882" i="3" s="1"/>
  <c r="G883" i="3" s="1"/>
  <c r="G884" i="3" s="1"/>
  <c r="G885" i="3" s="1"/>
  <c r="G886" i="3" s="1"/>
  <c r="G887" i="3" s="1"/>
  <c r="G888" i="3" s="1"/>
  <c r="G889" i="3" s="1"/>
  <c r="G890" i="3" s="1"/>
  <c r="G891" i="3" s="1"/>
  <c r="G892" i="3" s="1"/>
  <c r="G893" i="3" s="1"/>
  <c r="G894" i="3" s="1"/>
  <c r="G895" i="3" s="1"/>
  <c r="G896" i="3" s="1"/>
  <c r="G897" i="3" s="1"/>
  <c r="G898" i="3" s="1"/>
  <c r="G899" i="3" s="1"/>
  <c r="G900" i="3" s="1"/>
  <c r="G901" i="3" s="1"/>
  <c r="G902" i="3" s="1"/>
  <c r="G903" i="3" s="1"/>
  <c r="G904" i="3" s="1"/>
  <c r="G905" i="3" s="1"/>
  <c r="G906" i="3" s="1"/>
  <c r="G907" i="3" s="1"/>
  <c r="G908" i="3" s="1"/>
  <c r="G909" i="3" s="1"/>
  <c r="G910" i="3" s="1"/>
  <c r="G911" i="3" s="1"/>
  <c r="G912" i="3" s="1"/>
  <c r="G913" i="3" s="1"/>
  <c r="G914" i="3" s="1"/>
  <c r="G915" i="3" s="1"/>
  <c r="G916" i="3" s="1"/>
  <c r="G917" i="3" s="1"/>
  <c r="G918" i="3" s="1"/>
  <c r="G919" i="3" s="1"/>
  <c r="G920" i="3" s="1"/>
  <c r="G921" i="3" s="1"/>
  <c r="G922" i="3" s="1"/>
  <c r="G923" i="3" s="1"/>
  <c r="G924" i="3" s="1"/>
  <c r="G925" i="3" s="1"/>
  <c r="G926" i="3" s="1"/>
  <c r="G927" i="3" s="1"/>
  <c r="G928" i="3" s="1"/>
  <c r="G929" i="3" s="1"/>
  <c r="G930" i="3" s="1"/>
  <c r="G931" i="3" s="1"/>
  <c r="G932" i="3" s="1"/>
  <c r="G933" i="3" s="1"/>
  <c r="G934" i="3" s="1"/>
  <c r="G935" i="3" s="1"/>
  <c r="G936" i="3" s="1"/>
  <c r="G937" i="3" s="1"/>
  <c r="G938" i="3" s="1"/>
  <c r="G939" i="3" s="1"/>
  <c r="G940" i="3" s="1"/>
  <c r="G941" i="3" s="1"/>
  <c r="G942" i="3" s="1"/>
  <c r="G943" i="3" s="1"/>
  <c r="G944" i="3" s="1"/>
  <c r="G945" i="3" s="1"/>
  <c r="G946" i="3" s="1"/>
  <c r="G947" i="3" s="1"/>
  <c r="G948" i="3" s="1"/>
  <c r="G949" i="3" s="1"/>
  <c r="G950" i="3" s="1"/>
  <c r="G951" i="3" s="1"/>
  <c r="G952" i="3" s="1"/>
  <c r="G953" i="3" s="1"/>
  <c r="G954" i="3" s="1"/>
  <c r="G955" i="3" s="1"/>
  <c r="G956" i="3" s="1"/>
  <c r="G957" i="3" s="1"/>
  <c r="G958" i="3" s="1"/>
  <c r="G959" i="3" s="1"/>
  <c r="G960" i="3" s="1"/>
  <c r="G961" i="3" s="1"/>
  <c r="G962" i="3" s="1"/>
  <c r="G963" i="3" s="1"/>
  <c r="G964" i="3" s="1"/>
  <c r="G965" i="3" s="1"/>
  <c r="G966" i="3" s="1"/>
  <c r="G967" i="3" s="1"/>
  <c r="G968" i="3" s="1"/>
  <c r="G969" i="3" s="1"/>
  <c r="G970" i="3" s="1"/>
  <c r="G971" i="3" s="1"/>
  <c r="G972" i="3" s="1"/>
  <c r="G973" i="3" s="1"/>
  <c r="G974" i="3" s="1"/>
  <c r="G975" i="3" s="1"/>
  <c r="G976" i="3" s="1"/>
  <c r="G977" i="3" s="1"/>
  <c r="G978" i="3" s="1"/>
  <c r="G979" i="3" s="1"/>
  <c r="G980" i="3" s="1"/>
  <c r="G981" i="3" s="1"/>
  <c r="G982" i="3" s="1"/>
  <c r="G983" i="3" s="1"/>
  <c r="G984" i="3" s="1"/>
  <c r="G985" i="3" s="1"/>
  <c r="G986" i="3" s="1"/>
  <c r="G987" i="3" s="1"/>
  <c r="G988" i="3" s="1"/>
  <c r="G989" i="3" s="1"/>
  <c r="G990" i="3" s="1"/>
  <c r="G991" i="3" s="1"/>
  <c r="G992" i="3" s="1"/>
  <c r="G993" i="3" s="1"/>
  <c r="G994" i="3" s="1"/>
  <c r="G995" i="3" s="1"/>
  <c r="G996" i="3" s="1"/>
  <c r="G997" i="3" s="1"/>
  <c r="G998" i="3" s="1"/>
  <c r="G999" i="3" s="1"/>
  <c r="G1000" i="3" s="1"/>
  <c r="B3" i="14"/>
  <c r="B1000" i="13"/>
  <c r="B999" i="13"/>
  <c r="B998" i="13"/>
  <c r="B997" i="13"/>
  <c r="B996" i="13"/>
  <c r="B995" i="13"/>
  <c r="B994" i="13"/>
  <c r="B993" i="13"/>
  <c r="B992" i="13"/>
  <c r="B991" i="13"/>
  <c r="B990" i="13"/>
  <c r="B989" i="13"/>
  <c r="B988" i="13"/>
  <c r="B987" i="13"/>
  <c r="B986" i="13"/>
  <c r="B985" i="13"/>
  <c r="B984" i="13"/>
  <c r="B983" i="13"/>
  <c r="B982" i="13"/>
  <c r="B981" i="13"/>
  <c r="B980" i="13"/>
  <c r="B979" i="13"/>
  <c r="B978" i="13"/>
  <c r="B977" i="13"/>
  <c r="B976" i="13"/>
  <c r="B975" i="13"/>
  <c r="B974" i="13"/>
  <c r="B973" i="13"/>
  <c r="B972" i="13"/>
  <c r="B971" i="13"/>
  <c r="B970" i="13"/>
  <c r="B969" i="13"/>
  <c r="B968" i="13"/>
  <c r="B967" i="13"/>
  <c r="B966" i="13"/>
  <c r="B965" i="13"/>
  <c r="B964" i="13"/>
  <c r="B963" i="13"/>
  <c r="B962" i="13"/>
  <c r="B961" i="13"/>
  <c r="B960" i="13"/>
  <c r="B959" i="13"/>
  <c r="B958" i="13"/>
  <c r="B957" i="13"/>
  <c r="B956" i="13"/>
  <c r="B955" i="13"/>
  <c r="B954" i="13"/>
  <c r="B953" i="13"/>
  <c r="B952" i="13"/>
  <c r="B951" i="13"/>
  <c r="B950" i="13"/>
  <c r="B949" i="13"/>
  <c r="B948" i="13"/>
  <c r="B947" i="13"/>
  <c r="B946" i="13"/>
  <c r="B945" i="13"/>
  <c r="B944" i="13"/>
  <c r="B943" i="13"/>
  <c r="B942" i="13"/>
  <c r="B941" i="13"/>
  <c r="B940" i="13"/>
  <c r="B939" i="13"/>
  <c r="B938" i="13"/>
  <c r="B937" i="13"/>
  <c r="B936" i="13"/>
  <c r="B935" i="13"/>
  <c r="B934" i="13"/>
  <c r="B933" i="13"/>
  <c r="B932" i="13"/>
  <c r="B931" i="13"/>
  <c r="B930" i="13"/>
  <c r="B929" i="13"/>
  <c r="B928" i="13"/>
  <c r="B927" i="13"/>
  <c r="B926" i="13"/>
  <c r="B925" i="13"/>
  <c r="B924" i="13"/>
  <c r="B923" i="13"/>
  <c r="B922" i="13"/>
  <c r="B921" i="13"/>
  <c r="B920" i="13"/>
  <c r="B919" i="13"/>
  <c r="B918" i="13"/>
  <c r="B917" i="13"/>
  <c r="B916" i="13"/>
  <c r="B915" i="13"/>
  <c r="B914" i="13"/>
  <c r="B913" i="13"/>
  <c r="B912" i="13"/>
  <c r="B911" i="13"/>
  <c r="B910" i="13"/>
  <c r="B909" i="13"/>
  <c r="B908" i="13"/>
  <c r="B907" i="13"/>
  <c r="B906" i="13"/>
  <c r="B905" i="13"/>
  <c r="B904" i="13"/>
  <c r="B903" i="13"/>
  <c r="B902" i="13"/>
  <c r="B901" i="13"/>
  <c r="B900" i="13"/>
  <c r="B899" i="13"/>
  <c r="B898" i="13"/>
  <c r="B897" i="13"/>
  <c r="B896" i="13"/>
  <c r="B895" i="13"/>
  <c r="B894" i="13"/>
  <c r="B893" i="13"/>
  <c r="B892" i="13"/>
  <c r="B891" i="13"/>
  <c r="B890" i="13"/>
  <c r="B889" i="13"/>
  <c r="B888" i="13"/>
  <c r="B887" i="13"/>
  <c r="B886" i="13"/>
  <c r="B885" i="13"/>
  <c r="B884" i="13"/>
  <c r="B883" i="13"/>
  <c r="B882" i="13"/>
  <c r="B881" i="13"/>
  <c r="B880" i="13"/>
  <c r="B879" i="13"/>
  <c r="B878" i="13"/>
  <c r="B877" i="13"/>
  <c r="B876" i="13"/>
  <c r="B875" i="13"/>
  <c r="B874" i="13"/>
  <c r="B873" i="13"/>
  <c r="B872" i="13"/>
  <c r="B871" i="13"/>
  <c r="B870" i="13"/>
  <c r="B869" i="13"/>
  <c r="B868" i="13"/>
  <c r="B867" i="13"/>
  <c r="B866" i="13"/>
  <c r="B865" i="13"/>
  <c r="B864" i="13"/>
  <c r="B863" i="13"/>
  <c r="B862" i="13"/>
  <c r="B861" i="13"/>
  <c r="B860" i="13"/>
  <c r="B859" i="13"/>
  <c r="B858" i="13"/>
  <c r="B857" i="13"/>
  <c r="B856" i="13"/>
  <c r="B855" i="13"/>
  <c r="B854" i="13"/>
  <c r="B853" i="13"/>
  <c r="B852" i="13"/>
  <c r="B851" i="13"/>
  <c r="B850" i="13"/>
  <c r="B849" i="13"/>
  <c r="B848" i="13"/>
  <c r="B847" i="13"/>
  <c r="B846" i="13"/>
  <c r="B845" i="13"/>
  <c r="B844" i="13"/>
  <c r="B843" i="13"/>
  <c r="B842" i="13"/>
  <c r="B841" i="13"/>
  <c r="B840" i="13"/>
  <c r="B839" i="13"/>
  <c r="B838" i="13"/>
  <c r="B837" i="13"/>
  <c r="B836" i="13"/>
  <c r="B835" i="13"/>
  <c r="B834" i="13"/>
  <c r="B833" i="13"/>
  <c r="B832" i="13"/>
  <c r="B831" i="13"/>
  <c r="B830" i="13"/>
  <c r="B829" i="13"/>
  <c r="B828" i="13"/>
  <c r="B827" i="13"/>
  <c r="B826" i="13"/>
  <c r="B825" i="13"/>
  <c r="B824" i="13"/>
  <c r="B823" i="13"/>
  <c r="B822" i="13"/>
  <c r="B821" i="13"/>
  <c r="B820" i="13"/>
  <c r="B819" i="13"/>
  <c r="B818" i="13"/>
  <c r="B817" i="13"/>
  <c r="B816" i="13"/>
  <c r="B815" i="13"/>
  <c r="B814" i="13"/>
  <c r="B813" i="13"/>
  <c r="B812" i="13"/>
  <c r="B811" i="13"/>
  <c r="B810" i="13"/>
  <c r="B809" i="13"/>
  <c r="B808" i="13"/>
  <c r="B807" i="13"/>
  <c r="B806" i="13"/>
  <c r="B805" i="13"/>
  <c r="B804" i="13"/>
  <c r="B803" i="13"/>
  <c r="B802" i="13"/>
  <c r="B801" i="13"/>
  <c r="B800" i="13"/>
  <c r="B799" i="13"/>
  <c r="B798" i="13"/>
  <c r="B797" i="13"/>
  <c r="B796" i="13"/>
  <c r="B795" i="13"/>
  <c r="B794" i="13"/>
  <c r="B793" i="13"/>
  <c r="B792" i="13"/>
  <c r="B791" i="13"/>
  <c r="B790" i="13"/>
  <c r="B789" i="13"/>
  <c r="B788" i="13"/>
  <c r="B787" i="13"/>
  <c r="B786" i="13"/>
  <c r="B785" i="13"/>
  <c r="B784" i="13"/>
  <c r="B783" i="13"/>
  <c r="B782" i="13"/>
  <c r="B781" i="13"/>
  <c r="B780" i="13"/>
  <c r="B779" i="13"/>
  <c r="B778" i="13"/>
  <c r="B777" i="13"/>
  <c r="B776" i="13"/>
  <c r="B775" i="13"/>
  <c r="B774" i="13"/>
  <c r="B773" i="13"/>
  <c r="B772" i="13"/>
  <c r="B771" i="13"/>
  <c r="B770" i="13"/>
  <c r="B769" i="13"/>
  <c r="B768" i="13"/>
  <c r="B767" i="13"/>
  <c r="B766" i="13"/>
  <c r="B765" i="13"/>
  <c r="B764" i="13"/>
  <c r="B763" i="13"/>
  <c r="B762" i="13"/>
  <c r="B761" i="13"/>
  <c r="B760" i="13"/>
  <c r="B759" i="13"/>
  <c r="B758" i="13"/>
  <c r="B757" i="13"/>
  <c r="B756" i="13"/>
  <c r="B755" i="13"/>
  <c r="B754" i="13"/>
  <c r="B753" i="13"/>
  <c r="B752" i="13"/>
  <c r="B751" i="13"/>
  <c r="B750" i="13"/>
  <c r="B749" i="13"/>
  <c r="B748" i="13"/>
  <c r="B747" i="13"/>
  <c r="B746" i="13"/>
  <c r="B745" i="13"/>
  <c r="B744" i="13"/>
  <c r="B743" i="13"/>
  <c r="B742" i="13"/>
  <c r="B741" i="13"/>
  <c r="B740" i="13"/>
  <c r="B739" i="13"/>
  <c r="B738" i="13"/>
  <c r="B737" i="13"/>
  <c r="B736" i="13"/>
  <c r="B735" i="13"/>
  <c r="B734" i="13"/>
  <c r="B733" i="13"/>
  <c r="B732" i="13"/>
  <c r="B731" i="13"/>
  <c r="B730" i="13"/>
  <c r="B729" i="13"/>
  <c r="B728" i="13"/>
  <c r="B727" i="13"/>
  <c r="B726" i="13"/>
  <c r="B725" i="13"/>
  <c r="B724" i="13"/>
  <c r="B723" i="13"/>
  <c r="B722" i="13"/>
  <c r="B721" i="13"/>
  <c r="B720" i="13"/>
  <c r="B719" i="13"/>
  <c r="B718" i="13"/>
  <c r="B717" i="13"/>
  <c r="B716" i="13"/>
  <c r="B715" i="13"/>
  <c r="B714" i="13"/>
  <c r="B713" i="13"/>
  <c r="B712" i="13"/>
  <c r="B711" i="13"/>
  <c r="B710" i="13"/>
  <c r="B709" i="13"/>
  <c r="B708" i="13"/>
  <c r="B707" i="13"/>
  <c r="B706" i="13"/>
  <c r="B705" i="13"/>
  <c r="B704" i="13"/>
  <c r="B703" i="13"/>
  <c r="B702" i="13"/>
  <c r="B701" i="13"/>
  <c r="B700" i="13"/>
  <c r="B699" i="13"/>
  <c r="B698" i="13"/>
  <c r="B697" i="13"/>
  <c r="B696" i="13"/>
  <c r="B695" i="13"/>
  <c r="B694" i="13"/>
  <c r="B693" i="13"/>
  <c r="B692" i="13"/>
  <c r="B691" i="13"/>
  <c r="B690" i="13"/>
  <c r="B689" i="13"/>
  <c r="B688" i="13"/>
  <c r="B687" i="13"/>
  <c r="B686" i="13"/>
  <c r="B685" i="13"/>
  <c r="B684" i="13"/>
  <c r="B683" i="13"/>
  <c r="B682" i="13"/>
  <c r="B681" i="13"/>
  <c r="B680" i="13"/>
  <c r="B679" i="13"/>
  <c r="B678" i="13"/>
  <c r="B677" i="13"/>
  <c r="B676" i="13"/>
  <c r="B675" i="13"/>
  <c r="B674" i="13"/>
  <c r="B673" i="13"/>
  <c r="B672" i="13"/>
  <c r="B671" i="13"/>
  <c r="B670" i="13"/>
  <c r="B669" i="13"/>
  <c r="B668" i="13"/>
  <c r="B667" i="13"/>
  <c r="B666" i="13"/>
  <c r="B665" i="13"/>
  <c r="B664" i="13"/>
  <c r="B663" i="13"/>
  <c r="B662" i="13"/>
  <c r="B661" i="13"/>
  <c r="B660" i="13"/>
  <c r="B659" i="13"/>
  <c r="B658" i="13"/>
  <c r="B657" i="13"/>
  <c r="B656" i="13"/>
  <c r="B655" i="13"/>
  <c r="B654" i="13"/>
  <c r="B653" i="13"/>
  <c r="B652" i="13"/>
  <c r="B651" i="13"/>
  <c r="B650" i="13"/>
  <c r="B649" i="13"/>
  <c r="B648" i="13"/>
  <c r="B647" i="13"/>
  <c r="B646" i="13"/>
  <c r="B645" i="13"/>
  <c r="B644" i="13"/>
  <c r="B643" i="13"/>
  <c r="B642" i="13"/>
  <c r="B641" i="13"/>
  <c r="B640" i="13"/>
  <c r="B639" i="13"/>
  <c r="B638" i="13"/>
  <c r="B637" i="13"/>
  <c r="B636" i="13"/>
  <c r="B635" i="13"/>
  <c r="B634" i="13"/>
  <c r="B633" i="13"/>
  <c r="B632" i="13"/>
  <c r="B631" i="13"/>
  <c r="B630" i="13"/>
  <c r="B629" i="13"/>
  <c r="B628" i="13"/>
  <c r="B627" i="13"/>
  <c r="B626" i="13"/>
  <c r="B625" i="13"/>
  <c r="B624" i="13"/>
  <c r="B623" i="13"/>
  <c r="B622" i="13"/>
  <c r="B621" i="13"/>
  <c r="B620" i="13"/>
  <c r="B619" i="13"/>
  <c r="B618" i="13"/>
  <c r="B617" i="13"/>
  <c r="B616" i="13"/>
  <c r="B615" i="13"/>
  <c r="B614" i="13"/>
  <c r="B613" i="13"/>
  <c r="B612" i="13"/>
  <c r="B611" i="13"/>
  <c r="B610" i="13"/>
  <c r="B609" i="13"/>
  <c r="B608" i="13"/>
  <c r="B607" i="13"/>
  <c r="B606" i="13"/>
  <c r="B605" i="13"/>
  <c r="B604" i="13"/>
  <c r="B603" i="13"/>
  <c r="B602" i="13"/>
  <c r="B601" i="13"/>
  <c r="B600" i="13"/>
  <c r="B599" i="13"/>
  <c r="B598" i="13"/>
  <c r="B597" i="13"/>
  <c r="B596" i="13"/>
  <c r="B595" i="13"/>
  <c r="B594" i="13"/>
  <c r="B593" i="13"/>
  <c r="B592" i="13"/>
  <c r="B591" i="13"/>
  <c r="B590" i="13"/>
  <c r="B589" i="13"/>
  <c r="B588" i="13"/>
  <c r="B587" i="13"/>
  <c r="B586" i="13"/>
  <c r="B585" i="13"/>
  <c r="B584" i="13"/>
  <c r="B583" i="13"/>
  <c r="B582" i="13"/>
  <c r="B581" i="13"/>
  <c r="B580" i="13"/>
  <c r="B579" i="13"/>
  <c r="B578" i="13"/>
  <c r="B577" i="13"/>
  <c r="B576" i="13"/>
  <c r="B575" i="13"/>
  <c r="B574" i="13"/>
  <c r="B573" i="13"/>
  <c r="B572" i="13"/>
  <c r="B571" i="13"/>
  <c r="B570" i="13"/>
  <c r="B569" i="13"/>
  <c r="B568" i="13"/>
  <c r="B567" i="13"/>
  <c r="B566" i="13"/>
  <c r="B565" i="13"/>
  <c r="B564" i="13"/>
  <c r="B563" i="13"/>
  <c r="B562" i="13"/>
  <c r="B561" i="13"/>
  <c r="B560" i="13"/>
  <c r="B559" i="13"/>
  <c r="B558" i="13"/>
  <c r="B557" i="13"/>
  <c r="B556" i="13"/>
  <c r="B555" i="13"/>
  <c r="B554" i="13"/>
  <c r="B553" i="13"/>
  <c r="B552" i="13"/>
  <c r="B551" i="13"/>
  <c r="B550" i="13"/>
  <c r="B549" i="13"/>
  <c r="B548" i="13"/>
  <c r="B547" i="13"/>
  <c r="B546" i="13"/>
  <c r="B545" i="13"/>
  <c r="B544" i="13"/>
  <c r="B543" i="13"/>
  <c r="B542" i="13"/>
  <c r="B541" i="13"/>
  <c r="B540" i="13"/>
  <c r="B539" i="13"/>
  <c r="B538" i="13"/>
  <c r="B537" i="13"/>
  <c r="B536" i="13"/>
  <c r="B535" i="13"/>
  <c r="B534" i="13"/>
  <c r="B533" i="13"/>
  <c r="B532" i="13"/>
  <c r="B531" i="13"/>
  <c r="B530" i="13"/>
  <c r="B529" i="13"/>
  <c r="B528" i="13"/>
  <c r="B527" i="13"/>
  <c r="B526" i="13"/>
  <c r="B525" i="13"/>
  <c r="B524" i="13"/>
  <c r="B523" i="13"/>
  <c r="B522" i="13"/>
  <c r="B521" i="13"/>
  <c r="B520" i="13"/>
  <c r="B519" i="13"/>
  <c r="B518" i="13"/>
  <c r="B517" i="13"/>
  <c r="B516" i="13"/>
  <c r="B515" i="13"/>
  <c r="B514" i="13"/>
  <c r="B513" i="13"/>
  <c r="B512" i="13"/>
  <c r="B511" i="13"/>
  <c r="B510" i="13"/>
  <c r="B509" i="13"/>
  <c r="B508" i="13"/>
  <c r="B507" i="13"/>
  <c r="B506" i="13"/>
  <c r="B505" i="13"/>
  <c r="B504" i="13"/>
  <c r="B503" i="13"/>
  <c r="B502" i="13"/>
  <c r="B501" i="13"/>
  <c r="B500" i="13"/>
  <c r="B499" i="13"/>
  <c r="B498" i="13"/>
  <c r="B497" i="13"/>
  <c r="B496" i="13"/>
  <c r="B495" i="13"/>
  <c r="B494" i="13"/>
  <c r="B493" i="13"/>
  <c r="B492" i="13"/>
  <c r="B491" i="13"/>
  <c r="B490" i="13"/>
  <c r="B489" i="13"/>
  <c r="B488" i="13"/>
  <c r="B487" i="13"/>
  <c r="B486" i="13"/>
  <c r="B485" i="13"/>
  <c r="B484" i="13"/>
  <c r="B483" i="13"/>
  <c r="B482" i="13"/>
  <c r="B481" i="13"/>
  <c r="B480" i="13"/>
  <c r="B479" i="13"/>
  <c r="B478" i="13"/>
  <c r="B477" i="13"/>
  <c r="B476" i="13"/>
  <c r="B475" i="13"/>
  <c r="B474" i="13"/>
  <c r="B473" i="13"/>
  <c r="B472" i="13"/>
  <c r="B471" i="13"/>
  <c r="B470" i="13"/>
  <c r="B469" i="13"/>
  <c r="B468" i="13"/>
  <c r="B467" i="13"/>
  <c r="B466" i="13"/>
  <c r="B465" i="13"/>
  <c r="B464" i="13"/>
  <c r="B463" i="13"/>
  <c r="B462" i="13"/>
  <c r="B461" i="13"/>
  <c r="B460" i="13"/>
  <c r="B459" i="13"/>
  <c r="B458" i="13"/>
  <c r="B457" i="13"/>
  <c r="B456" i="13"/>
  <c r="B455" i="13"/>
  <c r="B454" i="13"/>
  <c r="B453" i="13"/>
  <c r="B452" i="13"/>
  <c r="B451" i="13"/>
  <c r="B450" i="13"/>
  <c r="B449" i="13"/>
  <c r="B448" i="13"/>
  <c r="B447" i="13"/>
  <c r="B446" i="13"/>
  <c r="B445" i="13"/>
  <c r="B444" i="13"/>
  <c r="B443" i="13"/>
  <c r="B442" i="13"/>
  <c r="B441" i="13"/>
  <c r="B440" i="13"/>
  <c r="B439" i="13"/>
  <c r="B438" i="13"/>
  <c r="B437" i="13"/>
  <c r="B436" i="13"/>
  <c r="B435" i="13"/>
  <c r="B434" i="13"/>
  <c r="B433" i="13"/>
  <c r="B432" i="13"/>
  <c r="B431" i="13"/>
  <c r="B430" i="13"/>
  <c r="B429" i="13"/>
  <c r="B428" i="13"/>
  <c r="B427" i="13"/>
  <c r="B426" i="13"/>
  <c r="B425" i="13"/>
  <c r="B424" i="13"/>
  <c r="B423" i="13"/>
  <c r="B422" i="13"/>
  <c r="B421" i="13"/>
  <c r="B420" i="13"/>
  <c r="B419" i="13"/>
  <c r="B418" i="13"/>
  <c r="B417" i="13"/>
  <c r="B416" i="13"/>
  <c r="B415" i="13"/>
  <c r="B414" i="13"/>
  <c r="B413" i="13"/>
  <c r="B412" i="13"/>
  <c r="B411" i="13"/>
  <c r="B410" i="13"/>
  <c r="B409" i="13"/>
  <c r="B408" i="13"/>
  <c r="B407" i="13"/>
  <c r="B406" i="13"/>
  <c r="B405" i="13"/>
  <c r="B404" i="13"/>
  <c r="B403" i="13"/>
  <c r="B402" i="13"/>
  <c r="B401" i="13"/>
  <c r="B400" i="13"/>
  <c r="B399" i="13"/>
  <c r="B398" i="13"/>
  <c r="B397" i="13"/>
  <c r="B396" i="13"/>
  <c r="B395" i="13"/>
  <c r="B394" i="13"/>
  <c r="B393" i="13"/>
  <c r="B392" i="13"/>
  <c r="B391" i="13"/>
  <c r="B390" i="13"/>
  <c r="B389" i="13"/>
  <c r="B388" i="13"/>
  <c r="B387" i="13"/>
  <c r="B386" i="13"/>
  <c r="B385" i="13"/>
  <c r="B384" i="13"/>
  <c r="B383" i="13"/>
  <c r="B382" i="13"/>
  <c r="B381" i="13"/>
  <c r="B380" i="13"/>
  <c r="B379" i="13"/>
  <c r="B378" i="13"/>
  <c r="B377" i="13"/>
  <c r="B376" i="13"/>
  <c r="B375" i="13"/>
  <c r="B374" i="13"/>
  <c r="B373" i="13"/>
  <c r="B372" i="13"/>
  <c r="B371" i="13"/>
  <c r="B370" i="13"/>
  <c r="B369" i="13"/>
  <c r="B368" i="13"/>
  <c r="B367" i="13"/>
  <c r="B366" i="13"/>
  <c r="B365" i="13"/>
  <c r="B364" i="13"/>
  <c r="B363" i="13"/>
  <c r="B362" i="13"/>
  <c r="B361" i="13"/>
  <c r="B360" i="13"/>
  <c r="B359" i="13"/>
  <c r="B358" i="13"/>
  <c r="B357" i="13"/>
  <c r="B356" i="13"/>
  <c r="B355" i="13"/>
  <c r="B354" i="13"/>
  <c r="B353" i="13"/>
  <c r="B352" i="13"/>
  <c r="B351" i="13"/>
  <c r="B350" i="13"/>
  <c r="B349" i="13"/>
  <c r="B348" i="13"/>
  <c r="B347" i="13"/>
  <c r="B346" i="13"/>
  <c r="B345" i="13"/>
  <c r="B344" i="13"/>
  <c r="B343" i="13"/>
  <c r="B342" i="13"/>
  <c r="B341" i="13"/>
  <c r="B340" i="13"/>
  <c r="B339" i="13"/>
  <c r="B338" i="13"/>
  <c r="B337" i="13"/>
  <c r="B336" i="13"/>
  <c r="B335" i="13"/>
  <c r="B334" i="13"/>
  <c r="B333" i="13"/>
  <c r="B332" i="13"/>
  <c r="B331" i="13"/>
  <c r="B330" i="13"/>
  <c r="B329" i="13"/>
  <c r="B328" i="13"/>
  <c r="B327" i="13"/>
  <c r="B326" i="13"/>
  <c r="B325" i="13"/>
  <c r="B324" i="13"/>
  <c r="B323" i="13"/>
  <c r="B322" i="13"/>
  <c r="B321" i="13"/>
  <c r="B320" i="13"/>
  <c r="B319" i="13"/>
  <c r="B318" i="13"/>
  <c r="B317" i="13"/>
  <c r="B316" i="13"/>
  <c r="B315" i="13"/>
  <c r="B314" i="13"/>
  <c r="B313" i="13"/>
  <c r="B312" i="13"/>
  <c r="B311" i="13"/>
  <c r="B310" i="13"/>
  <c r="B309" i="13"/>
  <c r="B308" i="13"/>
  <c r="B307" i="13"/>
  <c r="B306" i="13"/>
  <c r="B305" i="13"/>
  <c r="B304" i="13"/>
  <c r="B303" i="13"/>
  <c r="B302" i="13"/>
  <c r="B301" i="13"/>
  <c r="B300" i="13"/>
  <c r="B299" i="13"/>
  <c r="B298" i="13"/>
  <c r="B297" i="13"/>
  <c r="B296" i="13"/>
  <c r="B295" i="13"/>
  <c r="B294" i="13"/>
  <c r="B293" i="13"/>
  <c r="B292" i="13"/>
  <c r="B291" i="13"/>
  <c r="B290" i="13"/>
  <c r="B289" i="13"/>
  <c r="B288" i="13"/>
  <c r="B287" i="13"/>
  <c r="B286" i="13"/>
  <c r="B285" i="13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I41" i="13"/>
  <c r="B41" i="13"/>
  <c r="B40" i="13"/>
  <c r="B39" i="13"/>
  <c r="L49" i="13"/>
  <c r="D52" i="15" s="1"/>
  <c r="B38" i="13"/>
  <c r="L48" i="13"/>
  <c r="D51" i="15" s="1"/>
  <c r="B37" i="13"/>
  <c r="B36" i="13"/>
  <c r="B35" i="13"/>
  <c r="B34" i="13"/>
  <c r="B33" i="13"/>
  <c r="L43" i="13"/>
  <c r="D46" i="15" s="1"/>
  <c r="J43" i="13"/>
  <c r="B32" i="13"/>
  <c r="L42" i="13"/>
  <c r="D45" i="15" s="1"/>
  <c r="J42" i="13"/>
  <c r="B31" i="13"/>
  <c r="L41" i="13"/>
  <c r="D44" i="15" s="1"/>
  <c r="J41" i="13"/>
  <c r="B30" i="13"/>
  <c r="B29" i="13"/>
  <c r="B28" i="13"/>
  <c r="L38" i="13"/>
  <c r="D41" i="15" s="1"/>
  <c r="J38" i="13"/>
  <c r="B27" i="13"/>
  <c r="L37" i="13"/>
  <c r="D40" i="15" s="1"/>
  <c r="J37" i="13"/>
  <c r="B26" i="13"/>
  <c r="L25" i="13"/>
  <c r="D28" i="15" s="1"/>
  <c r="J25" i="13"/>
  <c r="B25" i="13"/>
  <c r="L24" i="13"/>
  <c r="D27" i="15" s="1"/>
  <c r="J24" i="13"/>
  <c r="B24" i="13"/>
  <c r="L23" i="13"/>
  <c r="D26" i="15" s="1"/>
  <c r="J23" i="13"/>
  <c r="B23" i="13"/>
  <c r="L22" i="13"/>
  <c r="D25" i="15" s="1"/>
  <c r="J22" i="13"/>
  <c r="B22" i="13"/>
  <c r="L21" i="13"/>
  <c r="D24" i="15" s="1"/>
  <c r="J21" i="13"/>
  <c r="B21" i="13"/>
  <c r="L20" i="13"/>
  <c r="D23" i="15" s="1"/>
  <c r="J20" i="13"/>
  <c r="B20" i="13"/>
  <c r="L19" i="13"/>
  <c r="D22" i="15" s="1"/>
  <c r="J19" i="13"/>
  <c r="B19" i="13"/>
  <c r="L18" i="13"/>
  <c r="D21" i="15" s="1"/>
  <c r="J18" i="13"/>
  <c r="B18" i="13"/>
  <c r="L17" i="13"/>
  <c r="D20" i="15" s="1"/>
  <c r="J17" i="13"/>
  <c r="B17" i="13"/>
  <c r="L16" i="13"/>
  <c r="D19" i="15" s="1"/>
  <c r="J16" i="13"/>
  <c r="B16" i="13"/>
  <c r="L15" i="13"/>
  <c r="D18" i="15" s="1"/>
  <c r="J15" i="13"/>
  <c r="B15" i="13"/>
  <c r="L14" i="13"/>
  <c r="D17" i="15" s="1"/>
  <c r="J14" i="13"/>
  <c r="B14" i="13"/>
  <c r="L13" i="13"/>
  <c r="D16" i="15" s="1"/>
  <c r="J13" i="13"/>
  <c r="B13" i="13"/>
  <c r="L12" i="13"/>
  <c r="D15" i="15" s="1"/>
  <c r="J12" i="13"/>
  <c r="B12" i="13"/>
  <c r="L11" i="13"/>
  <c r="D14" i="15" s="1"/>
  <c r="J11" i="13"/>
  <c r="B11" i="13"/>
  <c r="L10" i="13"/>
  <c r="D13" i="15" s="1"/>
  <c r="J10" i="13"/>
  <c r="B10" i="13"/>
  <c r="L9" i="13"/>
  <c r="D12" i="15" s="1"/>
  <c r="J9" i="13"/>
  <c r="B9" i="13"/>
  <c r="L8" i="13"/>
  <c r="D11" i="15" s="1"/>
  <c r="J8" i="13"/>
  <c r="B8" i="13"/>
  <c r="L7" i="13"/>
  <c r="D10" i="15" s="1"/>
  <c r="J7" i="13"/>
  <c r="B7" i="13"/>
  <c r="L6" i="13"/>
  <c r="D9" i="15" s="1"/>
  <c r="J6" i="13"/>
  <c r="B6" i="13"/>
  <c r="L5" i="13"/>
  <c r="D8" i="15" s="1"/>
  <c r="J5" i="13"/>
  <c r="B5" i="13"/>
  <c r="L4" i="13"/>
  <c r="D7" i="15" s="1"/>
  <c r="J4" i="13"/>
  <c r="B4" i="13"/>
  <c r="L3" i="13"/>
  <c r="J3" i="13"/>
  <c r="B3" i="13"/>
  <c r="B1000" i="12"/>
  <c r="B999" i="12"/>
  <c r="B998" i="12"/>
  <c r="B997" i="12"/>
  <c r="B996" i="12"/>
  <c r="B995" i="12"/>
  <c r="B994" i="12"/>
  <c r="B993" i="12"/>
  <c r="B992" i="12"/>
  <c r="B991" i="12"/>
  <c r="B990" i="12"/>
  <c r="B989" i="12"/>
  <c r="B988" i="12"/>
  <c r="B987" i="12"/>
  <c r="B986" i="12"/>
  <c r="B985" i="12"/>
  <c r="B984" i="12"/>
  <c r="B983" i="12"/>
  <c r="B982" i="12"/>
  <c r="B981" i="12"/>
  <c r="B980" i="12"/>
  <c r="B979" i="12"/>
  <c r="B978" i="12"/>
  <c r="B977" i="12"/>
  <c r="B976" i="12"/>
  <c r="B975" i="12"/>
  <c r="B974" i="12"/>
  <c r="B973" i="12"/>
  <c r="B972" i="12"/>
  <c r="B971" i="12"/>
  <c r="B970" i="12"/>
  <c r="B969" i="12"/>
  <c r="B968" i="12"/>
  <c r="B967" i="12"/>
  <c r="B966" i="12"/>
  <c r="B965" i="12"/>
  <c r="B964" i="12"/>
  <c r="B963" i="12"/>
  <c r="B962" i="12"/>
  <c r="B961" i="12"/>
  <c r="B960" i="12"/>
  <c r="B959" i="12"/>
  <c r="B958" i="12"/>
  <c r="B957" i="12"/>
  <c r="B956" i="12"/>
  <c r="B955" i="12"/>
  <c r="B954" i="12"/>
  <c r="B953" i="12"/>
  <c r="B952" i="12"/>
  <c r="B951" i="12"/>
  <c r="B950" i="12"/>
  <c r="B949" i="12"/>
  <c r="B948" i="12"/>
  <c r="B947" i="12"/>
  <c r="B946" i="12"/>
  <c r="B945" i="12"/>
  <c r="B944" i="12"/>
  <c r="B943" i="12"/>
  <c r="B942" i="12"/>
  <c r="B941" i="12"/>
  <c r="B940" i="12"/>
  <c r="B939" i="12"/>
  <c r="B938" i="12"/>
  <c r="B937" i="12"/>
  <c r="B936" i="12"/>
  <c r="B935" i="12"/>
  <c r="B934" i="12"/>
  <c r="B933" i="12"/>
  <c r="B932" i="12"/>
  <c r="B931" i="12"/>
  <c r="B930" i="12"/>
  <c r="B929" i="12"/>
  <c r="B928" i="12"/>
  <c r="B927" i="12"/>
  <c r="B926" i="12"/>
  <c r="B925" i="12"/>
  <c r="B924" i="12"/>
  <c r="B923" i="12"/>
  <c r="B922" i="12"/>
  <c r="B921" i="12"/>
  <c r="B920" i="12"/>
  <c r="B919" i="12"/>
  <c r="B918" i="12"/>
  <c r="B917" i="12"/>
  <c r="B916" i="12"/>
  <c r="B915" i="12"/>
  <c r="B914" i="12"/>
  <c r="B913" i="12"/>
  <c r="B912" i="12"/>
  <c r="B911" i="12"/>
  <c r="B910" i="12"/>
  <c r="B909" i="12"/>
  <c r="B908" i="12"/>
  <c r="B907" i="12"/>
  <c r="B906" i="12"/>
  <c r="B905" i="12"/>
  <c r="B904" i="12"/>
  <c r="B903" i="12"/>
  <c r="B902" i="12"/>
  <c r="B901" i="12"/>
  <c r="B900" i="12"/>
  <c r="B899" i="12"/>
  <c r="B898" i="12"/>
  <c r="B897" i="12"/>
  <c r="B896" i="12"/>
  <c r="B895" i="12"/>
  <c r="B894" i="12"/>
  <c r="B893" i="12"/>
  <c r="B892" i="12"/>
  <c r="B891" i="12"/>
  <c r="B890" i="12"/>
  <c r="B889" i="12"/>
  <c r="B888" i="12"/>
  <c r="B887" i="12"/>
  <c r="B886" i="12"/>
  <c r="B885" i="12"/>
  <c r="B884" i="12"/>
  <c r="B883" i="12"/>
  <c r="B882" i="12"/>
  <c r="B881" i="12"/>
  <c r="B880" i="12"/>
  <c r="B879" i="12"/>
  <c r="B878" i="12"/>
  <c r="B877" i="12"/>
  <c r="B876" i="12"/>
  <c r="B875" i="12"/>
  <c r="B874" i="12"/>
  <c r="B873" i="12"/>
  <c r="B872" i="12"/>
  <c r="B871" i="12"/>
  <c r="B870" i="12"/>
  <c r="B869" i="12"/>
  <c r="B868" i="12"/>
  <c r="B867" i="12"/>
  <c r="B866" i="12"/>
  <c r="B865" i="12"/>
  <c r="B864" i="12"/>
  <c r="B863" i="12"/>
  <c r="B862" i="12"/>
  <c r="B861" i="12"/>
  <c r="B860" i="12"/>
  <c r="B859" i="12"/>
  <c r="B858" i="12"/>
  <c r="B857" i="12"/>
  <c r="B856" i="12"/>
  <c r="B855" i="12"/>
  <c r="B854" i="12"/>
  <c r="B853" i="12"/>
  <c r="B852" i="12"/>
  <c r="B851" i="12"/>
  <c r="B850" i="12"/>
  <c r="B849" i="12"/>
  <c r="B848" i="12"/>
  <c r="B847" i="12"/>
  <c r="B846" i="12"/>
  <c r="B845" i="12"/>
  <c r="B844" i="12"/>
  <c r="B843" i="12"/>
  <c r="B842" i="12"/>
  <c r="B841" i="12"/>
  <c r="B840" i="12"/>
  <c r="B839" i="12"/>
  <c r="B838" i="12"/>
  <c r="B837" i="12"/>
  <c r="B836" i="12"/>
  <c r="B835" i="12"/>
  <c r="B834" i="12"/>
  <c r="B833" i="12"/>
  <c r="B832" i="12"/>
  <c r="B831" i="12"/>
  <c r="B830" i="12"/>
  <c r="B829" i="12"/>
  <c r="B828" i="12"/>
  <c r="B827" i="12"/>
  <c r="B826" i="12"/>
  <c r="B825" i="12"/>
  <c r="B824" i="12"/>
  <c r="B823" i="12"/>
  <c r="B822" i="12"/>
  <c r="B821" i="12"/>
  <c r="B820" i="12"/>
  <c r="B819" i="12"/>
  <c r="B818" i="12"/>
  <c r="B817" i="12"/>
  <c r="B816" i="12"/>
  <c r="B815" i="12"/>
  <c r="B814" i="12"/>
  <c r="B813" i="12"/>
  <c r="B812" i="12"/>
  <c r="B811" i="12"/>
  <c r="B810" i="12"/>
  <c r="B809" i="12"/>
  <c r="B808" i="12"/>
  <c r="B807" i="12"/>
  <c r="B806" i="12"/>
  <c r="B805" i="12"/>
  <c r="B804" i="12"/>
  <c r="B803" i="12"/>
  <c r="B802" i="12"/>
  <c r="B801" i="12"/>
  <c r="B800" i="12"/>
  <c r="B799" i="12"/>
  <c r="B798" i="12"/>
  <c r="B797" i="12"/>
  <c r="B796" i="12"/>
  <c r="B795" i="12"/>
  <c r="B794" i="12"/>
  <c r="B793" i="12"/>
  <c r="B792" i="12"/>
  <c r="B791" i="12"/>
  <c r="B790" i="12"/>
  <c r="B789" i="12"/>
  <c r="B788" i="12"/>
  <c r="B787" i="12"/>
  <c r="B786" i="12"/>
  <c r="B785" i="12"/>
  <c r="B784" i="12"/>
  <c r="B783" i="12"/>
  <c r="B782" i="12"/>
  <c r="B781" i="12"/>
  <c r="B780" i="12"/>
  <c r="B779" i="12"/>
  <c r="B778" i="12"/>
  <c r="B777" i="12"/>
  <c r="B776" i="12"/>
  <c r="B775" i="12"/>
  <c r="B774" i="12"/>
  <c r="B773" i="12"/>
  <c r="B772" i="12"/>
  <c r="B771" i="12"/>
  <c r="B770" i="12"/>
  <c r="B769" i="12"/>
  <c r="B768" i="12"/>
  <c r="B767" i="12"/>
  <c r="B766" i="12"/>
  <c r="B765" i="12"/>
  <c r="B764" i="12"/>
  <c r="B763" i="12"/>
  <c r="B762" i="12"/>
  <c r="B761" i="12"/>
  <c r="B760" i="12"/>
  <c r="B759" i="12"/>
  <c r="B758" i="12"/>
  <c r="B757" i="12"/>
  <c r="B756" i="12"/>
  <c r="B755" i="12"/>
  <c r="B754" i="12"/>
  <c r="B753" i="12"/>
  <c r="B752" i="12"/>
  <c r="B751" i="12"/>
  <c r="B750" i="12"/>
  <c r="B749" i="12"/>
  <c r="B748" i="12"/>
  <c r="B747" i="12"/>
  <c r="B746" i="12"/>
  <c r="B745" i="12"/>
  <c r="B744" i="12"/>
  <c r="B743" i="12"/>
  <c r="B742" i="12"/>
  <c r="B741" i="12"/>
  <c r="B740" i="12"/>
  <c r="B739" i="12"/>
  <c r="B738" i="12"/>
  <c r="B737" i="12"/>
  <c r="B736" i="12"/>
  <c r="B735" i="12"/>
  <c r="B734" i="12"/>
  <c r="B733" i="12"/>
  <c r="B732" i="12"/>
  <c r="B731" i="12"/>
  <c r="B730" i="12"/>
  <c r="B729" i="12"/>
  <c r="B728" i="12"/>
  <c r="B727" i="12"/>
  <c r="B726" i="12"/>
  <c r="B725" i="12"/>
  <c r="B724" i="12"/>
  <c r="B723" i="12"/>
  <c r="B722" i="12"/>
  <c r="B721" i="12"/>
  <c r="B720" i="12"/>
  <c r="B719" i="12"/>
  <c r="B718" i="12"/>
  <c r="B717" i="12"/>
  <c r="B716" i="12"/>
  <c r="B715" i="12"/>
  <c r="B714" i="12"/>
  <c r="B713" i="12"/>
  <c r="B712" i="12"/>
  <c r="B711" i="12"/>
  <c r="B710" i="12"/>
  <c r="B709" i="12"/>
  <c r="B708" i="12"/>
  <c r="B707" i="12"/>
  <c r="B706" i="12"/>
  <c r="B705" i="12"/>
  <c r="B704" i="12"/>
  <c r="B703" i="12"/>
  <c r="B702" i="12"/>
  <c r="B701" i="12"/>
  <c r="B700" i="12"/>
  <c r="B699" i="12"/>
  <c r="B698" i="12"/>
  <c r="B697" i="12"/>
  <c r="B696" i="12"/>
  <c r="B695" i="12"/>
  <c r="B694" i="12"/>
  <c r="B693" i="12"/>
  <c r="B692" i="12"/>
  <c r="B691" i="12"/>
  <c r="B690" i="12"/>
  <c r="B689" i="12"/>
  <c r="B688" i="12"/>
  <c r="B687" i="12"/>
  <c r="B686" i="12"/>
  <c r="B685" i="12"/>
  <c r="B684" i="12"/>
  <c r="B683" i="12"/>
  <c r="B682" i="12"/>
  <c r="B681" i="12"/>
  <c r="B680" i="12"/>
  <c r="B679" i="12"/>
  <c r="B678" i="12"/>
  <c r="B677" i="12"/>
  <c r="B676" i="12"/>
  <c r="B675" i="12"/>
  <c r="B674" i="12"/>
  <c r="B673" i="12"/>
  <c r="B672" i="12"/>
  <c r="B671" i="12"/>
  <c r="B670" i="12"/>
  <c r="B669" i="12"/>
  <c r="B668" i="12"/>
  <c r="B667" i="12"/>
  <c r="B666" i="12"/>
  <c r="B665" i="12"/>
  <c r="B664" i="12"/>
  <c r="B663" i="12"/>
  <c r="B662" i="12"/>
  <c r="B661" i="12"/>
  <c r="B660" i="12"/>
  <c r="B659" i="12"/>
  <c r="B658" i="12"/>
  <c r="B657" i="12"/>
  <c r="B656" i="12"/>
  <c r="B655" i="12"/>
  <c r="B654" i="12"/>
  <c r="B653" i="12"/>
  <c r="B652" i="12"/>
  <c r="B651" i="12"/>
  <c r="B650" i="12"/>
  <c r="B649" i="12"/>
  <c r="B648" i="12"/>
  <c r="B647" i="12"/>
  <c r="B646" i="12"/>
  <c r="B645" i="12"/>
  <c r="B644" i="12"/>
  <c r="B643" i="12"/>
  <c r="B642" i="12"/>
  <c r="B641" i="12"/>
  <c r="B640" i="12"/>
  <c r="B639" i="12"/>
  <c r="B638" i="12"/>
  <c r="B637" i="12"/>
  <c r="B636" i="12"/>
  <c r="B635" i="12"/>
  <c r="B634" i="12"/>
  <c r="B633" i="12"/>
  <c r="B632" i="12"/>
  <c r="B631" i="12"/>
  <c r="B630" i="12"/>
  <c r="B629" i="12"/>
  <c r="B628" i="12"/>
  <c r="B627" i="12"/>
  <c r="B626" i="12"/>
  <c r="B625" i="12"/>
  <c r="B624" i="12"/>
  <c r="B623" i="12"/>
  <c r="B622" i="12"/>
  <c r="B621" i="12"/>
  <c r="B620" i="12"/>
  <c r="B619" i="12"/>
  <c r="B618" i="12"/>
  <c r="B617" i="12"/>
  <c r="B616" i="12"/>
  <c r="B615" i="12"/>
  <c r="B614" i="12"/>
  <c r="B613" i="12"/>
  <c r="B612" i="12"/>
  <c r="B611" i="12"/>
  <c r="B610" i="12"/>
  <c r="B609" i="12"/>
  <c r="B608" i="12"/>
  <c r="B607" i="12"/>
  <c r="B606" i="12"/>
  <c r="B605" i="12"/>
  <c r="B604" i="12"/>
  <c r="B603" i="12"/>
  <c r="B602" i="12"/>
  <c r="B601" i="12"/>
  <c r="B600" i="12"/>
  <c r="B599" i="12"/>
  <c r="B598" i="12"/>
  <c r="B597" i="12"/>
  <c r="B596" i="12"/>
  <c r="B595" i="12"/>
  <c r="B594" i="12"/>
  <c r="B593" i="12"/>
  <c r="B592" i="12"/>
  <c r="B591" i="12"/>
  <c r="B590" i="12"/>
  <c r="B589" i="12"/>
  <c r="B588" i="12"/>
  <c r="B587" i="12"/>
  <c r="B586" i="12"/>
  <c r="B585" i="12"/>
  <c r="B584" i="12"/>
  <c r="B583" i="12"/>
  <c r="B582" i="12"/>
  <c r="B581" i="12"/>
  <c r="B580" i="12"/>
  <c r="B579" i="12"/>
  <c r="B578" i="12"/>
  <c r="B577" i="12"/>
  <c r="B576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B550" i="12"/>
  <c r="B549" i="12"/>
  <c r="B548" i="12"/>
  <c r="B547" i="12"/>
  <c r="B546" i="12"/>
  <c r="B545" i="12"/>
  <c r="B544" i="12"/>
  <c r="B543" i="12"/>
  <c r="B542" i="12"/>
  <c r="B541" i="12"/>
  <c r="B540" i="12"/>
  <c r="B539" i="12"/>
  <c r="B538" i="12"/>
  <c r="B537" i="12"/>
  <c r="B536" i="12"/>
  <c r="B535" i="12"/>
  <c r="B534" i="12"/>
  <c r="B533" i="12"/>
  <c r="B532" i="12"/>
  <c r="B531" i="12"/>
  <c r="B530" i="12"/>
  <c r="B529" i="12"/>
  <c r="B528" i="12"/>
  <c r="B527" i="12"/>
  <c r="B526" i="12"/>
  <c r="B525" i="12"/>
  <c r="B524" i="12"/>
  <c r="B523" i="12"/>
  <c r="B522" i="12"/>
  <c r="B521" i="12"/>
  <c r="B520" i="12"/>
  <c r="B519" i="12"/>
  <c r="B518" i="12"/>
  <c r="B517" i="12"/>
  <c r="B516" i="12"/>
  <c r="B515" i="12"/>
  <c r="B514" i="12"/>
  <c r="B513" i="12"/>
  <c r="B512" i="12"/>
  <c r="B511" i="12"/>
  <c r="B510" i="12"/>
  <c r="B509" i="12"/>
  <c r="B508" i="12"/>
  <c r="B507" i="12"/>
  <c r="B506" i="12"/>
  <c r="B505" i="12"/>
  <c r="B504" i="12"/>
  <c r="B503" i="12"/>
  <c r="B502" i="12"/>
  <c r="B501" i="12"/>
  <c r="B500" i="12"/>
  <c r="B499" i="12"/>
  <c r="B498" i="12"/>
  <c r="B497" i="12"/>
  <c r="B496" i="12"/>
  <c r="B495" i="12"/>
  <c r="B494" i="12"/>
  <c r="B493" i="12"/>
  <c r="B492" i="12"/>
  <c r="B491" i="12"/>
  <c r="B490" i="12"/>
  <c r="B489" i="12"/>
  <c r="B488" i="12"/>
  <c r="B487" i="12"/>
  <c r="B486" i="12"/>
  <c r="B485" i="12"/>
  <c r="B484" i="12"/>
  <c r="B483" i="12"/>
  <c r="B482" i="12"/>
  <c r="B481" i="12"/>
  <c r="B480" i="12"/>
  <c r="B479" i="12"/>
  <c r="B478" i="12"/>
  <c r="B477" i="12"/>
  <c r="B476" i="12"/>
  <c r="B475" i="12"/>
  <c r="B474" i="12"/>
  <c r="B473" i="12"/>
  <c r="B472" i="12"/>
  <c r="B471" i="12"/>
  <c r="B470" i="12"/>
  <c r="B469" i="12"/>
  <c r="B468" i="12"/>
  <c r="B467" i="12"/>
  <c r="B466" i="12"/>
  <c r="B465" i="12"/>
  <c r="B464" i="12"/>
  <c r="B463" i="12"/>
  <c r="B462" i="12"/>
  <c r="B461" i="12"/>
  <c r="B460" i="12"/>
  <c r="B459" i="12"/>
  <c r="B458" i="12"/>
  <c r="B457" i="12"/>
  <c r="B456" i="12"/>
  <c r="B455" i="12"/>
  <c r="B454" i="12"/>
  <c r="B453" i="12"/>
  <c r="B452" i="12"/>
  <c r="B451" i="12"/>
  <c r="B450" i="12"/>
  <c r="B449" i="12"/>
  <c r="B448" i="12"/>
  <c r="B447" i="12"/>
  <c r="B446" i="12"/>
  <c r="B445" i="12"/>
  <c r="B444" i="12"/>
  <c r="B443" i="12"/>
  <c r="B442" i="12"/>
  <c r="B441" i="12"/>
  <c r="B440" i="12"/>
  <c r="B439" i="12"/>
  <c r="B438" i="12"/>
  <c r="B437" i="12"/>
  <c r="B436" i="12"/>
  <c r="B435" i="12"/>
  <c r="B434" i="12"/>
  <c r="B433" i="12"/>
  <c r="B432" i="12"/>
  <c r="B431" i="12"/>
  <c r="B430" i="12"/>
  <c r="B429" i="12"/>
  <c r="B428" i="12"/>
  <c r="B427" i="12"/>
  <c r="B426" i="12"/>
  <c r="B425" i="12"/>
  <c r="B424" i="12"/>
  <c r="B423" i="12"/>
  <c r="B422" i="12"/>
  <c r="B421" i="12"/>
  <c r="B420" i="12"/>
  <c r="B419" i="12"/>
  <c r="B418" i="12"/>
  <c r="B417" i="12"/>
  <c r="B416" i="12"/>
  <c r="B415" i="12"/>
  <c r="B414" i="12"/>
  <c r="B413" i="12"/>
  <c r="B412" i="12"/>
  <c r="B411" i="12"/>
  <c r="B410" i="12"/>
  <c r="B409" i="12"/>
  <c r="B408" i="12"/>
  <c r="B407" i="12"/>
  <c r="B406" i="12"/>
  <c r="B405" i="12"/>
  <c r="B404" i="12"/>
  <c r="B403" i="12"/>
  <c r="B402" i="12"/>
  <c r="B401" i="12"/>
  <c r="B400" i="12"/>
  <c r="B399" i="12"/>
  <c r="B398" i="12"/>
  <c r="B397" i="12"/>
  <c r="B396" i="12"/>
  <c r="B395" i="12"/>
  <c r="B394" i="12"/>
  <c r="B393" i="12"/>
  <c r="B392" i="12"/>
  <c r="B391" i="12"/>
  <c r="B390" i="12"/>
  <c r="B389" i="12"/>
  <c r="B388" i="12"/>
  <c r="B387" i="12"/>
  <c r="B386" i="12"/>
  <c r="B385" i="12"/>
  <c r="B384" i="12"/>
  <c r="B383" i="12"/>
  <c r="B382" i="12"/>
  <c r="B381" i="12"/>
  <c r="B380" i="12"/>
  <c r="B379" i="12"/>
  <c r="B378" i="12"/>
  <c r="B377" i="12"/>
  <c r="B376" i="12"/>
  <c r="B375" i="12"/>
  <c r="B374" i="12"/>
  <c r="B373" i="12"/>
  <c r="B372" i="12"/>
  <c r="B371" i="12"/>
  <c r="B370" i="12"/>
  <c r="B369" i="12"/>
  <c r="B368" i="12"/>
  <c r="B367" i="12"/>
  <c r="B366" i="12"/>
  <c r="B365" i="12"/>
  <c r="B364" i="12"/>
  <c r="B363" i="12"/>
  <c r="B362" i="12"/>
  <c r="B361" i="12"/>
  <c r="B360" i="12"/>
  <c r="B359" i="12"/>
  <c r="B358" i="12"/>
  <c r="B357" i="12"/>
  <c r="B356" i="12"/>
  <c r="B355" i="12"/>
  <c r="B354" i="12"/>
  <c r="B353" i="12"/>
  <c r="B352" i="12"/>
  <c r="B351" i="12"/>
  <c r="B350" i="12"/>
  <c r="B349" i="12"/>
  <c r="B348" i="12"/>
  <c r="B347" i="12"/>
  <c r="B346" i="12"/>
  <c r="B345" i="12"/>
  <c r="B344" i="12"/>
  <c r="B343" i="12"/>
  <c r="B342" i="12"/>
  <c r="B341" i="12"/>
  <c r="B340" i="12"/>
  <c r="B339" i="12"/>
  <c r="B338" i="12"/>
  <c r="B337" i="12"/>
  <c r="B336" i="12"/>
  <c r="B335" i="12"/>
  <c r="B334" i="12"/>
  <c r="B333" i="12"/>
  <c r="B332" i="12"/>
  <c r="B331" i="12"/>
  <c r="B330" i="12"/>
  <c r="B329" i="12"/>
  <c r="B328" i="12"/>
  <c r="B327" i="12"/>
  <c r="B326" i="12"/>
  <c r="B325" i="12"/>
  <c r="B324" i="12"/>
  <c r="B323" i="12"/>
  <c r="B322" i="12"/>
  <c r="B321" i="12"/>
  <c r="B320" i="12"/>
  <c r="B319" i="12"/>
  <c r="B318" i="12"/>
  <c r="B317" i="12"/>
  <c r="B316" i="12"/>
  <c r="B315" i="12"/>
  <c r="B314" i="12"/>
  <c r="B313" i="12"/>
  <c r="B312" i="12"/>
  <c r="B311" i="12"/>
  <c r="B310" i="12"/>
  <c r="B309" i="12"/>
  <c r="B308" i="12"/>
  <c r="B307" i="12"/>
  <c r="B306" i="12"/>
  <c r="B305" i="12"/>
  <c r="B304" i="12"/>
  <c r="B303" i="12"/>
  <c r="B302" i="12"/>
  <c r="B301" i="12"/>
  <c r="B300" i="12"/>
  <c r="B299" i="12"/>
  <c r="B298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266" i="12"/>
  <c r="B265" i="12"/>
  <c r="B264" i="12"/>
  <c r="B263" i="12"/>
  <c r="B262" i="12"/>
  <c r="B261" i="12"/>
  <c r="B260" i="12"/>
  <c r="B259" i="12"/>
  <c r="B258" i="12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I41" i="12"/>
  <c r="B41" i="12"/>
  <c r="B40" i="12"/>
  <c r="B39" i="12"/>
  <c r="L49" i="12"/>
  <c r="E52" i="15" s="1"/>
  <c r="B38" i="12"/>
  <c r="L48" i="12"/>
  <c r="B37" i="12"/>
  <c r="B36" i="12"/>
  <c r="B35" i="12"/>
  <c r="B34" i="12"/>
  <c r="B33" i="12"/>
  <c r="L43" i="12"/>
  <c r="E46" i="15" s="1"/>
  <c r="J43" i="12"/>
  <c r="B32" i="12"/>
  <c r="L42" i="12"/>
  <c r="E45" i="15" s="1"/>
  <c r="J42" i="12"/>
  <c r="B31" i="12"/>
  <c r="L41" i="12"/>
  <c r="J41" i="12"/>
  <c r="B30" i="12"/>
  <c r="B29" i="12"/>
  <c r="B28" i="12"/>
  <c r="L38" i="12"/>
  <c r="E41" i="15" s="1"/>
  <c r="J38" i="12"/>
  <c r="B27" i="12"/>
  <c r="L37" i="12"/>
  <c r="E40" i="15" s="1"/>
  <c r="J37" i="12"/>
  <c r="B26" i="12"/>
  <c r="L25" i="12"/>
  <c r="E28" i="15" s="1"/>
  <c r="J25" i="12"/>
  <c r="B25" i="12"/>
  <c r="L24" i="12"/>
  <c r="E27" i="15" s="1"/>
  <c r="J24" i="12"/>
  <c r="B24" i="12"/>
  <c r="L23" i="12"/>
  <c r="E26" i="15" s="1"/>
  <c r="J23" i="12"/>
  <c r="B23" i="12"/>
  <c r="L22" i="12"/>
  <c r="E25" i="15" s="1"/>
  <c r="J22" i="12"/>
  <c r="B22" i="12"/>
  <c r="L21" i="12"/>
  <c r="E24" i="15" s="1"/>
  <c r="J21" i="12"/>
  <c r="B21" i="12"/>
  <c r="L20" i="12"/>
  <c r="E23" i="15" s="1"/>
  <c r="J20" i="12"/>
  <c r="B20" i="12"/>
  <c r="L19" i="12"/>
  <c r="E22" i="15" s="1"/>
  <c r="J19" i="12"/>
  <c r="B19" i="12"/>
  <c r="L18" i="12"/>
  <c r="E21" i="15" s="1"/>
  <c r="J18" i="12"/>
  <c r="B18" i="12"/>
  <c r="L17" i="12"/>
  <c r="E20" i="15" s="1"/>
  <c r="J17" i="12"/>
  <c r="B17" i="12"/>
  <c r="L16" i="12"/>
  <c r="E19" i="15" s="1"/>
  <c r="J16" i="12"/>
  <c r="B16" i="12"/>
  <c r="L15" i="12"/>
  <c r="E18" i="15" s="1"/>
  <c r="J15" i="12"/>
  <c r="B15" i="12"/>
  <c r="L14" i="12"/>
  <c r="E17" i="15" s="1"/>
  <c r="J14" i="12"/>
  <c r="B14" i="12"/>
  <c r="L13" i="12"/>
  <c r="E16" i="15" s="1"/>
  <c r="J13" i="12"/>
  <c r="B13" i="12"/>
  <c r="L12" i="12"/>
  <c r="E15" i="15" s="1"/>
  <c r="J12" i="12"/>
  <c r="B12" i="12"/>
  <c r="L11" i="12"/>
  <c r="E14" i="15" s="1"/>
  <c r="J11" i="12"/>
  <c r="B11" i="12"/>
  <c r="L10" i="12"/>
  <c r="E13" i="15" s="1"/>
  <c r="J10" i="12"/>
  <c r="B10" i="12"/>
  <c r="L9" i="12"/>
  <c r="E12" i="15" s="1"/>
  <c r="J9" i="12"/>
  <c r="B9" i="12"/>
  <c r="L8" i="12"/>
  <c r="E11" i="15" s="1"/>
  <c r="J8" i="12"/>
  <c r="B8" i="12"/>
  <c r="L7" i="12"/>
  <c r="E10" i="15" s="1"/>
  <c r="J7" i="12"/>
  <c r="B7" i="12"/>
  <c r="L6" i="12"/>
  <c r="E9" i="15" s="1"/>
  <c r="J6" i="12"/>
  <c r="B6" i="12"/>
  <c r="L5" i="12"/>
  <c r="E8" i="15" s="1"/>
  <c r="J5" i="12"/>
  <c r="B5" i="12"/>
  <c r="L4" i="12"/>
  <c r="E7" i="15" s="1"/>
  <c r="J4" i="12"/>
  <c r="B4" i="12"/>
  <c r="L3" i="12"/>
  <c r="E6" i="15" s="1"/>
  <c r="J3" i="12"/>
  <c r="B3" i="12"/>
  <c r="B1000" i="11"/>
  <c r="B999" i="11"/>
  <c r="B998" i="11"/>
  <c r="B997" i="11"/>
  <c r="B996" i="11"/>
  <c r="B995" i="11"/>
  <c r="B994" i="11"/>
  <c r="B993" i="11"/>
  <c r="B992" i="11"/>
  <c r="B991" i="11"/>
  <c r="B990" i="11"/>
  <c r="B989" i="11"/>
  <c r="B988" i="11"/>
  <c r="B987" i="11"/>
  <c r="B986" i="11"/>
  <c r="B985" i="11"/>
  <c r="B984" i="11"/>
  <c r="B983" i="11"/>
  <c r="B982" i="11"/>
  <c r="B981" i="11"/>
  <c r="B980" i="11"/>
  <c r="B979" i="11"/>
  <c r="B978" i="11"/>
  <c r="B977" i="11"/>
  <c r="B976" i="11"/>
  <c r="B975" i="11"/>
  <c r="B974" i="11"/>
  <c r="B973" i="11"/>
  <c r="B972" i="11"/>
  <c r="B971" i="11"/>
  <c r="B970" i="11"/>
  <c r="B969" i="11"/>
  <c r="B968" i="11"/>
  <c r="B967" i="11"/>
  <c r="B966" i="11"/>
  <c r="B965" i="11"/>
  <c r="B964" i="11"/>
  <c r="B963" i="11"/>
  <c r="B962" i="11"/>
  <c r="B961" i="11"/>
  <c r="B960" i="11"/>
  <c r="B959" i="11"/>
  <c r="B958" i="11"/>
  <c r="B957" i="11"/>
  <c r="B956" i="11"/>
  <c r="B955" i="11"/>
  <c r="B954" i="11"/>
  <c r="B953" i="11"/>
  <c r="B952" i="11"/>
  <c r="B951" i="11"/>
  <c r="B950" i="11"/>
  <c r="B949" i="11"/>
  <c r="B948" i="11"/>
  <c r="B947" i="11"/>
  <c r="B946" i="11"/>
  <c r="B945" i="11"/>
  <c r="B944" i="11"/>
  <c r="B943" i="11"/>
  <c r="B942" i="11"/>
  <c r="B941" i="11"/>
  <c r="B940" i="11"/>
  <c r="B939" i="11"/>
  <c r="B938" i="11"/>
  <c r="B937" i="11"/>
  <c r="B936" i="11"/>
  <c r="B935" i="11"/>
  <c r="B934" i="11"/>
  <c r="B933" i="11"/>
  <c r="B932" i="11"/>
  <c r="B931" i="11"/>
  <c r="B930" i="11"/>
  <c r="B929" i="11"/>
  <c r="B928" i="11"/>
  <c r="B927" i="11"/>
  <c r="B926" i="11"/>
  <c r="B925" i="11"/>
  <c r="B924" i="11"/>
  <c r="B923" i="11"/>
  <c r="B922" i="11"/>
  <c r="B921" i="11"/>
  <c r="B920" i="11"/>
  <c r="B919" i="11"/>
  <c r="B918" i="11"/>
  <c r="B917" i="11"/>
  <c r="B916" i="11"/>
  <c r="B915" i="11"/>
  <c r="B914" i="11"/>
  <c r="B913" i="11"/>
  <c r="B912" i="11"/>
  <c r="B911" i="11"/>
  <c r="B910" i="11"/>
  <c r="B909" i="11"/>
  <c r="B908" i="11"/>
  <c r="B907" i="11"/>
  <c r="B906" i="11"/>
  <c r="B905" i="11"/>
  <c r="B904" i="11"/>
  <c r="B903" i="11"/>
  <c r="B902" i="11"/>
  <c r="B901" i="11"/>
  <c r="B900" i="11"/>
  <c r="B899" i="11"/>
  <c r="B898" i="11"/>
  <c r="B897" i="11"/>
  <c r="B896" i="11"/>
  <c r="B895" i="11"/>
  <c r="B894" i="11"/>
  <c r="B893" i="11"/>
  <c r="B892" i="11"/>
  <c r="B891" i="11"/>
  <c r="B890" i="11"/>
  <c r="B889" i="11"/>
  <c r="B888" i="11"/>
  <c r="B887" i="11"/>
  <c r="B886" i="11"/>
  <c r="B885" i="11"/>
  <c r="B884" i="11"/>
  <c r="B883" i="11"/>
  <c r="B882" i="11"/>
  <c r="B881" i="11"/>
  <c r="B880" i="11"/>
  <c r="B879" i="11"/>
  <c r="B878" i="11"/>
  <c r="B877" i="11"/>
  <c r="B876" i="11"/>
  <c r="B875" i="11"/>
  <c r="B874" i="11"/>
  <c r="B873" i="11"/>
  <c r="B872" i="11"/>
  <c r="B871" i="11"/>
  <c r="B870" i="11"/>
  <c r="B869" i="11"/>
  <c r="B868" i="11"/>
  <c r="B867" i="11"/>
  <c r="B866" i="11"/>
  <c r="B865" i="11"/>
  <c r="B864" i="11"/>
  <c r="B863" i="11"/>
  <c r="B862" i="11"/>
  <c r="B861" i="11"/>
  <c r="B860" i="11"/>
  <c r="B859" i="11"/>
  <c r="B858" i="11"/>
  <c r="B857" i="11"/>
  <c r="B856" i="11"/>
  <c r="B855" i="11"/>
  <c r="B854" i="11"/>
  <c r="B853" i="11"/>
  <c r="B852" i="11"/>
  <c r="B851" i="11"/>
  <c r="B850" i="11"/>
  <c r="B849" i="11"/>
  <c r="B848" i="11"/>
  <c r="B847" i="11"/>
  <c r="B846" i="11"/>
  <c r="B845" i="11"/>
  <c r="B844" i="11"/>
  <c r="B843" i="11"/>
  <c r="B842" i="11"/>
  <c r="B841" i="11"/>
  <c r="B840" i="11"/>
  <c r="B839" i="11"/>
  <c r="B838" i="11"/>
  <c r="B837" i="11"/>
  <c r="B836" i="11"/>
  <c r="B835" i="11"/>
  <c r="B834" i="11"/>
  <c r="B833" i="11"/>
  <c r="B832" i="11"/>
  <c r="B831" i="11"/>
  <c r="B830" i="11"/>
  <c r="B829" i="11"/>
  <c r="B828" i="11"/>
  <c r="B827" i="11"/>
  <c r="B826" i="11"/>
  <c r="B825" i="11"/>
  <c r="B824" i="11"/>
  <c r="B823" i="11"/>
  <c r="B822" i="11"/>
  <c r="B821" i="11"/>
  <c r="B820" i="11"/>
  <c r="B819" i="11"/>
  <c r="B818" i="11"/>
  <c r="B817" i="11"/>
  <c r="B816" i="11"/>
  <c r="B815" i="11"/>
  <c r="B814" i="11"/>
  <c r="B813" i="11"/>
  <c r="B812" i="11"/>
  <c r="B811" i="11"/>
  <c r="B810" i="11"/>
  <c r="B809" i="11"/>
  <c r="B808" i="11"/>
  <c r="B807" i="11"/>
  <c r="B806" i="11"/>
  <c r="B805" i="11"/>
  <c r="B804" i="11"/>
  <c r="B803" i="11"/>
  <c r="B802" i="11"/>
  <c r="B801" i="11"/>
  <c r="B800" i="11"/>
  <c r="B799" i="11"/>
  <c r="B798" i="11"/>
  <c r="B797" i="11"/>
  <c r="B796" i="11"/>
  <c r="B795" i="11"/>
  <c r="B794" i="11"/>
  <c r="B793" i="11"/>
  <c r="B792" i="11"/>
  <c r="B791" i="11"/>
  <c r="B790" i="11"/>
  <c r="B789" i="11"/>
  <c r="B788" i="11"/>
  <c r="B787" i="11"/>
  <c r="B786" i="11"/>
  <c r="B785" i="11"/>
  <c r="B784" i="11"/>
  <c r="B783" i="11"/>
  <c r="B782" i="11"/>
  <c r="B781" i="11"/>
  <c r="B780" i="11"/>
  <c r="B779" i="11"/>
  <c r="B778" i="11"/>
  <c r="B777" i="11"/>
  <c r="B776" i="11"/>
  <c r="B775" i="11"/>
  <c r="B774" i="11"/>
  <c r="B773" i="11"/>
  <c r="B772" i="11"/>
  <c r="B771" i="11"/>
  <c r="B770" i="11"/>
  <c r="B769" i="11"/>
  <c r="B768" i="11"/>
  <c r="B767" i="11"/>
  <c r="B766" i="11"/>
  <c r="B765" i="11"/>
  <c r="B764" i="11"/>
  <c r="B763" i="11"/>
  <c r="B762" i="11"/>
  <c r="B761" i="11"/>
  <c r="B760" i="11"/>
  <c r="B759" i="11"/>
  <c r="B758" i="11"/>
  <c r="B757" i="11"/>
  <c r="B756" i="11"/>
  <c r="B755" i="11"/>
  <c r="B754" i="11"/>
  <c r="B753" i="11"/>
  <c r="B752" i="11"/>
  <c r="B751" i="11"/>
  <c r="B750" i="11"/>
  <c r="B749" i="11"/>
  <c r="B748" i="11"/>
  <c r="B747" i="11"/>
  <c r="B746" i="11"/>
  <c r="B745" i="11"/>
  <c r="B744" i="11"/>
  <c r="B743" i="11"/>
  <c r="B742" i="11"/>
  <c r="B741" i="11"/>
  <c r="B740" i="11"/>
  <c r="B739" i="11"/>
  <c r="B738" i="11"/>
  <c r="B737" i="11"/>
  <c r="B736" i="11"/>
  <c r="B735" i="11"/>
  <c r="B734" i="11"/>
  <c r="B733" i="11"/>
  <c r="B732" i="11"/>
  <c r="B731" i="11"/>
  <c r="B730" i="11"/>
  <c r="B729" i="11"/>
  <c r="B728" i="11"/>
  <c r="B727" i="11"/>
  <c r="B726" i="11"/>
  <c r="B725" i="11"/>
  <c r="B724" i="11"/>
  <c r="B723" i="11"/>
  <c r="B722" i="11"/>
  <c r="B721" i="11"/>
  <c r="B720" i="11"/>
  <c r="B719" i="11"/>
  <c r="B718" i="11"/>
  <c r="B717" i="11"/>
  <c r="B716" i="11"/>
  <c r="B715" i="11"/>
  <c r="B714" i="11"/>
  <c r="B713" i="11"/>
  <c r="B712" i="11"/>
  <c r="B711" i="11"/>
  <c r="B710" i="11"/>
  <c r="B709" i="11"/>
  <c r="B708" i="11"/>
  <c r="B707" i="11"/>
  <c r="B706" i="11"/>
  <c r="B705" i="11"/>
  <c r="B704" i="11"/>
  <c r="B703" i="11"/>
  <c r="B702" i="11"/>
  <c r="B701" i="11"/>
  <c r="B700" i="11"/>
  <c r="B699" i="11"/>
  <c r="B698" i="11"/>
  <c r="B697" i="11"/>
  <c r="B696" i="11"/>
  <c r="B695" i="11"/>
  <c r="B694" i="11"/>
  <c r="B693" i="11"/>
  <c r="B692" i="11"/>
  <c r="B691" i="11"/>
  <c r="B690" i="11"/>
  <c r="B689" i="11"/>
  <c r="B688" i="11"/>
  <c r="B687" i="11"/>
  <c r="B686" i="11"/>
  <c r="B685" i="11"/>
  <c r="B684" i="11"/>
  <c r="B683" i="11"/>
  <c r="B682" i="11"/>
  <c r="B681" i="11"/>
  <c r="B680" i="11"/>
  <c r="B679" i="11"/>
  <c r="B678" i="11"/>
  <c r="B677" i="11"/>
  <c r="B676" i="11"/>
  <c r="B675" i="11"/>
  <c r="B674" i="11"/>
  <c r="B673" i="11"/>
  <c r="B672" i="11"/>
  <c r="B671" i="11"/>
  <c r="B670" i="11"/>
  <c r="B669" i="11"/>
  <c r="B668" i="11"/>
  <c r="B667" i="11"/>
  <c r="B666" i="11"/>
  <c r="B665" i="11"/>
  <c r="B664" i="11"/>
  <c r="B663" i="11"/>
  <c r="B662" i="11"/>
  <c r="B661" i="11"/>
  <c r="B660" i="11"/>
  <c r="B659" i="11"/>
  <c r="B658" i="11"/>
  <c r="B657" i="11"/>
  <c r="B656" i="11"/>
  <c r="B655" i="11"/>
  <c r="B654" i="11"/>
  <c r="B653" i="11"/>
  <c r="B652" i="11"/>
  <c r="B651" i="11"/>
  <c r="B650" i="11"/>
  <c r="B649" i="11"/>
  <c r="B648" i="11"/>
  <c r="B647" i="11"/>
  <c r="B646" i="11"/>
  <c r="B645" i="11"/>
  <c r="B644" i="11"/>
  <c r="B643" i="11"/>
  <c r="B642" i="11"/>
  <c r="B641" i="11"/>
  <c r="B640" i="11"/>
  <c r="B639" i="11"/>
  <c r="B638" i="11"/>
  <c r="B637" i="11"/>
  <c r="B636" i="11"/>
  <c r="B635" i="11"/>
  <c r="B634" i="11"/>
  <c r="B633" i="11"/>
  <c r="B632" i="11"/>
  <c r="B631" i="11"/>
  <c r="B630" i="11"/>
  <c r="B629" i="11"/>
  <c r="B628" i="11"/>
  <c r="B627" i="11"/>
  <c r="B626" i="11"/>
  <c r="B625" i="11"/>
  <c r="B624" i="11"/>
  <c r="B623" i="11"/>
  <c r="B622" i="11"/>
  <c r="B621" i="11"/>
  <c r="B620" i="11"/>
  <c r="B619" i="11"/>
  <c r="B618" i="11"/>
  <c r="B617" i="11"/>
  <c r="B616" i="11"/>
  <c r="B615" i="11"/>
  <c r="B614" i="11"/>
  <c r="B613" i="11"/>
  <c r="B612" i="11"/>
  <c r="B611" i="11"/>
  <c r="B610" i="11"/>
  <c r="B609" i="11"/>
  <c r="B608" i="11"/>
  <c r="B607" i="11"/>
  <c r="B606" i="11"/>
  <c r="B605" i="11"/>
  <c r="B604" i="11"/>
  <c r="B603" i="11"/>
  <c r="B602" i="11"/>
  <c r="B601" i="11"/>
  <c r="B600" i="11"/>
  <c r="B599" i="11"/>
  <c r="B598" i="11"/>
  <c r="B597" i="11"/>
  <c r="B596" i="11"/>
  <c r="B595" i="11"/>
  <c r="B594" i="11"/>
  <c r="B593" i="11"/>
  <c r="B592" i="11"/>
  <c r="B591" i="11"/>
  <c r="B590" i="11"/>
  <c r="B589" i="11"/>
  <c r="B588" i="11"/>
  <c r="B587" i="11"/>
  <c r="B586" i="11"/>
  <c r="B585" i="11"/>
  <c r="B584" i="11"/>
  <c r="B583" i="11"/>
  <c r="B582" i="11"/>
  <c r="B581" i="11"/>
  <c r="B580" i="11"/>
  <c r="B579" i="11"/>
  <c r="B578" i="11"/>
  <c r="B577" i="11"/>
  <c r="B576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B550" i="11"/>
  <c r="B549" i="11"/>
  <c r="B548" i="11"/>
  <c r="B547" i="11"/>
  <c r="B546" i="11"/>
  <c r="B545" i="11"/>
  <c r="B544" i="11"/>
  <c r="B543" i="11"/>
  <c r="B542" i="11"/>
  <c r="B541" i="11"/>
  <c r="B540" i="11"/>
  <c r="B539" i="11"/>
  <c r="B538" i="11"/>
  <c r="B537" i="11"/>
  <c r="B536" i="11"/>
  <c r="B535" i="11"/>
  <c r="B534" i="11"/>
  <c r="B533" i="11"/>
  <c r="B532" i="11"/>
  <c r="B531" i="11"/>
  <c r="B530" i="11"/>
  <c r="B529" i="11"/>
  <c r="B528" i="11"/>
  <c r="B527" i="11"/>
  <c r="B526" i="11"/>
  <c r="B525" i="11"/>
  <c r="B524" i="11"/>
  <c r="B523" i="11"/>
  <c r="B522" i="11"/>
  <c r="B521" i="11"/>
  <c r="B520" i="11"/>
  <c r="B519" i="11"/>
  <c r="B518" i="11"/>
  <c r="B517" i="11"/>
  <c r="B516" i="11"/>
  <c r="B515" i="11"/>
  <c r="B514" i="11"/>
  <c r="B513" i="11"/>
  <c r="B512" i="11"/>
  <c r="B511" i="11"/>
  <c r="B510" i="11"/>
  <c r="B509" i="11"/>
  <c r="B508" i="11"/>
  <c r="B507" i="11"/>
  <c r="B506" i="11"/>
  <c r="B505" i="11"/>
  <c r="B504" i="11"/>
  <c r="B503" i="11"/>
  <c r="B502" i="11"/>
  <c r="B501" i="11"/>
  <c r="B500" i="11"/>
  <c r="B499" i="11"/>
  <c r="B498" i="11"/>
  <c r="B497" i="11"/>
  <c r="B496" i="11"/>
  <c r="B495" i="11"/>
  <c r="B494" i="11"/>
  <c r="B493" i="11"/>
  <c r="B492" i="11"/>
  <c r="B491" i="11"/>
  <c r="B490" i="11"/>
  <c r="B489" i="11"/>
  <c r="B488" i="11"/>
  <c r="B487" i="11"/>
  <c r="B486" i="11"/>
  <c r="B485" i="11"/>
  <c r="B484" i="11"/>
  <c r="B483" i="11"/>
  <c r="B482" i="11"/>
  <c r="B481" i="11"/>
  <c r="B480" i="11"/>
  <c r="B479" i="11"/>
  <c r="B478" i="11"/>
  <c r="B477" i="11"/>
  <c r="B476" i="11"/>
  <c r="B475" i="11"/>
  <c r="B474" i="11"/>
  <c r="B473" i="11"/>
  <c r="B472" i="11"/>
  <c r="B471" i="11"/>
  <c r="B470" i="11"/>
  <c r="B469" i="11"/>
  <c r="B468" i="11"/>
  <c r="B467" i="11"/>
  <c r="B466" i="11"/>
  <c r="B465" i="11"/>
  <c r="B464" i="11"/>
  <c r="B463" i="11"/>
  <c r="B462" i="11"/>
  <c r="B461" i="11"/>
  <c r="B460" i="11"/>
  <c r="B459" i="11"/>
  <c r="B458" i="11"/>
  <c r="B457" i="11"/>
  <c r="B456" i="11"/>
  <c r="B455" i="11"/>
  <c r="B454" i="11"/>
  <c r="B453" i="11"/>
  <c r="B452" i="11"/>
  <c r="B451" i="11"/>
  <c r="B450" i="11"/>
  <c r="B449" i="11"/>
  <c r="B448" i="11"/>
  <c r="B447" i="11"/>
  <c r="B446" i="11"/>
  <c r="B445" i="11"/>
  <c r="B444" i="11"/>
  <c r="B443" i="11"/>
  <c r="B442" i="11"/>
  <c r="B441" i="11"/>
  <c r="B440" i="11"/>
  <c r="B439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B426" i="11"/>
  <c r="B425" i="11"/>
  <c r="B424" i="11"/>
  <c r="B423" i="11"/>
  <c r="B422" i="11"/>
  <c r="B421" i="11"/>
  <c r="B420" i="11"/>
  <c r="B419" i="11"/>
  <c r="B418" i="11"/>
  <c r="B417" i="11"/>
  <c r="B416" i="11"/>
  <c r="B415" i="11"/>
  <c r="B414" i="11"/>
  <c r="B413" i="11"/>
  <c r="B412" i="11"/>
  <c r="B411" i="11"/>
  <c r="B410" i="11"/>
  <c r="B409" i="11"/>
  <c r="B408" i="11"/>
  <c r="B407" i="11"/>
  <c r="B406" i="11"/>
  <c r="B405" i="11"/>
  <c r="B404" i="11"/>
  <c r="B403" i="11"/>
  <c r="B402" i="11"/>
  <c r="B401" i="11"/>
  <c r="B400" i="11"/>
  <c r="B399" i="11"/>
  <c r="B398" i="11"/>
  <c r="B397" i="11"/>
  <c r="B396" i="11"/>
  <c r="B395" i="11"/>
  <c r="B394" i="11"/>
  <c r="B393" i="11"/>
  <c r="B392" i="11"/>
  <c r="B391" i="11"/>
  <c r="B390" i="11"/>
  <c r="B389" i="11"/>
  <c r="B388" i="11"/>
  <c r="B387" i="11"/>
  <c r="B386" i="11"/>
  <c r="B385" i="11"/>
  <c r="B384" i="11"/>
  <c r="B383" i="11"/>
  <c r="B382" i="11"/>
  <c r="B381" i="11"/>
  <c r="B380" i="11"/>
  <c r="B379" i="11"/>
  <c r="B378" i="11"/>
  <c r="B377" i="11"/>
  <c r="B376" i="11"/>
  <c r="B375" i="11"/>
  <c r="B374" i="11"/>
  <c r="B373" i="11"/>
  <c r="B372" i="11"/>
  <c r="B371" i="11"/>
  <c r="B370" i="11"/>
  <c r="B369" i="11"/>
  <c r="B368" i="11"/>
  <c r="B367" i="11"/>
  <c r="B366" i="11"/>
  <c r="B365" i="11"/>
  <c r="B364" i="11"/>
  <c r="B363" i="11"/>
  <c r="B362" i="11"/>
  <c r="B361" i="11"/>
  <c r="B360" i="11"/>
  <c r="B359" i="11"/>
  <c r="B358" i="11"/>
  <c r="B357" i="11"/>
  <c r="B356" i="11"/>
  <c r="B355" i="11"/>
  <c r="B354" i="11"/>
  <c r="B353" i="11"/>
  <c r="B352" i="11"/>
  <c r="B351" i="11"/>
  <c r="B350" i="11"/>
  <c r="B349" i="11"/>
  <c r="B348" i="11"/>
  <c r="B347" i="11"/>
  <c r="B346" i="11"/>
  <c r="B345" i="11"/>
  <c r="B344" i="11"/>
  <c r="B343" i="11"/>
  <c r="B342" i="11"/>
  <c r="B341" i="11"/>
  <c r="B340" i="11"/>
  <c r="B339" i="11"/>
  <c r="B338" i="11"/>
  <c r="B337" i="11"/>
  <c r="B336" i="11"/>
  <c r="B335" i="11"/>
  <c r="B334" i="11"/>
  <c r="B333" i="11"/>
  <c r="B332" i="11"/>
  <c r="B331" i="11"/>
  <c r="B330" i="11"/>
  <c r="B329" i="11"/>
  <c r="B328" i="11"/>
  <c r="B327" i="11"/>
  <c r="B326" i="11"/>
  <c r="B325" i="11"/>
  <c r="B324" i="11"/>
  <c r="B323" i="11"/>
  <c r="B322" i="11"/>
  <c r="B321" i="11"/>
  <c r="B320" i="11"/>
  <c r="B319" i="11"/>
  <c r="B318" i="11"/>
  <c r="B317" i="11"/>
  <c r="B316" i="11"/>
  <c r="B315" i="11"/>
  <c r="B314" i="11"/>
  <c r="B313" i="11"/>
  <c r="B312" i="11"/>
  <c r="B311" i="11"/>
  <c r="B310" i="11"/>
  <c r="B309" i="11"/>
  <c r="B308" i="11"/>
  <c r="B307" i="11"/>
  <c r="B306" i="11"/>
  <c r="B305" i="11"/>
  <c r="B304" i="11"/>
  <c r="B303" i="11"/>
  <c r="B302" i="11"/>
  <c r="B301" i="11"/>
  <c r="B300" i="11"/>
  <c r="B299" i="11"/>
  <c r="B298" i="11"/>
  <c r="B297" i="11"/>
  <c r="B296" i="11"/>
  <c r="B295" i="11"/>
  <c r="B294" i="11"/>
  <c r="B293" i="11"/>
  <c r="B292" i="11"/>
  <c r="B291" i="11"/>
  <c r="B290" i="11"/>
  <c r="B289" i="11"/>
  <c r="B288" i="11"/>
  <c r="B287" i="11"/>
  <c r="B286" i="11"/>
  <c r="B285" i="11"/>
  <c r="B284" i="11"/>
  <c r="B283" i="11"/>
  <c r="B282" i="11"/>
  <c r="B281" i="11"/>
  <c r="B280" i="11"/>
  <c r="B279" i="11"/>
  <c r="B278" i="11"/>
  <c r="B277" i="11"/>
  <c r="B276" i="11"/>
  <c r="B275" i="11"/>
  <c r="B274" i="11"/>
  <c r="B273" i="11"/>
  <c r="B272" i="11"/>
  <c r="B271" i="11"/>
  <c r="B270" i="11"/>
  <c r="B269" i="11"/>
  <c r="B268" i="11"/>
  <c r="B267" i="11"/>
  <c r="B266" i="11"/>
  <c r="B265" i="11"/>
  <c r="B264" i="11"/>
  <c r="B263" i="11"/>
  <c r="B262" i="11"/>
  <c r="B261" i="11"/>
  <c r="B260" i="11"/>
  <c r="B259" i="11"/>
  <c r="B258" i="11"/>
  <c r="B257" i="11"/>
  <c r="B256" i="11"/>
  <c r="B255" i="11"/>
  <c r="B254" i="11"/>
  <c r="B253" i="11"/>
  <c r="B252" i="11"/>
  <c r="B251" i="11"/>
  <c r="B250" i="11"/>
  <c r="B249" i="11"/>
  <c r="B248" i="11"/>
  <c r="B247" i="11"/>
  <c r="B246" i="11"/>
  <c r="B245" i="11"/>
  <c r="B244" i="11"/>
  <c r="B243" i="11"/>
  <c r="B242" i="11"/>
  <c r="B241" i="11"/>
  <c r="B240" i="11"/>
  <c r="B239" i="11"/>
  <c r="B238" i="11"/>
  <c r="B237" i="11"/>
  <c r="B236" i="11"/>
  <c r="B235" i="11"/>
  <c r="B234" i="11"/>
  <c r="B233" i="11"/>
  <c r="B232" i="11"/>
  <c r="B231" i="11"/>
  <c r="B230" i="11"/>
  <c r="B229" i="11"/>
  <c r="B228" i="11"/>
  <c r="B227" i="11"/>
  <c r="B226" i="11"/>
  <c r="B225" i="11"/>
  <c r="B224" i="11"/>
  <c r="B223" i="11"/>
  <c r="B222" i="11"/>
  <c r="B221" i="11"/>
  <c r="B220" i="11"/>
  <c r="B219" i="11"/>
  <c r="B218" i="11"/>
  <c r="B217" i="11"/>
  <c r="B216" i="11"/>
  <c r="B215" i="11"/>
  <c r="B214" i="11"/>
  <c r="B213" i="11"/>
  <c r="B212" i="11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I41" i="11"/>
  <c r="B41" i="11"/>
  <c r="B40" i="11"/>
  <c r="B39" i="11"/>
  <c r="L49" i="11"/>
  <c r="F52" i="15" s="1"/>
  <c r="B38" i="11"/>
  <c r="L48" i="11"/>
  <c r="F51" i="15" s="1"/>
  <c r="B37" i="11"/>
  <c r="B36" i="11"/>
  <c r="B35" i="11"/>
  <c r="B34" i="11"/>
  <c r="B33" i="11"/>
  <c r="L43" i="11"/>
  <c r="F46" i="15" s="1"/>
  <c r="J43" i="11"/>
  <c r="B32" i="11"/>
  <c r="L42" i="11"/>
  <c r="F45" i="15" s="1"/>
  <c r="J42" i="11"/>
  <c r="B31" i="11"/>
  <c r="L41" i="11"/>
  <c r="F44" i="15" s="1"/>
  <c r="J41" i="11"/>
  <c r="B30" i="11"/>
  <c r="B29" i="11"/>
  <c r="B28" i="11"/>
  <c r="L38" i="11"/>
  <c r="F41" i="15" s="1"/>
  <c r="J38" i="11"/>
  <c r="B27" i="11"/>
  <c r="L37" i="11"/>
  <c r="F40" i="15" s="1"/>
  <c r="J37" i="11"/>
  <c r="B26" i="11"/>
  <c r="L25" i="11"/>
  <c r="F28" i="15" s="1"/>
  <c r="J25" i="11"/>
  <c r="B25" i="11"/>
  <c r="L24" i="11"/>
  <c r="F27" i="15" s="1"/>
  <c r="J24" i="11"/>
  <c r="B24" i="11"/>
  <c r="L23" i="11"/>
  <c r="F26" i="15" s="1"/>
  <c r="J23" i="11"/>
  <c r="B23" i="11"/>
  <c r="L22" i="11"/>
  <c r="F25" i="15" s="1"/>
  <c r="J22" i="11"/>
  <c r="B22" i="11"/>
  <c r="L21" i="11"/>
  <c r="F24" i="15" s="1"/>
  <c r="J21" i="11"/>
  <c r="B21" i="11"/>
  <c r="L20" i="11"/>
  <c r="F23" i="15" s="1"/>
  <c r="J20" i="11"/>
  <c r="B20" i="11"/>
  <c r="L19" i="11"/>
  <c r="F22" i="15" s="1"/>
  <c r="J19" i="11"/>
  <c r="B19" i="11"/>
  <c r="L18" i="11"/>
  <c r="F21" i="15" s="1"/>
  <c r="J18" i="11"/>
  <c r="B18" i="11"/>
  <c r="L17" i="11"/>
  <c r="F20" i="15" s="1"/>
  <c r="J17" i="11"/>
  <c r="B17" i="11"/>
  <c r="L16" i="11"/>
  <c r="F19" i="15" s="1"/>
  <c r="J16" i="11"/>
  <c r="B16" i="11"/>
  <c r="L15" i="11"/>
  <c r="F18" i="15" s="1"/>
  <c r="J15" i="11"/>
  <c r="B15" i="11"/>
  <c r="L14" i="11"/>
  <c r="F17" i="15" s="1"/>
  <c r="J14" i="11"/>
  <c r="B14" i="11"/>
  <c r="L13" i="11"/>
  <c r="F16" i="15" s="1"/>
  <c r="J13" i="11"/>
  <c r="B13" i="11"/>
  <c r="L12" i="11"/>
  <c r="F15" i="15" s="1"/>
  <c r="J12" i="11"/>
  <c r="B12" i="11"/>
  <c r="L11" i="11"/>
  <c r="F14" i="15" s="1"/>
  <c r="J11" i="11"/>
  <c r="B11" i="11"/>
  <c r="L10" i="11"/>
  <c r="F13" i="15" s="1"/>
  <c r="J10" i="11"/>
  <c r="B10" i="11"/>
  <c r="L9" i="11"/>
  <c r="F12" i="15" s="1"/>
  <c r="J9" i="11"/>
  <c r="B9" i="11"/>
  <c r="L8" i="11"/>
  <c r="F11" i="15" s="1"/>
  <c r="J8" i="11"/>
  <c r="B8" i="11"/>
  <c r="L7" i="11"/>
  <c r="F10" i="15" s="1"/>
  <c r="J7" i="11"/>
  <c r="B7" i="11"/>
  <c r="L6" i="11"/>
  <c r="F9" i="15" s="1"/>
  <c r="J6" i="11"/>
  <c r="B6" i="11"/>
  <c r="L5" i="11"/>
  <c r="F8" i="15" s="1"/>
  <c r="J5" i="11"/>
  <c r="B5" i="11"/>
  <c r="L4" i="11"/>
  <c r="F7" i="15" s="1"/>
  <c r="J4" i="11"/>
  <c r="B4" i="11"/>
  <c r="L3" i="11"/>
  <c r="F6" i="15" s="1"/>
  <c r="J3" i="11"/>
  <c r="B3" i="11"/>
  <c r="B1000" i="10"/>
  <c r="B999" i="10"/>
  <c r="B998" i="10"/>
  <c r="B997" i="10"/>
  <c r="B996" i="10"/>
  <c r="B995" i="10"/>
  <c r="B994" i="10"/>
  <c r="B993" i="10"/>
  <c r="B992" i="10"/>
  <c r="B991" i="10"/>
  <c r="B990" i="10"/>
  <c r="B989" i="10"/>
  <c r="B988" i="10"/>
  <c r="B987" i="10"/>
  <c r="B986" i="10"/>
  <c r="B985" i="10"/>
  <c r="B984" i="10"/>
  <c r="B983" i="10"/>
  <c r="B982" i="10"/>
  <c r="B981" i="10"/>
  <c r="B980" i="10"/>
  <c r="B979" i="10"/>
  <c r="B978" i="10"/>
  <c r="B977" i="10"/>
  <c r="B976" i="10"/>
  <c r="B975" i="10"/>
  <c r="B974" i="10"/>
  <c r="B973" i="10"/>
  <c r="B972" i="10"/>
  <c r="B971" i="10"/>
  <c r="B970" i="10"/>
  <c r="B969" i="10"/>
  <c r="B968" i="10"/>
  <c r="B967" i="10"/>
  <c r="B966" i="10"/>
  <c r="B965" i="10"/>
  <c r="B964" i="10"/>
  <c r="B963" i="10"/>
  <c r="B962" i="10"/>
  <c r="B961" i="10"/>
  <c r="B960" i="10"/>
  <c r="B959" i="10"/>
  <c r="B958" i="10"/>
  <c r="B957" i="10"/>
  <c r="B956" i="10"/>
  <c r="B955" i="10"/>
  <c r="B954" i="10"/>
  <c r="B953" i="10"/>
  <c r="B952" i="10"/>
  <c r="B951" i="10"/>
  <c r="B950" i="10"/>
  <c r="B949" i="10"/>
  <c r="B948" i="10"/>
  <c r="B947" i="10"/>
  <c r="B946" i="10"/>
  <c r="B945" i="10"/>
  <c r="B944" i="10"/>
  <c r="B943" i="10"/>
  <c r="B942" i="10"/>
  <c r="B941" i="10"/>
  <c r="B940" i="10"/>
  <c r="B939" i="10"/>
  <c r="B938" i="10"/>
  <c r="B937" i="10"/>
  <c r="B936" i="10"/>
  <c r="B935" i="10"/>
  <c r="B934" i="10"/>
  <c r="B933" i="10"/>
  <c r="B932" i="10"/>
  <c r="B931" i="10"/>
  <c r="B930" i="10"/>
  <c r="B929" i="10"/>
  <c r="B928" i="10"/>
  <c r="B927" i="10"/>
  <c r="B926" i="10"/>
  <c r="B925" i="10"/>
  <c r="B924" i="10"/>
  <c r="B923" i="10"/>
  <c r="B922" i="10"/>
  <c r="B921" i="10"/>
  <c r="B920" i="10"/>
  <c r="B919" i="10"/>
  <c r="B918" i="10"/>
  <c r="B917" i="10"/>
  <c r="B916" i="10"/>
  <c r="B915" i="10"/>
  <c r="B914" i="10"/>
  <c r="B913" i="10"/>
  <c r="B912" i="10"/>
  <c r="B911" i="10"/>
  <c r="B910" i="10"/>
  <c r="B909" i="10"/>
  <c r="B908" i="10"/>
  <c r="B907" i="10"/>
  <c r="B906" i="10"/>
  <c r="B905" i="10"/>
  <c r="B904" i="10"/>
  <c r="B903" i="10"/>
  <c r="B902" i="10"/>
  <c r="B901" i="10"/>
  <c r="B900" i="10"/>
  <c r="B899" i="10"/>
  <c r="B898" i="10"/>
  <c r="B897" i="10"/>
  <c r="B896" i="10"/>
  <c r="B895" i="10"/>
  <c r="B894" i="10"/>
  <c r="B893" i="10"/>
  <c r="B892" i="10"/>
  <c r="B891" i="10"/>
  <c r="B890" i="10"/>
  <c r="B889" i="10"/>
  <c r="B888" i="10"/>
  <c r="B887" i="10"/>
  <c r="B886" i="10"/>
  <c r="B885" i="10"/>
  <c r="B884" i="10"/>
  <c r="B883" i="10"/>
  <c r="B882" i="10"/>
  <c r="B881" i="10"/>
  <c r="B880" i="10"/>
  <c r="B879" i="10"/>
  <c r="B878" i="10"/>
  <c r="B877" i="10"/>
  <c r="B876" i="10"/>
  <c r="B875" i="10"/>
  <c r="B874" i="10"/>
  <c r="B873" i="10"/>
  <c r="B872" i="10"/>
  <c r="B871" i="10"/>
  <c r="B870" i="10"/>
  <c r="B869" i="10"/>
  <c r="B868" i="10"/>
  <c r="B867" i="10"/>
  <c r="B866" i="10"/>
  <c r="B865" i="10"/>
  <c r="B864" i="10"/>
  <c r="B863" i="10"/>
  <c r="B862" i="10"/>
  <c r="B861" i="10"/>
  <c r="B860" i="10"/>
  <c r="B859" i="10"/>
  <c r="B858" i="10"/>
  <c r="B857" i="10"/>
  <c r="B856" i="10"/>
  <c r="B855" i="10"/>
  <c r="B854" i="10"/>
  <c r="B853" i="10"/>
  <c r="B852" i="10"/>
  <c r="B851" i="10"/>
  <c r="B850" i="10"/>
  <c r="B849" i="10"/>
  <c r="B848" i="10"/>
  <c r="B847" i="10"/>
  <c r="B846" i="10"/>
  <c r="B845" i="10"/>
  <c r="B844" i="10"/>
  <c r="B843" i="10"/>
  <c r="B842" i="10"/>
  <c r="B841" i="10"/>
  <c r="B840" i="10"/>
  <c r="B839" i="10"/>
  <c r="B838" i="10"/>
  <c r="B837" i="10"/>
  <c r="B836" i="10"/>
  <c r="B835" i="10"/>
  <c r="B834" i="10"/>
  <c r="B833" i="10"/>
  <c r="B832" i="10"/>
  <c r="B831" i="10"/>
  <c r="B830" i="10"/>
  <c r="B829" i="10"/>
  <c r="B828" i="10"/>
  <c r="B827" i="10"/>
  <c r="B826" i="10"/>
  <c r="B825" i="10"/>
  <c r="B824" i="10"/>
  <c r="B823" i="10"/>
  <c r="B822" i="10"/>
  <c r="B821" i="10"/>
  <c r="B820" i="10"/>
  <c r="B819" i="10"/>
  <c r="B818" i="10"/>
  <c r="B817" i="10"/>
  <c r="B816" i="10"/>
  <c r="B815" i="10"/>
  <c r="B814" i="10"/>
  <c r="B813" i="10"/>
  <c r="B812" i="10"/>
  <c r="B811" i="10"/>
  <c r="B810" i="10"/>
  <c r="B809" i="10"/>
  <c r="B808" i="10"/>
  <c r="B807" i="10"/>
  <c r="B806" i="10"/>
  <c r="B805" i="10"/>
  <c r="B804" i="10"/>
  <c r="B803" i="10"/>
  <c r="B802" i="10"/>
  <c r="B801" i="10"/>
  <c r="B800" i="10"/>
  <c r="B799" i="10"/>
  <c r="B798" i="10"/>
  <c r="B797" i="10"/>
  <c r="B796" i="10"/>
  <c r="B795" i="10"/>
  <c r="B794" i="10"/>
  <c r="B793" i="10"/>
  <c r="B792" i="10"/>
  <c r="B791" i="10"/>
  <c r="B790" i="10"/>
  <c r="B789" i="10"/>
  <c r="B788" i="10"/>
  <c r="B787" i="10"/>
  <c r="B786" i="10"/>
  <c r="B785" i="10"/>
  <c r="B784" i="10"/>
  <c r="B783" i="10"/>
  <c r="B782" i="10"/>
  <c r="B781" i="10"/>
  <c r="B780" i="10"/>
  <c r="B779" i="10"/>
  <c r="B778" i="10"/>
  <c r="B777" i="10"/>
  <c r="B776" i="10"/>
  <c r="B775" i="10"/>
  <c r="B774" i="10"/>
  <c r="B773" i="10"/>
  <c r="B772" i="10"/>
  <c r="B771" i="10"/>
  <c r="B770" i="10"/>
  <c r="B769" i="10"/>
  <c r="B768" i="10"/>
  <c r="B767" i="10"/>
  <c r="B766" i="10"/>
  <c r="B765" i="10"/>
  <c r="B764" i="10"/>
  <c r="B763" i="10"/>
  <c r="B762" i="10"/>
  <c r="B761" i="10"/>
  <c r="B760" i="10"/>
  <c r="B759" i="10"/>
  <c r="B758" i="10"/>
  <c r="B757" i="10"/>
  <c r="B756" i="10"/>
  <c r="B755" i="10"/>
  <c r="B754" i="10"/>
  <c r="B753" i="10"/>
  <c r="B752" i="10"/>
  <c r="B751" i="10"/>
  <c r="B750" i="10"/>
  <c r="B749" i="10"/>
  <c r="B748" i="10"/>
  <c r="B747" i="10"/>
  <c r="B746" i="10"/>
  <c r="B745" i="10"/>
  <c r="B744" i="10"/>
  <c r="B743" i="10"/>
  <c r="B742" i="10"/>
  <c r="B741" i="10"/>
  <c r="B740" i="10"/>
  <c r="B739" i="10"/>
  <c r="B738" i="10"/>
  <c r="B737" i="10"/>
  <c r="B736" i="10"/>
  <c r="B735" i="10"/>
  <c r="B734" i="10"/>
  <c r="B733" i="10"/>
  <c r="B732" i="10"/>
  <c r="B731" i="10"/>
  <c r="B730" i="10"/>
  <c r="B729" i="10"/>
  <c r="B728" i="10"/>
  <c r="B727" i="10"/>
  <c r="B726" i="10"/>
  <c r="B725" i="10"/>
  <c r="B724" i="10"/>
  <c r="B723" i="10"/>
  <c r="B722" i="10"/>
  <c r="B721" i="10"/>
  <c r="B720" i="10"/>
  <c r="B719" i="10"/>
  <c r="B718" i="10"/>
  <c r="B717" i="10"/>
  <c r="B716" i="10"/>
  <c r="B715" i="10"/>
  <c r="B714" i="10"/>
  <c r="B713" i="10"/>
  <c r="B712" i="10"/>
  <c r="B711" i="10"/>
  <c r="B710" i="10"/>
  <c r="B709" i="10"/>
  <c r="B708" i="10"/>
  <c r="B707" i="10"/>
  <c r="B706" i="10"/>
  <c r="B705" i="10"/>
  <c r="B704" i="10"/>
  <c r="B703" i="10"/>
  <c r="B702" i="10"/>
  <c r="B701" i="10"/>
  <c r="B700" i="10"/>
  <c r="B699" i="10"/>
  <c r="B698" i="10"/>
  <c r="B697" i="10"/>
  <c r="B696" i="10"/>
  <c r="B695" i="10"/>
  <c r="B694" i="10"/>
  <c r="B693" i="10"/>
  <c r="B692" i="10"/>
  <c r="B691" i="10"/>
  <c r="B690" i="10"/>
  <c r="B689" i="10"/>
  <c r="B688" i="10"/>
  <c r="B687" i="10"/>
  <c r="B686" i="10"/>
  <c r="B685" i="10"/>
  <c r="B684" i="10"/>
  <c r="B683" i="10"/>
  <c r="B682" i="10"/>
  <c r="B681" i="10"/>
  <c r="B680" i="10"/>
  <c r="B679" i="10"/>
  <c r="B678" i="10"/>
  <c r="B677" i="10"/>
  <c r="B676" i="10"/>
  <c r="B675" i="10"/>
  <c r="B674" i="10"/>
  <c r="B673" i="10"/>
  <c r="B672" i="10"/>
  <c r="B671" i="10"/>
  <c r="B670" i="10"/>
  <c r="B669" i="10"/>
  <c r="B668" i="10"/>
  <c r="B667" i="10"/>
  <c r="B666" i="10"/>
  <c r="B665" i="10"/>
  <c r="B664" i="10"/>
  <c r="B663" i="10"/>
  <c r="B662" i="10"/>
  <c r="B661" i="10"/>
  <c r="B660" i="10"/>
  <c r="B659" i="10"/>
  <c r="B658" i="10"/>
  <c r="B657" i="10"/>
  <c r="B656" i="10"/>
  <c r="B655" i="10"/>
  <c r="B654" i="10"/>
  <c r="B653" i="10"/>
  <c r="B652" i="10"/>
  <c r="B651" i="10"/>
  <c r="B650" i="10"/>
  <c r="B649" i="10"/>
  <c r="B648" i="10"/>
  <c r="B647" i="10"/>
  <c r="B646" i="10"/>
  <c r="B645" i="10"/>
  <c r="B644" i="10"/>
  <c r="B643" i="10"/>
  <c r="B642" i="10"/>
  <c r="B641" i="10"/>
  <c r="B640" i="10"/>
  <c r="B639" i="10"/>
  <c r="B638" i="10"/>
  <c r="B637" i="10"/>
  <c r="B636" i="10"/>
  <c r="B635" i="10"/>
  <c r="B634" i="10"/>
  <c r="B633" i="10"/>
  <c r="B632" i="10"/>
  <c r="B631" i="10"/>
  <c r="B630" i="10"/>
  <c r="B629" i="10"/>
  <c r="B628" i="10"/>
  <c r="B627" i="10"/>
  <c r="B626" i="10"/>
  <c r="B625" i="10"/>
  <c r="B624" i="10"/>
  <c r="B623" i="10"/>
  <c r="B622" i="10"/>
  <c r="B621" i="10"/>
  <c r="B620" i="10"/>
  <c r="B619" i="10"/>
  <c r="B618" i="10"/>
  <c r="B617" i="10"/>
  <c r="B616" i="10"/>
  <c r="B615" i="10"/>
  <c r="B614" i="10"/>
  <c r="B613" i="10"/>
  <c r="B612" i="10"/>
  <c r="B611" i="10"/>
  <c r="B610" i="10"/>
  <c r="B609" i="10"/>
  <c r="B608" i="10"/>
  <c r="B607" i="10"/>
  <c r="B606" i="10"/>
  <c r="B605" i="10"/>
  <c r="B604" i="10"/>
  <c r="B603" i="10"/>
  <c r="B602" i="10"/>
  <c r="B601" i="10"/>
  <c r="B600" i="10"/>
  <c r="B599" i="10"/>
  <c r="B598" i="10"/>
  <c r="B597" i="10"/>
  <c r="B596" i="10"/>
  <c r="B595" i="10"/>
  <c r="B594" i="10"/>
  <c r="B593" i="10"/>
  <c r="B592" i="10"/>
  <c r="B591" i="10"/>
  <c r="B590" i="10"/>
  <c r="B589" i="10"/>
  <c r="B588" i="10"/>
  <c r="B587" i="10"/>
  <c r="B586" i="10"/>
  <c r="B585" i="10"/>
  <c r="B584" i="10"/>
  <c r="B583" i="10"/>
  <c r="B582" i="10"/>
  <c r="B581" i="10"/>
  <c r="B580" i="10"/>
  <c r="B579" i="10"/>
  <c r="B578" i="10"/>
  <c r="B577" i="10"/>
  <c r="B576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B550" i="10"/>
  <c r="B549" i="10"/>
  <c r="B548" i="10"/>
  <c r="B547" i="10"/>
  <c r="B546" i="10"/>
  <c r="B545" i="10"/>
  <c r="B544" i="10"/>
  <c r="B543" i="10"/>
  <c r="B542" i="10"/>
  <c r="B541" i="10"/>
  <c r="B540" i="10"/>
  <c r="B539" i="10"/>
  <c r="B538" i="10"/>
  <c r="B537" i="10"/>
  <c r="B536" i="10"/>
  <c r="B535" i="10"/>
  <c r="B534" i="10"/>
  <c r="B533" i="10"/>
  <c r="B532" i="10"/>
  <c r="B531" i="10"/>
  <c r="B530" i="10"/>
  <c r="B529" i="10"/>
  <c r="B528" i="10"/>
  <c r="B527" i="10"/>
  <c r="B526" i="10"/>
  <c r="B525" i="10"/>
  <c r="B524" i="10"/>
  <c r="B523" i="10"/>
  <c r="B522" i="10"/>
  <c r="B521" i="10"/>
  <c r="B520" i="10"/>
  <c r="B519" i="10"/>
  <c r="B518" i="10"/>
  <c r="B517" i="10"/>
  <c r="B516" i="10"/>
  <c r="B515" i="10"/>
  <c r="B514" i="10"/>
  <c r="B513" i="10"/>
  <c r="B512" i="10"/>
  <c r="B511" i="10"/>
  <c r="B510" i="10"/>
  <c r="B509" i="10"/>
  <c r="B508" i="10"/>
  <c r="B507" i="10"/>
  <c r="B506" i="10"/>
  <c r="B505" i="10"/>
  <c r="B504" i="10"/>
  <c r="B503" i="10"/>
  <c r="B502" i="10"/>
  <c r="B501" i="10"/>
  <c r="B500" i="10"/>
  <c r="B499" i="10"/>
  <c r="B498" i="10"/>
  <c r="B497" i="10"/>
  <c r="B496" i="10"/>
  <c r="B495" i="10"/>
  <c r="B494" i="10"/>
  <c r="B493" i="10"/>
  <c r="B492" i="10"/>
  <c r="B491" i="10"/>
  <c r="B490" i="10"/>
  <c r="B489" i="10"/>
  <c r="B488" i="10"/>
  <c r="B487" i="10"/>
  <c r="B486" i="10"/>
  <c r="B485" i="10"/>
  <c r="B484" i="10"/>
  <c r="B483" i="10"/>
  <c r="B482" i="10"/>
  <c r="B481" i="10"/>
  <c r="B480" i="10"/>
  <c r="B479" i="10"/>
  <c r="B478" i="10"/>
  <c r="B477" i="10"/>
  <c r="B476" i="10"/>
  <c r="B475" i="10"/>
  <c r="B474" i="10"/>
  <c r="B473" i="10"/>
  <c r="B472" i="10"/>
  <c r="B471" i="10"/>
  <c r="B470" i="10"/>
  <c r="B469" i="10"/>
  <c r="B468" i="10"/>
  <c r="B467" i="10"/>
  <c r="B466" i="10"/>
  <c r="B465" i="10"/>
  <c r="B464" i="10"/>
  <c r="B463" i="10"/>
  <c r="B462" i="10"/>
  <c r="B461" i="10"/>
  <c r="B460" i="10"/>
  <c r="B459" i="10"/>
  <c r="B458" i="10"/>
  <c r="B457" i="10"/>
  <c r="B456" i="10"/>
  <c r="B455" i="10"/>
  <c r="B454" i="10"/>
  <c r="B453" i="10"/>
  <c r="B452" i="10"/>
  <c r="B451" i="10"/>
  <c r="B450" i="10"/>
  <c r="B449" i="10"/>
  <c r="B448" i="10"/>
  <c r="B447" i="10"/>
  <c r="B446" i="10"/>
  <c r="B445" i="10"/>
  <c r="B444" i="10"/>
  <c r="B443" i="10"/>
  <c r="B442" i="10"/>
  <c r="B441" i="10"/>
  <c r="B440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I41" i="10"/>
  <c r="B41" i="10"/>
  <c r="B40" i="10"/>
  <c r="B39" i="10"/>
  <c r="L49" i="10"/>
  <c r="G52" i="15" s="1"/>
  <c r="B38" i="10"/>
  <c r="L48" i="10"/>
  <c r="B37" i="10"/>
  <c r="B36" i="10"/>
  <c r="B35" i="10"/>
  <c r="B34" i="10"/>
  <c r="B33" i="10"/>
  <c r="L43" i="10"/>
  <c r="G46" i="15" s="1"/>
  <c r="J43" i="10"/>
  <c r="B32" i="10"/>
  <c r="L42" i="10"/>
  <c r="G45" i="15" s="1"/>
  <c r="J42" i="10"/>
  <c r="B31" i="10"/>
  <c r="L41" i="10"/>
  <c r="J41" i="10"/>
  <c r="B30" i="10"/>
  <c r="B29" i="10"/>
  <c r="B28" i="10"/>
  <c r="L38" i="10"/>
  <c r="G41" i="15" s="1"/>
  <c r="J38" i="10"/>
  <c r="B27" i="10"/>
  <c r="L37" i="10"/>
  <c r="G40" i="15" s="1"/>
  <c r="J37" i="10"/>
  <c r="B26" i="10"/>
  <c r="L25" i="10"/>
  <c r="G28" i="15" s="1"/>
  <c r="J25" i="10"/>
  <c r="B25" i="10"/>
  <c r="L24" i="10"/>
  <c r="G27" i="15" s="1"/>
  <c r="J24" i="10"/>
  <c r="B24" i="10"/>
  <c r="L23" i="10"/>
  <c r="G26" i="15" s="1"/>
  <c r="J23" i="10"/>
  <c r="B23" i="10"/>
  <c r="L22" i="10"/>
  <c r="G25" i="15" s="1"/>
  <c r="J22" i="10"/>
  <c r="B22" i="10"/>
  <c r="L21" i="10"/>
  <c r="G24" i="15" s="1"/>
  <c r="J21" i="10"/>
  <c r="B21" i="10"/>
  <c r="L20" i="10"/>
  <c r="G23" i="15" s="1"/>
  <c r="J20" i="10"/>
  <c r="B20" i="10"/>
  <c r="L19" i="10"/>
  <c r="G22" i="15" s="1"/>
  <c r="J19" i="10"/>
  <c r="B19" i="10"/>
  <c r="L18" i="10"/>
  <c r="G21" i="15" s="1"/>
  <c r="J18" i="10"/>
  <c r="B18" i="10"/>
  <c r="L17" i="10"/>
  <c r="G20" i="15" s="1"/>
  <c r="J17" i="10"/>
  <c r="B17" i="10"/>
  <c r="L16" i="10"/>
  <c r="G19" i="15" s="1"/>
  <c r="J16" i="10"/>
  <c r="B16" i="10"/>
  <c r="L15" i="10"/>
  <c r="G18" i="15" s="1"/>
  <c r="J15" i="10"/>
  <c r="B15" i="10"/>
  <c r="L14" i="10"/>
  <c r="G17" i="15" s="1"/>
  <c r="J14" i="10"/>
  <c r="B14" i="10"/>
  <c r="L13" i="10"/>
  <c r="G16" i="15" s="1"/>
  <c r="J13" i="10"/>
  <c r="B13" i="10"/>
  <c r="L12" i="10"/>
  <c r="G15" i="15" s="1"/>
  <c r="J12" i="10"/>
  <c r="B12" i="10"/>
  <c r="L11" i="10"/>
  <c r="G14" i="15" s="1"/>
  <c r="J11" i="10"/>
  <c r="B11" i="10"/>
  <c r="L10" i="10"/>
  <c r="G13" i="15" s="1"/>
  <c r="J10" i="10"/>
  <c r="B10" i="10"/>
  <c r="L9" i="10"/>
  <c r="G12" i="15" s="1"/>
  <c r="J9" i="10"/>
  <c r="B9" i="10"/>
  <c r="L8" i="10"/>
  <c r="G11" i="15" s="1"/>
  <c r="J8" i="10"/>
  <c r="B8" i="10"/>
  <c r="L7" i="10"/>
  <c r="G10" i="15" s="1"/>
  <c r="J7" i="10"/>
  <c r="B7" i="10"/>
  <c r="L6" i="10"/>
  <c r="G9" i="15" s="1"/>
  <c r="J6" i="10"/>
  <c r="B6" i="10"/>
  <c r="L5" i="10"/>
  <c r="G8" i="15" s="1"/>
  <c r="J5" i="10"/>
  <c r="B5" i="10"/>
  <c r="L4" i="10"/>
  <c r="G7" i="15" s="1"/>
  <c r="J4" i="10"/>
  <c r="B4" i="10"/>
  <c r="L3" i="10"/>
  <c r="G6" i="15" s="1"/>
  <c r="J3" i="10"/>
  <c r="B3" i="10"/>
  <c r="B1000" i="9"/>
  <c r="B999" i="9"/>
  <c r="B998" i="9"/>
  <c r="B997" i="9"/>
  <c r="B996" i="9"/>
  <c r="B995" i="9"/>
  <c r="B994" i="9"/>
  <c r="B993" i="9"/>
  <c r="B992" i="9"/>
  <c r="B991" i="9"/>
  <c r="B990" i="9"/>
  <c r="B989" i="9"/>
  <c r="B988" i="9"/>
  <c r="B987" i="9"/>
  <c r="B986" i="9"/>
  <c r="B985" i="9"/>
  <c r="B984" i="9"/>
  <c r="B983" i="9"/>
  <c r="B982" i="9"/>
  <c r="B981" i="9"/>
  <c r="B980" i="9"/>
  <c r="B979" i="9"/>
  <c r="B978" i="9"/>
  <c r="B977" i="9"/>
  <c r="B976" i="9"/>
  <c r="B975" i="9"/>
  <c r="B974" i="9"/>
  <c r="B973" i="9"/>
  <c r="B972" i="9"/>
  <c r="B971" i="9"/>
  <c r="B970" i="9"/>
  <c r="B969" i="9"/>
  <c r="B968" i="9"/>
  <c r="B967" i="9"/>
  <c r="B966" i="9"/>
  <c r="B965" i="9"/>
  <c r="B964" i="9"/>
  <c r="B963" i="9"/>
  <c r="B962" i="9"/>
  <c r="B961" i="9"/>
  <c r="B960" i="9"/>
  <c r="B959" i="9"/>
  <c r="B958" i="9"/>
  <c r="B957" i="9"/>
  <c r="B956" i="9"/>
  <c r="B955" i="9"/>
  <c r="B954" i="9"/>
  <c r="B953" i="9"/>
  <c r="B952" i="9"/>
  <c r="B951" i="9"/>
  <c r="B950" i="9"/>
  <c r="B949" i="9"/>
  <c r="B948" i="9"/>
  <c r="B947" i="9"/>
  <c r="B946" i="9"/>
  <c r="B945" i="9"/>
  <c r="B944" i="9"/>
  <c r="B943" i="9"/>
  <c r="B942" i="9"/>
  <c r="B941" i="9"/>
  <c r="B940" i="9"/>
  <c r="B939" i="9"/>
  <c r="B938" i="9"/>
  <c r="B937" i="9"/>
  <c r="B936" i="9"/>
  <c r="B935" i="9"/>
  <c r="B934" i="9"/>
  <c r="B933" i="9"/>
  <c r="B932" i="9"/>
  <c r="B931" i="9"/>
  <c r="B930" i="9"/>
  <c r="B929" i="9"/>
  <c r="B928" i="9"/>
  <c r="B927" i="9"/>
  <c r="B926" i="9"/>
  <c r="B925" i="9"/>
  <c r="B924" i="9"/>
  <c r="B923" i="9"/>
  <c r="B922" i="9"/>
  <c r="B921" i="9"/>
  <c r="B920" i="9"/>
  <c r="B919" i="9"/>
  <c r="B918" i="9"/>
  <c r="B917" i="9"/>
  <c r="B916" i="9"/>
  <c r="B915" i="9"/>
  <c r="B914" i="9"/>
  <c r="B913" i="9"/>
  <c r="B912" i="9"/>
  <c r="B911" i="9"/>
  <c r="B910" i="9"/>
  <c r="B909" i="9"/>
  <c r="B908" i="9"/>
  <c r="B907" i="9"/>
  <c r="B906" i="9"/>
  <c r="B905" i="9"/>
  <c r="B904" i="9"/>
  <c r="B903" i="9"/>
  <c r="B902" i="9"/>
  <c r="B901" i="9"/>
  <c r="B900" i="9"/>
  <c r="B899" i="9"/>
  <c r="B898" i="9"/>
  <c r="B897" i="9"/>
  <c r="B896" i="9"/>
  <c r="B895" i="9"/>
  <c r="B894" i="9"/>
  <c r="B893" i="9"/>
  <c r="B892" i="9"/>
  <c r="B891" i="9"/>
  <c r="B890" i="9"/>
  <c r="B889" i="9"/>
  <c r="B888" i="9"/>
  <c r="B887" i="9"/>
  <c r="B886" i="9"/>
  <c r="B885" i="9"/>
  <c r="B884" i="9"/>
  <c r="B883" i="9"/>
  <c r="B882" i="9"/>
  <c r="B881" i="9"/>
  <c r="B880" i="9"/>
  <c r="B879" i="9"/>
  <c r="B878" i="9"/>
  <c r="B877" i="9"/>
  <c r="B876" i="9"/>
  <c r="B875" i="9"/>
  <c r="B874" i="9"/>
  <c r="B873" i="9"/>
  <c r="B872" i="9"/>
  <c r="B871" i="9"/>
  <c r="B870" i="9"/>
  <c r="B869" i="9"/>
  <c r="B868" i="9"/>
  <c r="B867" i="9"/>
  <c r="B866" i="9"/>
  <c r="B865" i="9"/>
  <c r="B864" i="9"/>
  <c r="B863" i="9"/>
  <c r="B862" i="9"/>
  <c r="B861" i="9"/>
  <c r="B860" i="9"/>
  <c r="B859" i="9"/>
  <c r="B858" i="9"/>
  <c r="B857" i="9"/>
  <c r="B856" i="9"/>
  <c r="B855" i="9"/>
  <c r="B854" i="9"/>
  <c r="B853" i="9"/>
  <c r="B852" i="9"/>
  <c r="B851" i="9"/>
  <c r="B850" i="9"/>
  <c r="B849" i="9"/>
  <c r="B848" i="9"/>
  <c r="B847" i="9"/>
  <c r="B846" i="9"/>
  <c r="B845" i="9"/>
  <c r="B844" i="9"/>
  <c r="B843" i="9"/>
  <c r="B842" i="9"/>
  <c r="B841" i="9"/>
  <c r="B840" i="9"/>
  <c r="B839" i="9"/>
  <c r="B838" i="9"/>
  <c r="B837" i="9"/>
  <c r="B836" i="9"/>
  <c r="B835" i="9"/>
  <c r="B834" i="9"/>
  <c r="B833" i="9"/>
  <c r="B832" i="9"/>
  <c r="B831" i="9"/>
  <c r="B830" i="9"/>
  <c r="B829" i="9"/>
  <c r="B828" i="9"/>
  <c r="B827" i="9"/>
  <c r="B826" i="9"/>
  <c r="B825" i="9"/>
  <c r="B824" i="9"/>
  <c r="B823" i="9"/>
  <c r="B822" i="9"/>
  <c r="B821" i="9"/>
  <c r="B820" i="9"/>
  <c r="B819" i="9"/>
  <c r="B818" i="9"/>
  <c r="B817" i="9"/>
  <c r="B816" i="9"/>
  <c r="B815" i="9"/>
  <c r="B814" i="9"/>
  <c r="B813" i="9"/>
  <c r="B812" i="9"/>
  <c r="B811" i="9"/>
  <c r="B810" i="9"/>
  <c r="B809" i="9"/>
  <c r="B808" i="9"/>
  <c r="B807" i="9"/>
  <c r="B806" i="9"/>
  <c r="B805" i="9"/>
  <c r="B804" i="9"/>
  <c r="B803" i="9"/>
  <c r="B802" i="9"/>
  <c r="B801" i="9"/>
  <c r="B800" i="9"/>
  <c r="B799" i="9"/>
  <c r="B798" i="9"/>
  <c r="B797" i="9"/>
  <c r="B796" i="9"/>
  <c r="B795" i="9"/>
  <c r="B794" i="9"/>
  <c r="B793" i="9"/>
  <c r="B792" i="9"/>
  <c r="B791" i="9"/>
  <c r="B790" i="9"/>
  <c r="B789" i="9"/>
  <c r="B788" i="9"/>
  <c r="B787" i="9"/>
  <c r="B786" i="9"/>
  <c r="B785" i="9"/>
  <c r="B784" i="9"/>
  <c r="B783" i="9"/>
  <c r="B782" i="9"/>
  <c r="B781" i="9"/>
  <c r="B780" i="9"/>
  <c r="B779" i="9"/>
  <c r="B778" i="9"/>
  <c r="B777" i="9"/>
  <c r="B776" i="9"/>
  <c r="B775" i="9"/>
  <c r="B774" i="9"/>
  <c r="B773" i="9"/>
  <c r="B772" i="9"/>
  <c r="B771" i="9"/>
  <c r="B770" i="9"/>
  <c r="B769" i="9"/>
  <c r="B768" i="9"/>
  <c r="B767" i="9"/>
  <c r="B766" i="9"/>
  <c r="B765" i="9"/>
  <c r="B764" i="9"/>
  <c r="B763" i="9"/>
  <c r="B762" i="9"/>
  <c r="B761" i="9"/>
  <c r="B760" i="9"/>
  <c r="B759" i="9"/>
  <c r="B758" i="9"/>
  <c r="B757" i="9"/>
  <c r="B756" i="9"/>
  <c r="B755" i="9"/>
  <c r="B754" i="9"/>
  <c r="B753" i="9"/>
  <c r="B752" i="9"/>
  <c r="B751" i="9"/>
  <c r="B750" i="9"/>
  <c r="B749" i="9"/>
  <c r="B748" i="9"/>
  <c r="B747" i="9"/>
  <c r="B746" i="9"/>
  <c r="B745" i="9"/>
  <c r="B744" i="9"/>
  <c r="B743" i="9"/>
  <c r="B742" i="9"/>
  <c r="B741" i="9"/>
  <c r="B740" i="9"/>
  <c r="B739" i="9"/>
  <c r="B738" i="9"/>
  <c r="B737" i="9"/>
  <c r="B736" i="9"/>
  <c r="B735" i="9"/>
  <c r="B734" i="9"/>
  <c r="B733" i="9"/>
  <c r="B732" i="9"/>
  <c r="B731" i="9"/>
  <c r="B730" i="9"/>
  <c r="B729" i="9"/>
  <c r="B728" i="9"/>
  <c r="B727" i="9"/>
  <c r="B726" i="9"/>
  <c r="B725" i="9"/>
  <c r="B724" i="9"/>
  <c r="B723" i="9"/>
  <c r="B722" i="9"/>
  <c r="B721" i="9"/>
  <c r="B720" i="9"/>
  <c r="B719" i="9"/>
  <c r="B718" i="9"/>
  <c r="B717" i="9"/>
  <c r="B716" i="9"/>
  <c r="B715" i="9"/>
  <c r="B714" i="9"/>
  <c r="B713" i="9"/>
  <c r="B712" i="9"/>
  <c r="B711" i="9"/>
  <c r="B710" i="9"/>
  <c r="B709" i="9"/>
  <c r="B708" i="9"/>
  <c r="B707" i="9"/>
  <c r="B706" i="9"/>
  <c r="B705" i="9"/>
  <c r="B704" i="9"/>
  <c r="B703" i="9"/>
  <c r="B702" i="9"/>
  <c r="B701" i="9"/>
  <c r="B700" i="9"/>
  <c r="B699" i="9"/>
  <c r="B698" i="9"/>
  <c r="B697" i="9"/>
  <c r="B696" i="9"/>
  <c r="B695" i="9"/>
  <c r="B694" i="9"/>
  <c r="B693" i="9"/>
  <c r="B692" i="9"/>
  <c r="B691" i="9"/>
  <c r="B690" i="9"/>
  <c r="B689" i="9"/>
  <c r="B688" i="9"/>
  <c r="B687" i="9"/>
  <c r="B686" i="9"/>
  <c r="B685" i="9"/>
  <c r="B684" i="9"/>
  <c r="B683" i="9"/>
  <c r="B682" i="9"/>
  <c r="B681" i="9"/>
  <c r="B680" i="9"/>
  <c r="B679" i="9"/>
  <c r="B678" i="9"/>
  <c r="B677" i="9"/>
  <c r="B676" i="9"/>
  <c r="B675" i="9"/>
  <c r="B674" i="9"/>
  <c r="B673" i="9"/>
  <c r="B672" i="9"/>
  <c r="B671" i="9"/>
  <c r="B670" i="9"/>
  <c r="B669" i="9"/>
  <c r="B668" i="9"/>
  <c r="B667" i="9"/>
  <c r="B666" i="9"/>
  <c r="B665" i="9"/>
  <c r="B664" i="9"/>
  <c r="B663" i="9"/>
  <c r="B662" i="9"/>
  <c r="B661" i="9"/>
  <c r="B660" i="9"/>
  <c r="B659" i="9"/>
  <c r="B658" i="9"/>
  <c r="B657" i="9"/>
  <c r="B656" i="9"/>
  <c r="B655" i="9"/>
  <c r="B654" i="9"/>
  <c r="B653" i="9"/>
  <c r="B652" i="9"/>
  <c r="B651" i="9"/>
  <c r="B650" i="9"/>
  <c r="B649" i="9"/>
  <c r="B648" i="9"/>
  <c r="B647" i="9"/>
  <c r="B646" i="9"/>
  <c r="B645" i="9"/>
  <c r="B644" i="9"/>
  <c r="B643" i="9"/>
  <c r="B642" i="9"/>
  <c r="B641" i="9"/>
  <c r="B640" i="9"/>
  <c r="B639" i="9"/>
  <c r="B638" i="9"/>
  <c r="B637" i="9"/>
  <c r="B636" i="9"/>
  <c r="B635" i="9"/>
  <c r="B634" i="9"/>
  <c r="B633" i="9"/>
  <c r="B632" i="9"/>
  <c r="B631" i="9"/>
  <c r="B630" i="9"/>
  <c r="B629" i="9"/>
  <c r="B628" i="9"/>
  <c r="B627" i="9"/>
  <c r="B626" i="9"/>
  <c r="B625" i="9"/>
  <c r="B624" i="9"/>
  <c r="B623" i="9"/>
  <c r="B622" i="9"/>
  <c r="B621" i="9"/>
  <c r="B620" i="9"/>
  <c r="B619" i="9"/>
  <c r="B618" i="9"/>
  <c r="B617" i="9"/>
  <c r="B616" i="9"/>
  <c r="B615" i="9"/>
  <c r="B614" i="9"/>
  <c r="B613" i="9"/>
  <c r="B612" i="9"/>
  <c r="B611" i="9"/>
  <c r="B610" i="9"/>
  <c r="B609" i="9"/>
  <c r="B608" i="9"/>
  <c r="B607" i="9"/>
  <c r="B606" i="9"/>
  <c r="B605" i="9"/>
  <c r="B604" i="9"/>
  <c r="B603" i="9"/>
  <c r="B602" i="9"/>
  <c r="B601" i="9"/>
  <c r="B600" i="9"/>
  <c r="B599" i="9"/>
  <c r="B598" i="9"/>
  <c r="B597" i="9"/>
  <c r="B596" i="9"/>
  <c r="B595" i="9"/>
  <c r="B594" i="9"/>
  <c r="B593" i="9"/>
  <c r="B592" i="9"/>
  <c r="B591" i="9"/>
  <c r="B590" i="9"/>
  <c r="B589" i="9"/>
  <c r="B588" i="9"/>
  <c r="B587" i="9"/>
  <c r="B586" i="9"/>
  <c r="B585" i="9"/>
  <c r="B584" i="9"/>
  <c r="B583" i="9"/>
  <c r="B582" i="9"/>
  <c r="B581" i="9"/>
  <c r="B580" i="9"/>
  <c r="B579" i="9"/>
  <c r="B578" i="9"/>
  <c r="B577" i="9"/>
  <c r="B576" i="9"/>
  <c r="B575" i="9"/>
  <c r="B574" i="9"/>
  <c r="B573" i="9"/>
  <c r="B572" i="9"/>
  <c r="B571" i="9"/>
  <c r="B570" i="9"/>
  <c r="B569" i="9"/>
  <c r="B568" i="9"/>
  <c r="B567" i="9"/>
  <c r="B566" i="9"/>
  <c r="B565" i="9"/>
  <c r="B564" i="9"/>
  <c r="B563" i="9"/>
  <c r="B562" i="9"/>
  <c r="B561" i="9"/>
  <c r="B560" i="9"/>
  <c r="B559" i="9"/>
  <c r="B558" i="9"/>
  <c r="B557" i="9"/>
  <c r="B556" i="9"/>
  <c r="B555" i="9"/>
  <c r="B554" i="9"/>
  <c r="B553" i="9"/>
  <c r="B552" i="9"/>
  <c r="B551" i="9"/>
  <c r="B550" i="9"/>
  <c r="B549" i="9"/>
  <c r="B548" i="9"/>
  <c r="B547" i="9"/>
  <c r="B546" i="9"/>
  <c r="B545" i="9"/>
  <c r="B544" i="9"/>
  <c r="B543" i="9"/>
  <c r="B542" i="9"/>
  <c r="B541" i="9"/>
  <c r="B540" i="9"/>
  <c r="B539" i="9"/>
  <c r="B538" i="9"/>
  <c r="B537" i="9"/>
  <c r="B536" i="9"/>
  <c r="B535" i="9"/>
  <c r="B534" i="9"/>
  <c r="B533" i="9"/>
  <c r="B532" i="9"/>
  <c r="B531" i="9"/>
  <c r="B530" i="9"/>
  <c r="B529" i="9"/>
  <c r="B528" i="9"/>
  <c r="B527" i="9"/>
  <c r="B526" i="9"/>
  <c r="B525" i="9"/>
  <c r="B524" i="9"/>
  <c r="B523" i="9"/>
  <c r="B522" i="9"/>
  <c r="B521" i="9"/>
  <c r="B520" i="9"/>
  <c r="B519" i="9"/>
  <c r="B518" i="9"/>
  <c r="B517" i="9"/>
  <c r="B516" i="9"/>
  <c r="B515" i="9"/>
  <c r="B514" i="9"/>
  <c r="B513" i="9"/>
  <c r="B512" i="9"/>
  <c r="B511" i="9"/>
  <c r="B510" i="9"/>
  <c r="B509" i="9"/>
  <c r="B508" i="9"/>
  <c r="B507" i="9"/>
  <c r="B506" i="9"/>
  <c r="B505" i="9"/>
  <c r="B504" i="9"/>
  <c r="B503" i="9"/>
  <c r="B502" i="9"/>
  <c r="B501" i="9"/>
  <c r="B500" i="9"/>
  <c r="B499" i="9"/>
  <c r="B498" i="9"/>
  <c r="B497" i="9"/>
  <c r="B496" i="9"/>
  <c r="B495" i="9"/>
  <c r="B494" i="9"/>
  <c r="B493" i="9"/>
  <c r="B492" i="9"/>
  <c r="B491" i="9"/>
  <c r="B490" i="9"/>
  <c r="B489" i="9"/>
  <c r="B488" i="9"/>
  <c r="B487" i="9"/>
  <c r="B486" i="9"/>
  <c r="B485" i="9"/>
  <c r="B484" i="9"/>
  <c r="B483" i="9"/>
  <c r="B482" i="9"/>
  <c r="B481" i="9"/>
  <c r="B480" i="9"/>
  <c r="B479" i="9"/>
  <c r="B478" i="9"/>
  <c r="B477" i="9"/>
  <c r="B476" i="9"/>
  <c r="B475" i="9"/>
  <c r="B474" i="9"/>
  <c r="B473" i="9"/>
  <c r="B472" i="9"/>
  <c r="B471" i="9"/>
  <c r="B470" i="9"/>
  <c r="B469" i="9"/>
  <c r="B468" i="9"/>
  <c r="B467" i="9"/>
  <c r="B466" i="9"/>
  <c r="B465" i="9"/>
  <c r="B464" i="9"/>
  <c r="B463" i="9"/>
  <c r="B462" i="9"/>
  <c r="B461" i="9"/>
  <c r="B460" i="9"/>
  <c r="B459" i="9"/>
  <c r="B458" i="9"/>
  <c r="B457" i="9"/>
  <c r="B456" i="9"/>
  <c r="B455" i="9"/>
  <c r="B454" i="9"/>
  <c r="B453" i="9"/>
  <c r="B452" i="9"/>
  <c r="B451" i="9"/>
  <c r="B450" i="9"/>
  <c r="B449" i="9"/>
  <c r="B448" i="9"/>
  <c r="B447" i="9"/>
  <c r="B446" i="9"/>
  <c r="B445" i="9"/>
  <c r="B444" i="9"/>
  <c r="B443" i="9"/>
  <c r="B442" i="9"/>
  <c r="B441" i="9"/>
  <c r="B440" i="9"/>
  <c r="B439" i="9"/>
  <c r="B438" i="9"/>
  <c r="B437" i="9"/>
  <c r="B436" i="9"/>
  <c r="B435" i="9"/>
  <c r="B434" i="9"/>
  <c r="B433" i="9"/>
  <c r="B432" i="9"/>
  <c r="B431" i="9"/>
  <c r="B430" i="9"/>
  <c r="B429" i="9"/>
  <c r="B428" i="9"/>
  <c r="B427" i="9"/>
  <c r="B426" i="9"/>
  <c r="B425" i="9"/>
  <c r="B424" i="9"/>
  <c r="B423" i="9"/>
  <c r="B422" i="9"/>
  <c r="B421" i="9"/>
  <c r="B420" i="9"/>
  <c r="B419" i="9"/>
  <c r="B418" i="9"/>
  <c r="B417" i="9"/>
  <c r="B416" i="9"/>
  <c r="B415" i="9"/>
  <c r="B414" i="9"/>
  <c r="B413" i="9"/>
  <c r="B412" i="9"/>
  <c r="B411" i="9"/>
  <c r="B410" i="9"/>
  <c r="B409" i="9"/>
  <c r="B408" i="9"/>
  <c r="B407" i="9"/>
  <c r="B406" i="9"/>
  <c r="B405" i="9"/>
  <c r="B404" i="9"/>
  <c r="B403" i="9"/>
  <c r="B402" i="9"/>
  <c r="B401" i="9"/>
  <c r="B400" i="9"/>
  <c r="B399" i="9"/>
  <c r="B398" i="9"/>
  <c r="B397" i="9"/>
  <c r="B396" i="9"/>
  <c r="B395" i="9"/>
  <c r="B394" i="9"/>
  <c r="B393" i="9"/>
  <c r="B392" i="9"/>
  <c r="B391" i="9"/>
  <c r="B390" i="9"/>
  <c r="B389" i="9"/>
  <c r="B388" i="9"/>
  <c r="B387" i="9"/>
  <c r="B386" i="9"/>
  <c r="B385" i="9"/>
  <c r="B384" i="9"/>
  <c r="B383" i="9"/>
  <c r="B382" i="9"/>
  <c r="B381" i="9"/>
  <c r="B380" i="9"/>
  <c r="B379" i="9"/>
  <c r="B378" i="9"/>
  <c r="B377" i="9"/>
  <c r="B376" i="9"/>
  <c r="B375" i="9"/>
  <c r="B374" i="9"/>
  <c r="B373" i="9"/>
  <c r="B372" i="9"/>
  <c r="B371" i="9"/>
  <c r="B370" i="9"/>
  <c r="B369" i="9"/>
  <c r="B368" i="9"/>
  <c r="B367" i="9"/>
  <c r="B366" i="9"/>
  <c r="B365" i="9"/>
  <c r="B364" i="9"/>
  <c r="B363" i="9"/>
  <c r="B362" i="9"/>
  <c r="B361" i="9"/>
  <c r="B360" i="9"/>
  <c r="B359" i="9"/>
  <c r="B358" i="9"/>
  <c r="B357" i="9"/>
  <c r="B356" i="9"/>
  <c r="B355" i="9"/>
  <c r="B354" i="9"/>
  <c r="B353" i="9"/>
  <c r="B352" i="9"/>
  <c r="B351" i="9"/>
  <c r="B350" i="9"/>
  <c r="B349" i="9"/>
  <c r="B348" i="9"/>
  <c r="B347" i="9"/>
  <c r="B346" i="9"/>
  <c r="B345" i="9"/>
  <c r="B344" i="9"/>
  <c r="B343" i="9"/>
  <c r="B342" i="9"/>
  <c r="B341" i="9"/>
  <c r="B340" i="9"/>
  <c r="B339" i="9"/>
  <c r="B338" i="9"/>
  <c r="B337" i="9"/>
  <c r="B336" i="9"/>
  <c r="B335" i="9"/>
  <c r="B334" i="9"/>
  <c r="B333" i="9"/>
  <c r="B332" i="9"/>
  <c r="B331" i="9"/>
  <c r="B330" i="9"/>
  <c r="B329" i="9"/>
  <c r="B328" i="9"/>
  <c r="B327" i="9"/>
  <c r="B326" i="9"/>
  <c r="B325" i="9"/>
  <c r="B324" i="9"/>
  <c r="B323" i="9"/>
  <c r="B322" i="9"/>
  <c r="B321" i="9"/>
  <c r="B320" i="9"/>
  <c r="B319" i="9"/>
  <c r="B318" i="9"/>
  <c r="B317" i="9"/>
  <c r="B316" i="9"/>
  <c r="B315" i="9"/>
  <c r="B314" i="9"/>
  <c r="B313" i="9"/>
  <c r="B312" i="9"/>
  <c r="B311" i="9"/>
  <c r="B310" i="9"/>
  <c r="B309" i="9"/>
  <c r="B308" i="9"/>
  <c r="B307" i="9"/>
  <c r="B306" i="9"/>
  <c r="B305" i="9"/>
  <c r="B304" i="9"/>
  <c r="B303" i="9"/>
  <c r="B302" i="9"/>
  <c r="B301" i="9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I41" i="9"/>
  <c r="B41" i="9"/>
  <c r="B40" i="9"/>
  <c r="B39" i="9"/>
  <c r="L49" i="9"/>
  <c r="H52" i="15" s="1"/>
  <c r="B38" i="9"/>
  <c r="L48" i="9"/>
  <c r="H51" i="15" s="1"/>
  <c r="B37" i="9"/>
  <c r="B36" i="9"/>
  <c r="B35" i="9"/>
  <c r="B34" i="9"/>
  <c r="B33" i="9"/>
  <c r="L43" i="9"/>
  <c r="H46" i="15" s="1"/>
  <c r="J43" i="9"/>
  <c r="B32" i="9"/>
  <c r="L42" i="9"/>
  <c r="H45" i="15" s="1"/>
  <c r="J42" i="9"/>
  <c r="B31" i="9"/>
  <c r="L41" i="9"/>
  <c r="J41" i="9"/>
  <c r="B30" i="9"/>
  <c r="B29" i="9"/>
  <c r="B28" i="9"/>
  <c r="L38" i="9"/>
  <c r="H41" i="15" s="1"/>
  <c r="J38" i="9"/>
  <c r="B27" i="9"/>
  <c r="L37" i="9"/>
  <c r="H40" i="15" s="1"/>
  <c r="J37" i="9"/>
  <c r="B26" i="9"/>
  <c r="L25" i="9"/>
  <c r="H28" i="15" s="1"/>
  <c r="J25" i="9"/>
  <c r="B25" i="9"/>
  <c r="L24" i="9"/>
  <c r="H27" i="15" s="1"/>
  <c r="J24" i="9"/>
  <c r="B24" i="9"/>
  <c r="L23" i="9"/>
  <c r="H26" i="15" s="1"/>
  <c r="J23" i="9"/>
  <c r="B23" i="9"/>
  <c r="L22" i="9"/>
  <c r="H25" i="15" s="1"/>
  <c r="J22" i="9"/>
  <c r="B22" i="9"/>
  <c r="L21" i="9"/>
  <c r="H24" i="15" s="1"/>
  <c r="J21" i="9"/>
  <c r="B21" i="9"/>
  <c r="L20" i="9"/>
  <c r="H23" i="15" s="1"/>
  <c r="J20" i="9"/>
  <c r="B20" i="9"/>
  <c r="L19" i="9"/>
  <c r="H22" i="15" s="1"/>
  <c r="J19" i="9"/>
  <c r="B19" i="9"/>
  <c r="L18" i="9"/>
  <c r="H21" i="15" s="1"/>
  <c r="J18" i="9"/>
  <c r="B18" i="9"/>
  <c r="L17" i="9"/>
  <c r="H20" i="15" s="1"/>
  <c r="J17" i="9"/>
  <c r="B17" i="9"/>
  <c r="L16" i="9"/>
  <c r="H19" i="15" s="1"/>
  <c r="J16" i="9"/>
  <c r="B16" i="9"/>
  <c r="L15" i="9"/>
  <c r="H18" i="15" s="1"/>
  <c r="J15" i="9"/>
  <c r="B15" i="9"/>
  <c r="L14" i="9"/>
  <c r="H17" i="15" s="1"/>
  <c r="J14" i="9"/>
  <c r="B14" i="9"/>
  <c r="L13" i="9"/>
  <c r="H16" i="15" s="1"/>
  <c r="J13" i="9"/>
  <c r="B13" i="9"/>
  <c r="L12" i="9"/>
  <c r="H15" i="15" s="1"/>
  <c r="J12" i="9"/>
  <c r="B12" i="9"/>
  <c r="L11" i="9"/>
  <c r="H14" i="15" s="1"/>
  <c r="J11" i="9"/>
  <c r="B11" i="9"/>
  <c r="L10" i="9"/>
  <c r="H13" i="15" s="1"/>
  <c r="J10" i="9"/>
  <c r="B10" i="9"/>
  <c r="L9" i="9"/>
  <c r="H12" i="15" s="1"/>
  <c r="J9" i="9"/>
  <c r="B9" i="9"/>
  <c r="L8" i="9"/>
  <c r="H11" i="15" s="1"/>
  <c r="J8" i="9"/>
  <c r="B8" i="9"/>
  <c r="L7" i="9"/>
  <c r="H10" i="15" s="1"/>
  <c r="J7" i="9"/>
  <c r="B7" i="9"/>
  <c r="L6" i="9"/>
  <c r="H9" i="15" s="1"/>
  <c r="J6" i="9"/>
  <c r="B6" i="9"/>
  <c r="L5" i="9"/>
  <c r="H8" i="15" s="1"/>
  <c r="J5" i="9"/>
  <c r="B5" i="9"/>
  <c r="L4" i="9"/>
  <c r="H7" i="15" s="1"/>
  <c r="J4" i="9"/>
  <c r="B4" i="9"/>
  <c r="L3" i="9"/>
  <c r="J3" i="9"/>
  <c r="B3" i="9"/>
  <c r="B1000" i="8"/>
  <c r="B999" i="8"/>
  <c r="B998" i="8"/>
  <c r="B997" i="8"/>
  <c r="B996" i="8"/>
  <c r="B995" i="8"/>
  <c r="B994" i="8"/>
  <c r="B993" i="8"/>
  <c r="B992" i="8"/>
  <c r="B991" i="8"/>
  <c r="B990" i="8"/>
  <c r="B989" i="8"/>
  <c r="B988" i="8"/>
  <c r="B987" i="8"/>
  <c r="B986" i="8"/>
  <c r="B985" i="8"/>
  <c r="B984" i="8"/>
  <c r="B983" i="8"/>
  <c r="B982" i="8"/>
  <c r="B981" i="8"/>
  <c r="B980" i="8"/>
  <c r="B979" i="8"/>
  <c r="B978" i="8"/>
  <c r="B977" i="8"/>
  <c r="B976" i="8"/>
  <c r="B975" i="8"/>
  <c r="B974" i="8"/>
  <c r="B973" i="8"/>
  <c r="B972" i="8"/>
  <c r="B971" i="8"/>
  <c r="B970" i="8"/>
  <c r="B969" i="8"/>
  <c r="B968" i="8"/>
  <c r="B967" i="8"/>
  <c r="B966" i="8"/>
  <c r="B965" i="8"/>
  <c r="B964" i="8"/>
  <c r="B963" i="8"/>
  <c r="B962" i="8"/>
  <c r="B961" i="8"/>
  <c r="B960" i="8"/>
  <c r="B959" i="8"/>
  <c r="B958" i="8"/>
  <c r="B957" i="8"/>
  <c r="B956" i="8"/>
  <c r="B955" i="8"/>
  <c r="B954" i="8"/>
  <c r="B953" i="8"/>
  <c r="B952" i="8"/>
  <c r="B951" i="8"/>
  <c r="B950" i="8"/>
  <c r="B949" i="8"/>
  <c r="B948" i="8"/>
  <c r="B947" i="8"/>
  <c r="B946" i="8"/>
  <c r="B945" i="8"/>
  <c r="B944" i="8"/>
  <c r="B943" i="8"/>
  <c r="B942" i="8"/>
  <c r="B941" i="8"/>
  <c r="B940" i="8"/>
  <c r="B939" i="8"/>
  <c r="B938" i="8"/>
  <c r="B937" i="8"/>
  <c r="B936" i="8"/>
  <c r="B935" i="8"/>
  <c r="B934" i="8"/>
  <c r="B933" i="8"/>
  <c r="B932" i="8"/>
  <c r="B931" i="8"/>
  <c r="B930" i="8"/>
  <c r="B929" i="8"/>
  <c r="B928" i="8"/>
  <c r="B927" i="8"/>
  <c r="B926" i="8"/>
  <c r="B925" i="8"/>
  <c r="B924" i="8"/>
  <c r="B923" i="8"/>
  <c r="B922" i="8"/>
  <c r="B921" i="8"/>
  <c r="B920" i="8"/>
  <c r="B919" i="8"/>
  <c r="B918" i="8"/>
  <c r="B917" i="8"/>
  <c r="B916" i="8"/>
  <c r="B915" i="8"/>
  <c r="B914" i="8"/>
  <c r="B913" i="8"/>
  <c r="B912" i="8"/>
  <c r="B911" i="8"/>
  <c r="B910" i="8"/>
  <c r="B909" i="8"/>
  <c r="B908" i="8"/>
  <c r="B907" i="8"/>
  <c r="B906" i="8"/>
  <c r="B905" i="8"/>
  <c r="B904" i="8"/>
  <c r="B903" i="8"/>
  <c r="B902" i="8"/>
  <c r="B901" i="8"/>
  <c r="B900" i="8"/>
  <c r="B899" i="8"/>
  <c r="B898" i="8"/>
  <c r="B897" i="8"/>
  <c r="B896" i="8"/>
  <c r="B895" i="8"/>
  <c r="B894" i="8"/>
  <c r="B893" i="8"/>
  <c r="B892" i="8"/>
  <c r="B891" i="8"/>
  <c r="B890" i="8"/>
  <c r="B889" i="8"/>
  <c r="B888" i="8"/>
  <c r="B887" i="8"/>
  <c r="B886" i="8"/>
  <c r="B885" i="8"/>
  <c r="B884" i="8"/>
  <c r="B883" i="8"/>
  <c r="B882" i="8"/>
  <c r="B881" i="8"/>
  <c r="B880" i="8"/>
  <c r="B879" i="8"/>
  <c r="B878" i="8"/>
  <c r="B877" i="8"/>
  <c r="B876" i="8"/>
  <c r="B875" i="8"/>
  <c r="B874" i="8"/>
  <c r="B873" i="8"/>
  <c r="B872" i="8"/>
  <c r="B871" i="8"/>
  <c r="B870" i="8"/>
  <c r="B869" i="8"/>
  <c r="B868" i="8"/>
  <c r="B867" i="8"/>
  <c r="B866" i="8"/>
  <c r="B865" i="8"/>
  <c r="B864" i="8"/>
  <c r="B863" i="8"/>
  <c r="B862" i="8"/>
  <c r="B861" i="8"/>
  <c r="B860" i="8"/>
  <c r="B859" i="8"/>
  <c r="B858" i="8"/>
  <c r="B857" i="8"/>
  <c r="B856" i="8"/>
  <c r="B855" i="8"/>
  <c r="B854" i="8"/>
  <c r="B853" i="8"/>
  <c r="B852" i="8"/>
  <c r="B851" i="8"/>
  <c r="B850" i="8"/>
  <c r="B849" i="8"/>
  <c r="B848" i="8"/>
  <c r="B847" i="8"/>
  <c r="B846" i="8"/>
  <c r="B845" i="8"/>
  <c r="B844" i="8"/>
  <c r="B843" i="8"/>
  <c r="B842" i="8"/>
  <c r="B841" i="8"/>
  <c r="B840" i="8"/>
  <c r="B839" i="8"/>
  <c r="B838" i="8"/>
  <c r="B837" i="8"/>
  <c r="B836" i="8"/>
  <c r="B835" i="8"/>
  <c r="B834" i="8"/>
  <c r="B833" i="8"/>
  <c r="B832" i="8"/>
  <c r="B831" i="8"/>
  <c r="B830" i="8"/>
  <c r="B829" i="8"/>
  <c r="B828" i="8"/>
  <c r="B827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B811" i="8"/>
  <c r="B810" i="8"/>
  <c r="B809" i="8"/>
  <c r="B808" i="8"/>
  <c r="B807" i="8"/>
  <c r="B806" i="8"/>
  <c r="B805" i="8"/>
  <c r="B804" i="8"/>
  <c r="B803" i="8"/>
  <c r="B802" i="8"/>
  <c r="B801" i="8"/>
  <c r="B800" i="8"/>
  <c r="B799" i="8"/>
  <c r="B798" i="8"/>
  <c r="B797" i="8"/>
  <c r="B796" i="8"/>
  <c r="B795" i="8"/>
  <c r="B794" i="8"/>
  <c r="B793" i="8"/>
  <c r="B792" i="8"/>
  <c r="B791" i="8"/>
  <c r="B790" i="8"/>
  <c r="B789" i="8"/>
  <c r="B788" i="8"/>
  <c r="B787" i="8"/>
  <c r="B786" i="8"/>
  <c r="B785" i="8"/>
  <c r="B784" i="8"/>
  <c r="B783" i="8"/>
  <c r="B782" i="8"/>
  <c r="B781" i="8"/>
  <c r="B780" i="8"/>
  <c r="B779" i="8"/>
  <c r="B778" i="8"/>
  <c r="B777" i="8"/>
  <c r="B776" i="8"/>
  <c r="B775" i="8"/>
  <c r="B774" i="8"/>
  <c r="B773" i="8"/>
  <c r="B772" i="8"/>
  <c r="B771" i="8"/>
  <c r="B770" i="8"/>
  <c r="B769" i="8"/>
  <c r="B768" i="8"/>
  <c r="B767" i="8"/>
  <c r="B766" i="8"/>
  <c r="B765" i="8"/>
  <c r="B764" i="8"/>
  <c r="B763" i="8"/>
  <c r="B762" i="8"/>
  <c r="B761" i="8"/>
  <c r="B760" i="8"/>
  <c r="B759" i="8"/>
  <c r="B758" i="8"/>
  <c r="B757" i="8"/>
  <c r="B756" i="8"/>
  <c r="B755" i="8"/>
  <c r="B754" i="8"/>
  <c r="B753" i="8"/>
  <c r="B752" i="8"/>
  <c r="B751" i="8"/>
  <c r="B750" i="8"/>
  <c r="B749" i="8"/>
  <c r="B748" i="8"/>
  <c r="B747" i="8"/>
  <c r="B746" i="8"/>
  <c r="B745" i="8"/>
  <c r="B744" i="8"/>
  <c r="B743" i="8"/>
  <c r="B742" i="8"/>
  <c r="B741" i="8"/>
  <c r="B740" i="8"/>
  <c r="B739" i="8"/>
  <c r="B738" i="8"/>
  <c r="B737" i="8"/>
  <c r="B736" i="8"/>
  <c r="B735" i="8"/>
  <c r="B734" i="8"/>
  <c r="B733" i="8"/>
  <c r="B732" i="8"/>
  <c r="B731" i="8"/>
  <c r="B730" i="8"/>
  <c r="B729" i="8"/>
  <c r="B728" i="8"/>
  <c r="B727" i="8"/>
  <c r="B726" i="8"/>
  <c r="B725" i="8"/>
  <c r="B724" i="8"/>
  <c r="B723" i="8"/>
  <c r="B722" i="8"/>
  <c r="B721" i="8"/>
  <c r="B720" i="8"/>
  <c r="B719" i="8"/>
  <c r="B718" i="8"/>
  <c r="B717" i="8"/>
  <c r="B716" i="8"/>
  <c r="B715" i="8"/>
  <c r="B714" i="8"/>
  <c r="B713" i="8"/>
  <c r="B712" i="8"/>
  <c r="B711" i="8"/>
  <c r="B710" i="8"/>
  <c r="B709" i="8"/>
  <c r="B708" i="8"/>
  <c r="B707" i="8"/>
  <c r="B706" i="8"/>
  <c r="B705" i="8"/>
  <c r="B704" i="8"/>
  <c r="B703" i="8"/>
  <c r="B702" i="8"/>
  <c r="B701" i="8"/>
  <c r="B700" i="8"/>
  <c r="B699" i="8"/>
  <c r="B698" i="8"/>
  <c r="B697" i="8"/>
  <c r="B696" i="8"/>
  <c r="B695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B672" i="8"/>
  <c r="B671" i="8"/>
  <c r="B670" i="8"/>
  <c r="B669" i="8"/>
  <c r="B668" i="8"/>
  <c r="B667" i="8"/>
  <c r="B666" i="8"/>
  <c r="B665" i="8"/>
  <c r="B664" i="8"/>
  <c r="B663" i="8"/>
  <c r="B662" i="8"/>
  <c r="B661" i="8"/>
  <c r="B660" i="8"/>
  <c r="B659" i="8"/>
  <c r="B658" i="8"/>
  <c r="B657" i="8"/>
  <c r="B656" i="8"/>
  <c r="B655" i="8"/>
  <c r="B654" i="8"/>
  <c r="B653" i="8"/>
  <c r="B652" i="8"/>
  <c r="B651" i="8"/>
  <c r="B650" i="8"/>
  <c r="B649" i="8"/>
  <c r="B648" i="8"/>
  <c r="B647" i="8"/>
  <c r="B646" i="8"/>
  <c r="B645" i="8"/>
  <c r="B644" i="8"/>
  <c r="B643" i="8"/>
  <c r="B642" i="8"/>
  <c r="B641" i="8"/>
  <c r="B640" i="8"/>
  <c r="B639" i="8"/>
  <c r="B638" i="8"/>
  <c r="B637" i="8"/>
  <c r="B636" i="8"/>
  <c r="B635" i="8"/>
  <c r="B634" i="8"/>
  <c r="B633" i="8"/>
  <c r="B632" i="8"/>
  <c r="B631" i="8"/>
  <c r="B630" i="8"/>
  <c r="B629" i="8"/>
  <c r="B628" i="8"/>
  <c r="B627" i="8"/>
  <c r="B626" i="8"/>
  <c r="B625" i="8"/>
  <c r="B624" i="8"/>
  <c r="B623" i="8"/>
  <c r="B622" i="8"/>
  <c r="B621" i="8"/>
  <c r="B620" i="8"/>
  <c r="B619" i="8"/>
  <c r="B618" i="8"/>
  <c r="B617" i="8"/>
  <c r="B616" i="8"/>
  <c r="B615" i="8"/>
  <c r="B614" i="8"/>
  <c r="B613" i="8"/>
  <c r="B612" i="8"/>
  <c r="B611" i="8"/>
  <c r="B610" i="8"/>
  <c r="B609" i="8"/>
  <c r="B608" i="8"/>
  <c r="B607" i="8"/>
  <c r="B606" i="8"/>
  <c r="B605" i="8"/>
  <c r="B604" i="8"/>
  <c r="B603" i="8"/>
  <c r="B602" i="8"/>
  <c r="B601" i="8"/>
  <c r="B600" i="8"/>
  <c r="B599" i="8"/>
  <c r="B598" i="8"/>
  <c r="B597" i="8"/>
  <c r="B596" i="8"/>
  <c r="B595" i="8"/>
  <c r="B594" i="8"/>
  <c r="B593" i="8"/>
  <c r="B592" i="8"/>
  <c r="B591" i="8"/>
  <c r="B590" i="8"/>
  <c r="B589" i="8"/>
  <c r="B588" i="8"/>
  <c r="B587" i="8"/>
  <c r="B586" i="8"/>
  <c r="B585" i="8"/>
  <c r="B584" i="8"/>
  <c r="B583" i="8"/>
  <c r="B582" i="8"/>
  <c r="B581" i="8"/>
  <c r="B580" i="8"/>
  <c r="B579" i="8"/>
  <c r="B578" i="8"/>
  <c r="B577" i="8"/>
  <c r="B576" i="8"/>
  <c r="B575" i="8"/>
  <c r="B574" i="8"/>
  <c r="B573" i="8"/>
  <c r="B572" i="8"/>
  <c r="B571" i="8"/>
  <c r="B570" i="8"/>
  <c r="B569" i="8"/>
  <c r="B568" i="8"/>
  <c r="B567" i="8"/>
  <c r="B566" i="8"/>
  <c r="B565" i="8"/>
  <c r="B564" i="8"/>
  <c r="B563" i="8"/>
  <c r="B562" i="8"/>
  <c r="B561" i="8"/>
  <c r="B560" i="8"/>
  <c r="B559" i="8"/>
  <c r="B558" i="8"/>
  <c r="B557" i="8"/>
  <c r="B556" i="8"/>
  <c r="B555" i="8"/>
  <c r="B554" i="8"/>
  <c r="B553" i="8"/>
  <c r="B552" i="8"/>
  <c r="B551" i="8"/>
  <c r="B550" i="8"/>
  <c r="B549" i="8"/>
  <c r="B548" i="8"/>
  <c r="B547" i="8"/>
  <c r="B546" i="8"/>
  <c r="B545" i="8"/>
  <c r="B544" i="8"/>
  <c r="B543" i="8"/>
  <c r="B542" i="8"/>
  <c r="B541" i="8"/>
  <c r="B540" i="8"/>
  <c r="B539" i="8"/>
  <c r="B538" i="8"/>
  <c r="B537" i="8"/>
  <c r="B536" i="8"/>
  <c r="B535" i="8"/>
  <c r="B534" i="8"/>
  <c r="B533" i="8"/>
  <c r="B532" i="8"/>
  <c r="B531" i="8"/>
  <c r="B530" i="8"/>
  <c r="B529" i="8"/>
  <c r="B528" i="8"/>
  <c r="B527" i="8"/>
  <c r="B526" i="8"/>
  <c r="B525" i="8"/>
  <c r="B524" i="8"/>
  <c r="B523" i="8"/>
  <c r="B522" i="8"/>
  <c r="B521" i="8"/>
  <c r="B520" i="8"/>
  <c r="B519" i="8"/>
  <c r="B518" i="8"/>
  <c r="B517" i="8"/>
  <c r="B516" i="8"/>
  <c r="B515" i="8"/>
  <c r="B514" i="8"/>
  <c r="B513" i="8"/>
  <c r="B512" i="8"/>
  <c r="B511" i="8"/>
  <c r="B510" i="8"/>
  <c r="B509" i="8"/>
  <c r="B508" i="8"/>
  <c r="B507" i="8"/>
  <c r="B506" i="8"/>
  <c r="B505" i="8"/>
  <c r="B504" i="8"/>
  <c r="B503" i="8"/>
  <c r="B502" i="8"/>
  <c r="B501" i="8"/>
  <c r="B500" i="8"/>
  <c r="B499" i="8"/>
  <c r="B498" i="8"/>
  <c r="B497" i="8"/>
  <c r="B496" i="8"/>
  <c r="B495" i="8"/>
  <c r="B494" i="8"/>
  <c r="B493" i="8"/>
  <c r="B492" i="8"/>
  <c r="B491" i="8"/>
  <c r="B490" i="8"/>
  <c r="B489" i="8"/>
  <c r="B488" i="8"/>
  <c r="B487" i="8"/>
  <c r="B486" i="8"/>
  <c r="B485" i="8"/>
  <c r="B484" i="8"/>
  <c r="B483" i="8"/>
  <c r="B482" i="8"/>
  <c r="B481" i="8"/>
  <c r="B480" i="8"/>
  <c r="B479" i="8"/>
  <c r="B478" i="8"/>
  <c r="B477" i="8"/>
  <c r="B476" i="8"/>
  <c r="B475" i="8"/>
  <c r="B474" i="8"/>
  <c r="B473" i="8"/>
  <c r="B472" i="8"/>
  <c r="B471" i="8"/>
  <c r="B470" i="8"/>
  <c r="B469" i="8"/>
  <c r="B468" i="8"/>
  <c r="B467" i="8"/>
  <c r="B466" i="8"/>
  <c r="B465" i="8"/>
  <c r="B464" i="8"/>
  <c r="B463" i="8"/>
  <c r="B462" i="8"/>
  <c r="B461" i="8"/>
  <c r="B460" i="8"/>
  <c r="B459" i="8"/>
  <c r="B458" i="8"/>
  <c r="B457" i="8"/>
  <c r="B456" i="8"/>
  <c r="B455" i="8"/>
  <c r="B454" i="8"/>
  <c r="B453" i="8"/>
  <c r="B452" i="8"/>
  <c r="B451" i="8"/>
  <c r="B450" i="8"/>
  <c r="B449" i="8"/>
  <c r="B448" i="8"/>
  <c r="B447" i="8"/>
  <c r="B446" i="8"/>
  <c r="B445" i="8"/>
  <c r="B444" i="8"/>
  <c r="B443" i="8"/>
  <c r="B442" i="8"/>
  <c r="B441" i="8"/>
  <c r="B440" i="8"/>
  <c r="B439" i="8"/>
  <c r="B438" i="8"/>
  <c r="B437" i="8"/>
  <c r="B436" i="8"/>
  <c r="B435" i="8"/>
  <c r="B434" i="8"/>
  <c r="B433" i="8"/>
  <c r="B432" i="8"/>
  <c r="B431" i="8"/>
  <c r="B430" i="8"/>
  <c r="B429" i="8"/>
  <c r="B428" i="8"/>
  <c r="B427" i="8"/>
  <c r="B426" i="8"/>
  <c r="B425" i="8"/>
  <c r="B424" i="8"/>
  <c r="B423" i="8"/>
  <c r="B422" i="8"/>
  <c r="B421" i="8"/>
  <c r="B420" i="8"/>
  <c r="B419" i="8"/>
  <c r="B418" i="8"/>
  <c r="B417" i="8"/>
  <c r="B416" i="8"/>
  <c r="B415" i="8"/>
  <c r="B414" i="8"/>
  <c r="B413" i="8"/>
  <c r="B412" i="8"/>
  <c r="B411" i="8"/>
  <c r="B410" i="8"/>
  <c r="B409" i="8"/>
  <c r="B408" i="8"/>
  <c r="B407" i="8"/>
  <c r="B406" i="8"/>
  <c r="B405" i="8"/>
  <c r="B404" i="8"/>
  <c r="B403" i="8"/>
  <c r="B402" i="8"/>
  <c r="B401" i="8"/>
  <c r="B400" i="8"/>
  <c r="B399" i="8"/>
  <c r="B398" i="8"/>
  <c r="B397" i="8"/>
  <c r="B396" i="8"/>
  <c r="B395" i="8"/>
  <c r="B394" i="8"/>
  <c r="B393" i="8"/>
  <c r="B392" i="8"/>
  <c r="B391" i="8"/>
  <c r="B390" i="8"/>
  <c r="B389" i="8"/>
  <c r="B388" i="8"/>
  <c r="B387" i="8"/>
  <c r="B386" i="8"/>
  <c r="B385" i="8"/>
  <c r="B384" i="8"/>
  <c r="B383" i="8"/>
  <c r="B382" i="8"/>
  <c r="B381" i="8"/>
  <c r="B380" i="8"/>
  <c r="B379" i="8"/>
  <c r="B378" i="8"/>
  <c r="B377" i="8"/>
  <c r="B376" i="8"/>
  <c r="B375" i="8"/>
  <c r="B374" i="8"/>
  <c r="B373" i="8"/>
  <c r="B372" i="8"/>
  <c r="B371" i="8"/>
  <c r="B370" i="8"/>
  <c r="B369" i="8"/>
  <c r="B368" i="8"/>
  <c r="B367" i="8"/>
  <c r="B366" i="8"/>
  <c r="B365" i="8"/>
  <c r="B364" i="8"/>
  <c r="B363" i="8"/>
  <c r="B362" i="8"/>
  <c r="B361" i="8"/>
  <c r="B360" i="8"/>
  <c r="B359" i="8"/>
  <c r="B358" i="8"/>
  <c r="B357" i="8"/>
  <c r="B356" i="8"/>
  <c r="B355" i="8"/>
  <c r="B354" i="8"/>
  <c r="B353" i="8"/>
  <c r="B352" i="8"/>
  <c r="B351" i="8"/>
  <c r="B350" i="8"/>
  <c r="B349" i="8"/>
  <c r="B348" i="8"/>
  <c r="B347" i="8"/>
  <c r="B346" i="8"/>
  <c r="B345" i="8"/>
  <c r="B344" i="8"/>
  <c r="B343" i="8"/>
  <c r="B342" i="8"/>
  <c r="B341" i="8"/>
  <c r="B340" i="8"/>
  <c r="B339" i="8"/>
  <c r="B338" i="8"/>
  <c r="B337" i="8"/>
  <c r="B336" i="8"/>
  <c r="B335" i="8"/>
  <c r="B334" i="8"/>
  <c r="B333" i="8"/>
  <c r="B332" i="8"/>
  <c r="B331" i="8"/>
  <c r="B330" i="8"/>
  <c r="B329" i="8"/>
  <c r="B328" i="8"/>
  <c r="B327" i="8"/>
  <c r="B326" i="8"/>
  <c r="B325" i="8"/>
  <c r="B324" i="8"/>
  <c r="B323" i="8"/>
  <c r="B322" i="8"/>
  <c r="B321" i="8"/>
  <c r="B320" i="8"/>
  <c r="B319" i="8"/>
  <c r="B318" i="8"/>
  <c r="B317" i="8"/>
  <c r="B316" i="8"/>
  <c r="B315" i="8"/>
  <c r="B314" i="8"/>
  <c r="B313" i="8"/>
  <c r="B312" i="8"/>
  <c r="B311" i="8"/>
  <c r="B310" i="8"/>
  <c r="B309" i="8"/>
  <c r="B308" i="8"/>
  <c r="B307" i="8"/>
  <c r="B306" i="8"/>
  <c r="B305" i="8"/>
  <c r="B304" i="8"/>
  <c r="B303" i="8"/>
  <c r="B302" i="8"/>
  <c r="B301" i="8"/>
  <c r="B300" i="8"/>
  <c r="B299" i="8"/>
  <c r="B298" i="8"/>
  <c r="B297" i="8"/>
  <c r="B296" i="8"/>
  <c r="B295" i="8"/>
  <c r="B294" i="8"/>
  <c r="B293" i="8"/>
  <c r="B292" i="8"/>
  <c r="B291" i="8"/>
  <c r="B290" i="8"/>
  <c r="B289" i="8"/>
  <c r="B288" i="8"/>
  <c r="B287" i="8"/>
  <c r="B286" i="8"/>
  <c r="B285" i="8"/>
  <c r="B284" i="8"/>
  <c r="B283" i="8"/>
  <c r="B282" i="8"/>
  <c r="B281" i="8"/>
  <c r="B280" i="8"/>
  <c r="B279" i="8"/>
  <c r="B278" i="8"/>
  <c r="B277" i="8"/>
  <c r="B276" i="8"/>
  <c r="B275" i="8"/>
  <c r="B274" i="8"/>
  <c r="B273" i="8"/>
  <c r="B272" i="8"/>
  <c r="B271" i="8"/>
  <c r="B270" i="8"/>
  <c r="B269" i="8"/>
  <c r="B268" i="8"/>
  <c r="B267" i="8"/>
  <c r="B266" i="8"/>
  <c r="B265" i="8"/>
  <c r="B264" i="8"/>
  <c r="B263" i="8"/>
  <c r="B262" i="8"/>
  <c r="B261" i="8"/>
  <c r="B260" i="8"/>
  <c r="B259" i="8"/>
  <c r="B258" i="8"/>
  <c r="B257" i="8"/>
  <c r="B256" i="8"/>
  <c r="B255" i="8"/>
  <c r="B254" i="8"/>
  <c r="B253" i="8"/>
  <c r="B252" i="8"/>
  <c r="B251" i="8"/>
  <c r="B250" i="8"/>
  <c r="B249" i="8"/>
  <c r="B248" i="8"/>
  <c r="B247" i="8"/>
  <c r="B246" i="8"/>
  <c r="B245" i="8"/>
  <c r="B244" i="8"/>
  <c r="B243" i="8"/>
  <c r="B242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I41" i="8"/>
  <c r="B41" i="8"/>
  <c r="B40" i="8"/>
  <c r="B39" i="8"/>
  <c r="L49" i="8"/>
  <c r="I52" i="15" s="1"/>
  <c r="B38" i="8"/>
  <c r="L48" i="8"/>
  <c r="I51" i="15" s="1"/>
  <c r="B37" i="8"/>
  <c r="B36" i="8"/>
  <c r="B35" i="8"/>
  <c r="B34" i="8"/>
  <c r="B33" i="8"/>
  <c r="L43" i="8"/>
  <c r="I46" i="15" s="1"/>
  <c r="J43" i="8"/>
  <c r="B32" i="8"/>
  <c r="L42" i="8"/>
  <c r="I45" i="15" s="1"/>
  <c r="J42" i="8"/>
  <c r="B31" i="8"/>
  <c r="L41" i="8"/>
  <c r="I44" i="15" s="1"/>
  <c r="J41" i="8"/>
  <c r="B30" i="8"/>
  <c r="B29" i="8"/>
  <c r="B28" i="8"/>
  <c r="L38" i="8"/>
  <c r="I41" i="15" s="1"/>
  <c r="J38" i="8"/>
  <c r="B27" i="8"/>
  <c r="L37" i="8"/>
  <c r="I40" i="15" s="1"/>
  <c r="J37" i="8"/>
  <c r="B26" i="8"/>
  <c r="L25" i="8"/>
  <c r="I28" i="15" s="1"/>
  <c r="J25" i="8"/>
  <c r="B25" i="8"/>
  <c r="L24" i="8"/>
  <c r="I27" i="15" s="1"/>
  <c r="J24" i="8"/>
  <c r="B24" i="8"/>
  <c r="L23" i="8"/>
  <c r="I26" i="15" s="1"/>
  <c r="J23" i="8"/>
  <c r="B23" i="8"/>
  <c r="L22" i="8"/>
  <c r="I25" i="15" s="1"/>
  <c r="J22" i="8"/>
  <c r="B22" i="8"/>
  <c r="L21" i="8"/>
  <c r="I24" i="15" s="1"/>
  <c r="J21" i="8"/>
  <c r="B21" i="8"/>
  <c r="L20" i="8"/>
  <c r="I23" i="15" s="1"/>
  <c r="J20" i="8"/>
  <c r="B20" i="8"/>
  <c r="L19" i="8"/>
  <c r="I22" i="15" s="1"/>
  <c r="J19" i="8"/>
  <c r="B19" i="8"/>
  <c r="L18" i="8"/>
  <c r="I21" i="15" s="1"/>
  <c r="J18" i="8"/>
  <c r="B18" i="8"/>
  <c r="L17" i="8"/>
  <c r="I20" i="15" s="1"/>
  <c r="J17" i="8"/>
  <c r="B17" i="8"/>
  <c r="L16" i="8"/>
  <c r="I19" i="15" s="1"/>
  <c r="J16" i="8"/>
  <c r="B16" i="8"/>
  <c r="L15" i="8"/>
  <c r="I18" i="15" s="1"/>
  <c r="J15" i="8"/>
  <c r="B15" i="8"/>
  <c r="L14" i="8"/>
  <c r="I17" i="15" s="1"/>
  <c r="J14" i="8"/>
  <c r="B14" i="8"/>
  <c r="L13" i="8"/>
  <c r="I16" i="15" s="1"/>
  <c r="J13" i="8"/>
  <c r="B13" i="8"/>
  <c r="L12" i="8"/>
  <c r="I15" i="15" s="1"/>
  <c r="J12" i="8"/>
  <c r="B12" i="8"/>
  <c r="L11" i="8"/>
  <c r="I14" i="15" s="1"/>
  <c r="J11" i="8"/>
  <c r="B11" i="8"/>
  <c r="L10" i="8"/>
  <c r="I13" i="15" s="1"/>
  <c r="J10" i="8"/>
  <c r="B10" i="8"/>
  <c r="L9" i="8"/>
  <c r="I12" i="15" s="1"/>
  <c r="J9" i="8"/>
  <c r="B9" i="8"/>
  <c r="L8" i="8"/>
  <c r="I11" i="15" s="1"/>
  <c r="J8" i="8"/>
  <c r="B8" i="8"/>
  <c r="L7" i="8"/>
  <c r="I10" i="15" s="1"/>
  <c r="J7" i="8"/>
  <c r="B7" i="8"/>
  <c r="L6" i="8"/>
  <c r="I9" i="15" s="1"/>
  <c r="J6" i="8"/>
  <c r="B6" i="8"/>
  <c r="L5" i="8"/>
  <c r="I8" i="15" s="1"/>
  <c r="J5" i="8"/>
  <c r="B5" i="8"/>
  <c r="L4" i="8"/>
  <c r="I7" i="15" s="1"/>
  <c r="J4" i="8"/>
  <c r="B4" i="8"/>
  <c r="L3" i="8"/>
  <c r="J3" i="8"/>
  <c r="B3" i="8"/>
  <c r="B1000" i="7"/>
  <c r="B999" i="7"/>
  <c r="B998" i="7"/>
  <c r="B997" i="7"/>
  <c r="B996" i="7"/>
  <c r="B995" i="7"/>
  <c r="B994" i="7"/>
  <c r="B993" i="7"/>
  <c r="B992" i="7"/>
  <c r="B991" i="7"/>
  <c r="B990" i="7"/>
  <c r="B989" i="7"/>
  <c r="B988" i="7"/>
  <c r="B987" i="7"/>
  <c r="B986" i="7"/>
  <c r="B985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9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4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9" i="7"/>
  <c r="B928" i="7"/>
  <c r="B927" i="7"/>
  <c r="B926" i="7"/>
  <c r="B925" i="7"/>
  <c r="B924" i="7"/>
  <c r="B923" i="7"/>
  <c r="B922" i="7"/>
  <c r="B921" i="7"/>
  <c r="B920" i="7"/>
  <c r="B919" i="7"/>
  <c r="B918" i="7"/>
  <c r="B917" i="7"/>
  <c r="B916" i="7"/>
  <c r="B915" i="7"/>
  <c r="B914" i="7"/>
  <c r="B913" i="7"/>
  <c r="B912" i="7"/>
  <c r="B911" i="7"/>
  <c r="B910" i="7"/>
  <c r="B909" i="7"/>
  <c r="B908" i="7"/>
  <c r="B907" i="7"/>
  <c r="B906" i="7"/>
  <c r="B905" i="7"/>
  <c r="B904" i="7"/>
  <c r="B903" i="7"/>
  <c r="B902" i="7"/>
  <c r="B901" i="7"/>
  <c r="B900" i="7"/>
  <c r="B899" i="7"/>
  <c r="B898" i="7"/>
  <c r="B897" i="7"/>
  <c r="B896" i="7"/>
  <c r="B895" i="7"/>
  <c r="B894" i="7"/>
  <c r="B893" i="7"/>
  <c r="B892" i="7"/>
  <c r="B891" i="7"/>
  <c r="B890" i="7"/>
  <c r="B889" i="7"/>
  <c r="B888" i="7"/>
  <c r="B887" i="7"/>
  <c r="B886" i="7"/>
  <c r="B885" i="7"/>
  <c r="B884" i="7"/>
  <c r="B883" i="7"/>
  <c r="B882" i="7"/>
  <c r="B881" i="7"/>
  <c r="B880" i="7"/>
  <c r="B879" i="7"/>
  <c r="B878" i="7"/>
  <c r="B877" i="7"/>
  <c r="B876" i="7"/>
  <c r="B875" i="7"/>
  <c r="B874" i="7"/>
  <c r="B873" i="7"/>
  <c r="B872" i="7"/>
  <c r="B871" i="7"/>
  <c r="B870" i="7"/>
  <c r="B869" i="7"/>
  <c r="B868" i="7"/>
  <c r="B867" i="7"/>
  <c r="B866" i="7"/>
  <c r="B865" i="7"/>
  <c r="B864" i="7"/>
  <c r="B863" i="7"/>
  <c r="B862" i="7"/>
  <c r="B861" i="7"/>
  <c r="B860" i="7"/>
  <c r="B859" i="7"/>
  <c r="B858" i="7"/>
  <c r="B857" i="7"/>
  <c r="B856" i="7"/>
  <c r="B855" i="7"/>
  <c r="B854" i="7"/>
  <c r="B853" i="7"/>
  <c r="B852" i="7"/>
  <c r="B851" i="7"/>
  <c r="B850" i="7"/>
  <c r="B849" i="7"/>
  <c r="B848" i="7"/>
  <c r="B847" i="7"/>
  <c r="B846" i="7"/>
  <c r="B845" i="7"/>
  <c r="B844" i="7"/>
  <c r="B843" i="7"/>
  <c r="B842" i="7"/>
  <c r="B841" i="7"/>
  <c r="B840" i="7"/>
  <c r="B839" i="7"/>
  <c r="B838" i="7"/>
  <c r="B837" i="7"/>
  <c r="B836" i="7"/>
  <c r="B835" i="7"/>
  <c r="B834" i="7"/>
  <c r="B833" i="7"/>
  <c r="B832" i="7"/>
  <c r="B831" i="7"/>
  <c r="B830" i="7"/>
  <c r="B829" i="7"/>
  <c r="B828" i="7"/>
  <c r="B827" i="7"/>
  <c r="B826" i="7"/>
  <c r="B825" i="7"/>
  <c r="B824" i="7"/>
  <c r="B823" i="7"/>
  <c r="B822" i="7"/>
  <c r="B821" i="7"/>
  <c r="B820" i="7"/>
  <c r="B819" i="7"/>
  <c r="B818" i="7"/>
  <c r="B817" i="7"/>
  <c r="B816" i="7"/>
  <c r="B815" i="7"/>
  <c r="B814" i="7"/>
  <c r="B813" i="7"/>
  <c r="B812" i="7"/>
  <c r="B811" i="7"/>
  <c r="B810" i="7"/>
  <c r="B809" i="7"/>
  <c r="B808" i="7"/>
  <c r="B807" i="7"/>
  <c r="B806" i="7"/>
  <c r="B805" i="7"/>
  <c r="B804" i="7"/>
  <c r="B803" i="7"/>
  <c r="B802" i="7"/>
  <c r="B801" i="7"/>
  <c r="B800" i="7"/>
  <c r="B799" i="7"/>
  <c r="B798" i="7"/>
  <c r="B797" i="7"/>
  <c r="B796" i="7"/>
  <c r="B795" i="7"/>
  <c r="B794" i="7"/>
  <c r="B793" i="7"/>
  <c r="B792" i="7"/>
  <c r="B791" i="7"/>
  <c r="B790" i="7"/>
  <c r="B789" i="7"/>
  <c r="B788" i="7"/>
  <c r="B787" i="7"/>
  <c r="B786" i="7"/>
  <c r="B785" i="7"/>
  <c r="B784" i="7"/>
  <c r="B783" i="7"/>
  <c r="B782" i="7"/>
  <c r="B781" i="7"/>
  <c r="B780" i="7"/>
  <c r="B779" i="7"/>
  <c r="B778" i="7"/>
  <c r="B777" i="7"/>
  <c r="B776" i="7"/>
  <c r="B775" i="7"/>
  <c r="B774" i="7"/>
  <c r="B773" i="7"/>
  <c r="B772" i="7"/>
  <c r="B771" i="7"/>
  <c r="B770" i="7"/>
  <c r="B769" i="7"/>
  <c r="B768" i="7"/>
  <c r="B767" i="7"/>
  <c r="B766" i="7"/>
  <c r="B765" i="7"/>
  <c r="B764" i="7"/>
  <c r="B763" i="7"/>
  <c r="B762" i="7"/>
  <c r="B761" i="7"/>
  <c r="B760" i="7"/>
  <c r="B759" i="7"/>
  <c r="B758" i="7"/>
  <c r="B757" i="7"/>
  <c r="B756" i="7"/>
  <c r="B755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2" i="7"/>
  <c r="B741" i="7"/>
  <c r="B740" i="7"/>
  <c r="B739" i="7"/>
  <c r="B738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7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1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8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6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5" i="7"/>
  <c r="B534" i="7"/>
  <c r="B533" i="7"/>
  <c r="B532" i="7"/>
  <c r="B531" i="7"/>
  <c r="B530" i="7"/>
  <c r="B529" i="7"/>
  <c r="B528" i="7"/>
  <c r="B527" i="7"/>
  <c r="B526" i="7"/>
  <c r="B525" i="7"/>
  <c r="B524" i="7"/>
  <c r="B523" i="7"/>
  <c r="B522" i="7"/>
  <c r="B521" i="7"/>
  <c r="B520" i="7"/>
  <c r="B519" i="7"/>
  <c r="B518" i="7"/>
  <c r="B517" i="7"/>
  <c r="B516" i="7"/>
  <c r="B515" i="7"/>
  <c r="B514" i="7"/>
  <c r="B513" i="7"/>
  <c r="B512" i="7"/>
  <c r="B511" i="7"/>
  <c r="B510" i="7"/>
  <c r="B509" i="7"/>
  <c r="B508" i="7"/>
  <c r="B507" i="7"/>
  <c r="B506" i="7"/>
  <c r="B505" i="7"/>
  <c r="B504" i="7"/>
  <c r="B503" i="7"/>
  <c r="B502" i="7"/>
  <c r="B501" i="7"/>
  <c r="B500" i="7"/>
  <c r="B499" i="7"/>
  <c r="B498" i="7"/>
  <c r="B497" i="7"/>
  <c r="B496" i="7"/>
  <c r="B495" i="7"/>
  <c r="B494" i="7"/>
  <c r="B493" i="7"/>
  <c r="B492" i="7"/>
  <c r="B491" i="7"/>
  <c r="B490" i="7"/>
  <c r="B489" i="7"/>
  <c r="B488" i="7"/>
  <c r="B487" i="7"/>
  <c r="B486" i="7"/>
  <c r="B485" i="7"/>
  <c r="B484" i="7"/>
  <c r="B483" i="7"/>
  <c r="B482" i="7"/>
  <c r="B481" i="7"/>
  <c r="B480" i="7"/>
  <c r="B479" i="7"/>
  <c r="B478" i="7"/>
  <c r="B477" i="7"/>
  <c r="B476" i="7"/>
  <c r="B475" i="7"/>
  <c r="B474" i="7"/>
  <c r="B473" i="7"/>
  <c r="B472" i="7"/>
  <c r="B471" i="7"/>
  <c r="B470" i="7"/>
  <c r="B469" i="7"/>
  <c r="B468" i="7"/>
  <c r="B467" i="7"/>
  <c r="B466" i="7"/>
  <c r="B465" i="7"/>
  <c r="B464" i="7"/>
  <c r="B463" i="7"/>
  <c r="B462" i="7"/>
  <c r="B461" i="7"/>
  <c r="B460" i="7"/>
  <c r="B459" i="7"/>
  <c r="B458" i="7"/>
  <c r="B457" i="7"/>
  <c r="B456" i="7"/>
  <c r="B455" i="7"/>
  <c r="B454" i="7"/>
  <c r="B453" i="7"/>
  <c r="B452" i="7"/>
  <c r="B451" i="7"/>
  <c r="B450" i="7"/>
  <c r="B449" i="7"/>
  <c r="B448" i="7"/>
  <c r="B447" i="7"/>
  <c r="B446" i="7"/>
  <c r="B445" i="7"/>
  <c r="B444" i="7"/>
  <c r="B443" i="7"/>
  <c r="B442" i="7"/>
  <c r="B441" i="7"/>
  <c r="B440" i="7"/>
  <c r="B439" i="7"/>
  <c r="B438" i="7"/>
  <c r="B437" i="7"/>
  <c r="B436" i="7"/>
  <c r="B435" i="7"/>
  <c r="B434" i="7"/>
  <c r="B433" i="7"/>
  <c r="B432" i="7"/>
  <c r="B431" i="7"/>
  <c r="B430" i="7"/>
  <c r="B429" i="7"/>
  <c r="B428" i="7"/>
  <c r="B427" i="7"/>
  <c r="B426" i="7"/>
  <c r="B425" i="7"/>
  <c r="B424" i="7"/>
  <c r="B423" i="7"/>
  <c r="B422" i="7"/>
  <c r="B421" i="7"/>
  <c r="B420" i="7"/>
  <c r="B419" i="7"/>
  <c r="B418" i="7"/>
  <c r="B417" i="7"/>
  <c r="B416" i="7"/>
  <c r="B415" i="7"/>
  <c r="B414" i="7"/>
  <c r="B413" i="7"/>
  <c r="B412" i="7"/>
  <c r="B411" i="7"/>
  <c r="B410" i="7"/>
  <c r="B409" i="7"/>
  <c r="B408" i="7"/>
  <c r="B407" i="7"/>
  <c r="B406" i="7"/>
  <c r="B405" i="7"/>
  <c r="B404" i="7"/>
  <c r="B403" i="7"/>
  <c r="B402" i="7"/>
  <c r="B401" i="7"/>
  <c r="B400" i="7"/>
  <c r="B399" i="7"/>
  <c r="B398" i="7"/>
  <c r="B397" i="7"/>
  <c r="B396" i="7"/>
  <c r="B395" i="7"/>
  <c r="B394" i="7"/>
  <c r="B393" i="7"/>
  <c r="B392" i="7"/>
  <c r="B391" i="7"/>
  <c r="B390" i="7"/>
  <c r="B389" i="7"/>
  <c r="B388" i="7"/>
  <c r="B387" i="7"/>
  <c r="B386" i="7"/>
  <c r="B385" i="7"/>
  <c r="B384" i="7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I41" i="7"/>
  <c r="B41" i="7"/>
  <c r="B40" i="7"/>
  <c r="B39" i="7"/>
  <c r="L49" i="7"/>
  <c r="B38" i="7"/>
  <c r="L48" i="7"/>
  <c r="J51" i="15" s="1"/>
  <c r="B37" i="7"/>
  <c r="B36" i="7"/>
  <c r="B35" i="7"/>
  <c r="B34" i="7"/>
  <c r="B33" i="7"/>
  <c r="L43" i="7"/>
  <c r="J46" i="15" s="1"/>
  <c r="J43" i="7"/>
  <c r="B32" i="7"/>
  <c r="L42" i="7"/>
  <c r="J45" i="15" s="1"/>
  <c r="J42" i="7"/>
  <c r="B31" i="7"/>
  <c r="L41" i="7"/>
  <c r="J41" i="7"/>
  <c r="B30" i="7"/>
  <c r="B29" i="7"/>
  <c r="B28" i="7"/>
  <c r="L38" i="7"/>
  <c r="J41" i="15" s="1"/>
  <c r="J38" i="7"/>
  <c r="B27" i="7"/>
  <c r="L37" i="7"/>
  <c r="J40" i="15" s="1"/>
  <c r="J37" i="7"/>
  <c r="B26" i="7"/>
  <c r="L25" i="7"/>
  <c r="J28" i="15" s="1"/>
  <c r="J25" i="7"/>
  <c r="B25" i="7"/>
  <c r="L24" i="7"/>
  <c r="J27" i="15" s="1"/>
  <c r="J24" i="7"/>
  <c r="B24" i="7"/>
  <c r="L23" i="7"/>
  <c r="J26" i="15" s="1"/>
  <c r="J23" i="7"/>
  <c r="B23" i="7"/>
  <c r="L22" i="7"/>
  <c r="J25" i="15" s="1"/>
  <c r="J22" i="7"/>
  <c r="B22" i="7"/>
  <c r="L21" i="7"/>
  <c r="J24" i="15" s="1"/>
  <c r="J21" i="7"/>
  <c r="B21" i="7"/>
  <c r="L20" i="7"/>
  <c r="J23" i="15" s="1"/>
  <c r="J20" i="7"/>
  <c r="B20" i="7"/>
  <c r="L19" i="7"/>
  <c r="J22" i="15" s="1"/>
  <c r="J19" i="7"/>
  <c r="B19" i="7"/>
  <c r="L18" i="7"/>
  <c r="J21" i="15" s="1"/>
  <c r="J18" i="7"/>
  <c r="B18" i="7"/>
  <c r="L17" i="7"/>
  <c r="J20" i="15" s="1"/>
  <c r="J17" i="7"/>
  <c r="B17" i="7"/>
  <c r="L16" i="7"/>
  <c r="J19" i="15" s="1"/>
  <c r="J16" i="7"/>
  <c r="B16" i="7"/>
  <c r="L15" i="7"/>
  <c r="J18" i="15" s="1"/>
  <c r="J15" i="7"/>
  <c r="B15" i="7"/>
  <c r="L14" i="7"/>
  <c r="J17" i="15" s="1"/>
  <c r="J14" i="7"/>
  <c r="B14" i="7"/>
  <c r="L13" i="7"/>
  <c r="J16" i="15" s="1"/>
  <c r="J13" i="7"/>
  <c r="B13" i="7"/>
  <c r="L12" i="7"/>
  <c r="J15" i="15" s="1"/>
  <c r="J12" i="7"/>
  <c r="B12" i="7"/>
  <c r="L11" i="7"/>
  <c r="J14" i="15" s="1"/>
  <c r="J11" i="7"/>
  <c r="B11" i="7"/>
  <c r="L10" i="7"/>
  <c r="J13" i="15" s="1"/>
  <c r="J10" i="7"/>
  <c r="B10" i="7"/>
  <c r="L9" i="7"/>
  <c r="J12" i="15" s="1"/>
  <c r="J9" i="7"/>
  <c r="B9" i="7"/>
  <c r="L8" i="7"/>
  <c r="J11" i="15" s="1"/>
  <c r="J8" i="7"/>
  <c r="B8" i="7"/>
  <c r="L7" i="7"/>
  <c r="J10" i="15" s="1"/>
  <c r="J7" i="7"/>
  <c r="B7" i="7"/>
  <c r="L6" i="7"/>
  <c r="J9" i="15" s="1"/>
  <c r="J6" i="7"/>
  <c r="B6" i="7"/>
  <c r="L5" i="7"/>
  <c r="J8" i="15" s="1"/>
  <c r="J5" i="7"/>
  <c r="B5" i="7"/>
  <c r="L4" i="7"/>
  <c r="J7" i="15" s="1"/>
  <c r="J4" i="7"/>
  <c r="B4" i="7"/>
  <c r="L3" i="7"/>
  <c r="J6" i="15" s="1"/>
  <c r="J3" i="7"/>
  <c r="B3" i="7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I41" i="6"/>
  <c r="B41" i="6"/>
  <c r="B40" i="6"/>
  <c r="B39" i="6"/>
  <c r="L49" i="6"/>
  <c r="K52" i="15" s="1"/>
  <c r="B38" i="6"/>
  <c r="L48" i="6"/>
  <c r="B37" i="6"/>
  <c r="B36" i="6"/>
  <c r="B35" i="6"/>
  <c r="B34" i="6"/>
  <c r="B33" i="6"/>
  <c r="L43" i="6"/>
  <c r="K46" i="15" s="1"/>
  <c r="J43" i="6"/>
  <c r="B32" i="6"/>
  <c r="L42" i="6"/>
  <c r="K45" i="15" s="1"/>
  <c r="J42" i="6"/>
  <c r="B31" i="6"/>
  <c r="L41" i="6"/>
  <c r="K44" i="15" s="1"/>
  <c r="J41" i="6"/>
  <c r="B30" i="6"/>
  <c r="B29" i="6"/>
  <c r="B28" i="6"/>
  <c r="L38" i="6"/>
  <c r="K41" i="15" s="1"/>
  <c r="J38" i="6"/>
  <c r="B27" i="6"/>
  <c r="L37" i="6"/>
  <c r="K40" i="15" s="1"/>
  <c r="J37" i="6"/>
  <c r="B26" i="6"/>
  <c r="L25" i="6"/>
  <c r="K28" i="15" s="1"/>
  <c r="J25" i="6"/>
  <c r="B25" i="6"/>
  <c r="L24" i="6"/>
  <c r="K27" i="15" s="1"/>
  <c r="J24" i="6"/>
  <c r="B24" i="6"/>
  <c r="L23" i="6"/>
  <c r="K26" i="15" s="1"/>
  <c r="J23" i="6"/>
  <c r="B23" i="6"/>
  <c r="L22" i="6"/>
  <c r="K25" i="15" s="1"/>
  <c r="J22" i="6"/>
  <c r="B22" i="6"/>
  <c r="L21" i="6"/>
  <c r="K24" i="15" s="1"/>
  <c r="J21" i="6"/>
  <c r="B21" i="6"/>
  <c r="L20" i="6"/>
  <c r="K23" i="15" s="1"/>
  <c r="J20" i="6"/>
  <c r="B20" i="6"/>
  <c r="L19" i="6"/>
  <c r="K22" i="15" s="1"/>
  <c r="J19" i="6"/>
  <c r="B19" i="6"/>
  <c r="L18" i="6"/>
  <c r="K21" i="15" s="1"/>
  <c r="J18" i="6"/>
  <c r="B18" i="6"/>
  <c r="L17" i="6"/>
  <c r="K20" i="15" s="1"/>
  <c r="J17" i="6"/>
  <c r="B17" i="6"/>
  <c r="L16" i="6"/>
  <c r="K19" i="15" s="1"/>
  <c r="J16" i="6"/>
  <c r="B16" i="6"/>
  <c r="L15" i="6"/>
  <c r="K18" i="15" s="1"/>
  <c r="J15" i="6"/>
  <c r="B15" i="6"/>
  <c r="L14" i="6"/>
  <c r="K17" i="15" s="1"/>
  <c r="J14" i="6"/>
  <c r="B14" i="6"/>
  <c r="L13" i="6"/>
  <c r="K16" i="15" s="1"/>
  <c r="J13" i="6"/>
  <c r="B13" i="6"/>
  <c r="L12" i="6"/>
  <c r="K15" i="15" s="1"/>
  <c r="J12" i="6"/>
  <c r="B12" i="6"/>
  <c r="L11" i="6"/>
  <c r="K14" i="15" s="1"/>
  <c r="J11" i="6"/>
  <c r="B11" i="6"/>
  <c r="L10" i="6"/>
  <c r="K13" i="15" s="1"/>
  <c r="J10" i="6"/>
  <c r="B10" i="6"/>
  <c r="L9" i="6"/>
  <c r="K12" i="15" s="1"/>
  <c r="J9" i="6"/>
  <c r="B9" i="6"/>
  <c r="L8" i="6"/>
  <c r="K11" i="15" s="1"/>
  <c r="J8" i="6"/>
  <c r="B8" i="6"/>
  <c r="L7" i="6"/>
  <c r="K10" i="15" s="1"/>
  <c r="J7" i="6"/>
  <c r="B7" i="6"/>
  <c r="L6" i="6"/>
  <c r="K9" i="15" s="1"/>
  <c r="J6" i="6"/>
  <c r="B6" i="6"/>
  <c r="L5" i="6"/>
  <c r="K8" i="15" s="1"/>
  <c r="J5" i="6"/>
  <c r="B5" i="6"/>
  <c r="L4" i="6"/>
  <c r="K7" i="15" s="1"/>
  <c r="J4" i="6"/>
  <c r="B4" i="6"/>
  <c r="L3" i="6"/>
  <c r="J3" i="6"/>
  <c r="B3" i="6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I41" i="5"/>
  <c r="B41" i="5"/>
  <c r="B40" i="5"/>
  <c r="B39" i="5"/>
  <c r="L49" i="5"/>
  <c r="L52" i="15" s="1"/>
  <c r="B38" i="5"/>
  <c r="L48" i="5"/>
  <c r="L51" i="15" s="1"/>
  <c r="B37" i="5"/>
  <c r="B36" i="5"/>
  <c r="B35" i="5"/>
  <c r="B34" i="5"/>
  <c r="B33" i="5"/>
  <c r="L43" i="5"/>
  <c r="L46" i="15" s="1"/>
  <c r="J43" i="5"/>
  <c r="B32" i="5"/>
  <c r="L42" i="5"/>
  <c r="J42" i="5"/>
  <c r="B31" i="5"/>
  <c r="L41" i="5"/>
  <c r="L44" i="15" s="1"/>
  <c r="J41" i="5"/>
  <c r="B30" i="5"/>
  <c r="B29" i="5"/>
  <c r="B28" i="5"/>
  <c r="L38" i="5"/>
  <c r="L41" i="15" s="1"/>
  <c r="J38" i="5"/>
  <c r="B27" i="5"/>
  <c r="L37" i="5"/>
  <c r="L40" i="15" s="1"/>
  <c r="J37" i="5"/>
  <c r="B26" i="5"/>
  <c r="L25" i="5"/>
  <c r="L28" i="15" s="1"/>
  <c r="J25" i="5"/>
  <c r="B25" i="5"/>
  <c r="L24" i="5"/>
  <c r="L27" i="15" s="1"/>
  <c r="J24" i="5"/>
  <c r="B24" i="5"/>
  <c r="L23" i="5"/>
  <c r="L26" i="15" s="1"/>
  <c r="J23" i="5"/>
  <c r="B23" i="5"/>
  <c r="L22" i="5"/>
  <c r="L25" i="15" s="1"/>
  <c r="J22" i="5"/>
  <c r="B22" i="5"/>
  <c r="L21" i="5"/>
  <c r="L24" i="15" s="1"/>
  <c r="J21" i="5"/>
  <c r="B21" i="5"/>
  <c r="L20" i="5"/>
  <c r="L23" i="15" s="1"/>
  <c r="J20" i="5"/>
  <c r="B20" i="5"/>
  <c r="L19" i="5"/>
  <c r="L22" i="15" s="1"/>
  <c r="J19" i="5"/>
  <c r="B19" i="5"/>
  <c r="L18" i="5"/>
  <c r="L21" i="15" s="1"/>
  <c r="J18" i="5"/>
  <c r="B18" i="5"/>
  <c r="L17" i="5"/>
  <c r="L20" i="15" s="1"/>
  <c r="J17" i="5"/>
  <c r="B17" i="5"/>
  <c r="L16" i="5"/>
  <c r="L19" i="15" s="1"/>
  <c r="J16" i="5"/>
  <c r="B16" i="5"/>
  <c r="L15" i="5"/>
  <c r="L18" i="15" s="1"/>
  <c r="J15" i="5"/>
  <c r="B15" i="5"/>
  <c r="L14" i="5"/>
  <c r="L17" i="15" s="1"/>
  <c r="J14" i="5"/>
  <c r="B14" i="5"/>
  <c r="L13" i="5"/>
  <c r="L16" i="15" s="1"/>
  <c r="J13" i="5"/>
  <c r="B13" i="5"/>
  <c r="L12" i="5"/>
  <c r="L15" i="15" s="1"/>
  <c r="J12" i="5"/>
  <c r="B12" i="5"/>
  <c r="L11" i="5"/>
  <c r="L14" i="15" s="1"/>
  <c r="J11" i="5"/>
  <c r="B11" i="5"/>
  <c r="L10" i="5"/>
  <c r="L13" i="15" s="1"/>
  <c r="J10" i="5"/>
  <c r="B10" i="5"/>
  <c r="L9" i="5"/>
  <c r="L12" i="15" s="1"/>
  <c r="J9" i="5"/>
  <c r="B9" i="5"/>
  <c r="L8" i="5"/>
  <c r="L11" i="15" s="1"/>
  <c r="J8" i="5"/>
  <c r="B8" i="5"/>
  <c r="L7" i="5"/>
  <c r="L10" i="15" s="1"/>
  <c r="J7" i="5"/>
  <c r="B7" i="5"/>
  <c r="L6" i="5"/>
  <c r="L9" i="15" s="1"/>
  <c r="J6" i="5"/>
  <c r="B6" i="5"/>
  <c r="L5" i="5"/>
  <c r="L8" i="15" s="1"/>
  <c r="J5" i="5"/>
  <c r="B5" i="5"/>
  <c r="L4" i="5"/>
  <c r="J4" i="5"/>
  <c r="B4" i="5"/>
  <c r="L3" i="5"/>
  <c r="L6" i="15" s="1"/>
  <c r="J3" i="5"/>
  <c r="B3" i="5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I41" i="4"/>
  <c r="B41" i="4"/>
  <c r="B40" i="4"/>
  <c r="B39" i="4"/>
  <c r="L49" i="4"/>
  <c r="M52" i="15" s="1"/>
  <c r="B38" i="4"/>
  <c r="L48" i="4"/>
  <c r="M51" i="15" s="1"/>
  <c r="B37" i="4"/>
  <c r="B36" i="4"/>
  <c r="B35" i="4"/>
  <c r="B34" i="4"/>
  <c r="B33" i="4"/>
  <c r="L43" i="4"/>
  <c r="M46" i="15" s="1"/>
  <c r="J43" i="4"/>
  <c r="B32" i="4"/>
  <c r="L42" i="4"/>
  <c r="M45" i="15" s="1"/>
  <c r="J42" i="4"/>
  <c r="B31" i="4"/>
  <c r="L41" i="4"/>
  <c r="M44" i="15" s="1"/>
  <c r="J41" i="4"/>
  <c r="B30" i="4"/>
  <c r="B29" i="4"/>
  <c r="B28" i="4"/>
  <c r="L38" i="4"/>
  <c r="M41" i="15" s="1"/>
  <c r="J38" i="4"/>
  <c r="B27" i="4"/>
  <c r="L37" i="4"/>
  <c r="M40" i="15" s="1"/>
  <c r="J37" i="4"/>
  <c r="B26" i="4"/>
  <c r="L25" i="4"/>
  <c r="M28" i="15" s="1"/>
  <c r="J25" i="4"/>
  <c r="B25" i="4"/>
  <c r="L24" i="4"/>
  <c r="M27" i="15" s="1"/>
  <c r="J24" i="4"/>
  <c r="B24" i="4"/>
  <c r="L23" i="4"/>
  <c r="M26" i="15" s="1"/>
  <c r="J23" i="4"/>
  <c r="B23" i="4"/>
  <c r="L22" i="4"/>
  <c r="M25" i="15" s="1"/>
  <c r="J22" i="4"/>
  <c r="B22" i="4"/>
  <c r="L21" i="4"/>
  <c r="M24" i="15" s="1"/>
  <c r="J21" i="4"/>
  <c r="B21" i="4"/>
  <c r="L20" i="4"/>
  <c r="M23" i="15" s="1"/>
  <c r="J20" i="4"/>
  <c r="B20" i="4"/>
  <c r="L19" i="4"/>
  <c r="M22" i="15" s="1"/>
  <c r="J19" i="4"/>
  <c r="B19" i="4"/>
  <c r="L18" i="4"/>
  <c r="M21" i="15" s="1"/>
  <c r="J18" i="4"/>
  <c r="B18" i="4"/>
  <c r="L17" i="4"/>
  <c r="M20" i="15" s="1"/>
  <c r="J17" i="4"/>
  <c r="B17" i="4"/>
  <c r="L16" i="4"/>
  <c r="M19" i="15" s="1"/>
  <c r="J16" i="4"/>
  <c r="B16" i="4"/>
  <c r="L15" i="4"/>
  <c r="M18" i="15" s="1"/>
  <c r="J15" i="4"/>
  <c r="B15" i="4"/>
  <c r="L14" i="4"/>
  <c r="M17" i="15" s="1"/>
  <c r="J14" i="4"/>
  <c r="B14" i="4"/>
  <c r="L13" i="4"/>
  <c r="M16" i="15" s="1"/>
  <c r="J13" i="4"/>
  <c r="B13" i="4"/>
  <c r="L12" i="4"/>
  <c r="M15" i="15" s="1"/>
  <c r="J12" i="4"/>
  <c r="B12" i="4"/>
  <c r="L11" i="4"/>
  <c r="M14" i="15" s="1"/>
  <c r="J11" i="4"/>
  <c r="B11" i="4"/>
  <c r="L10" i="4"/>
  <c r="M13" i="15" s="1"/>
  <c r="J10" i="4"/>
  <c r="B10" i="4"/>
  <c r="L9" i="4"/>
  <c r="M12" i="15" s="1"/>
  <c r="J9" i="4"/>
  <c r="B9" i="4"/>
  <c r="L8" i="4"/>
  <c r="M11" i="15" s="1"/>
  <c r="J8" i="4"/>
  <c r="B8" i="4"/>
  <c r="L7" i="4"/>
  <c r="M10" i="15" s="1"/>
  <c r="J7" i="4"/>
  <c r="B7" i="4"/>
  <c r="L6" i="4"/>
  <c r="M9" i="15" s="1"/>
  <c r="J6" i="4"/>
  <c r="B6" i="4"/>
  <c r="L5" i="4"/>
  <c r="M8" i="15" s="1"/>
  <c r="J5" i="4"/>
  <c r="B5" i="4"/>
  <c r="L4" i="4"/>
  <c r="M7" i="15" s="1"/>
  <c r="J4" i="4"/>
  <c r="B4" i="4"/>
  <c r="L3" i="4"/>
  <c r="J3" i="4"/>
  <c r="B3" i="4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I41" i="3"/>
  <c r="B41" i="3"/>
  <c r="B40" i="3"/>
  <c r="B39" i="3"/>
  <c r="L49" i="3"/>
  <c r="N52" i="15" s="1"/>
  <c r="B38" i="3"/>
  <c r="L48" i="3"/>
  <c r="B37" i="3"/>
  <c r="B36" i="3"/>
  <c r="B35" i="3"/>
  <c r="B34" i="3"/>
  <c r="B33" i="3"/>
  <c r="L43" i="3"/>
  <c r="N46" i="15" s="1"/>
  <c r="J43" i="3"/>
  <c r="B32" i="3"/>
  <c r="L42" i="3"/>
  <c r="N45" i="15" s="1"/>
  <c r="J42" i="3"/>
  <c r="B31" i="3"/>
  <c r="L41" i="3"/>
  <c r="N44" i="15" s="1"/>
  <c r="J41" i="3"/>
  <c r="B30" i="3"/>
  <c r="B29" i="3"/>
  <c r="B28" i="3"/>
  <c r="L38" i="3"/>
  <c r="N41" i="15" s="1"/>
  <c r="J38" i="3"/>
  <c r="B27" i="3"/>
  <c r="L37" i="3"/>
  <c r="N40" i="15" s="1"/>
  <c r="J37" i="3"/>
  <c r="B26" i="3"/>
  <c r="L25" i="3"/>
  <c r="N28" i="15" s="1"/>
  <c r="J25" i="3"/>
  <c r="B25" i="3"/>
  <c r="L24" i="3"/>
  <c r="N27" i="15" s="1"/>
  <c r="J24" i="3"/>
  <c r="B24" i="3"/>
  <c r="L23" i="3"/>
  <c r="N26" i="15" s="1"/>
  <c r="J23" i="3"/>
  <c r="B23" i="3"/>
  <c r="L22" i="3"/>
  <c r="N25" i="15" s="1"/>
  <c r="J22" i="3"/>
  <c r="B22" i="3"/>
  <c r="L21" i="3"/>
  <c r="N24" i="15" s="1"/>
  <c r="J21" i="3"/>
  <c r="B21" i="3"/>
  <c r="L20" i="3"/>
  <c r="N23" i="15" s="1"/>
  <c r="J20" i="3"/>
  <c r="B20" i="3"/>
  <c r="L19" i="3"/>
  <c r="N22" i="15" s="1"/>
  <c r="J19" i="3"/>
  <c r="B19" i="3"/>
  <c r="L18" i="3"/>
  <c r="N21" i="15" s="1"/>
  <c r="J18" i="3"/>
  <c r="B18" i="3"/>
  <c r="L17" i="3"/>
  <c r="N20" i="15" s="1"/>
  <c r="J17" i="3"/>
  <c r="B17" i="3"/>
  <c r="L16" i="3"/>
  <c r="N19" i="15" s="1"/>
  <c r="J16" i="3"/>
  <c r="B16" i="3"/>
  <c r="L15" i="3"/>
  <c r="N18" i="15" s="1"/>
  <c r="J15" i="3"/>
  <c r="B15" i="3"/>
  <c r="L14" i="3"/>
  <c r="N17" i="15" s="1"/>
  <c r="J14" i="3"/>
  <c r="B14" i="3"/>
  <c r="L13" i="3"/>
  <c r="N16" i="15" s="1"/>
  <c r="J13" i="3"/>
  <c r="B13" i="3"/>
  <c r="L12" i="3"/>
  <c r="N15" i="15" s="1"/>
  <c r="J12" i="3"/>
  <c r="B12" i="3"/>
  <c r="L11" i="3"/>
  <c r="N14" i="15" s="1"/>
  <c r="J11" i="3"/>
  <c r="B11" i="3"/>
  <c r="L10" i="3"/>
  <c r="N13" i="15" s="1"/>
  <c r="J10" i="3"/>
  <c r="B10" i="3"/>
  <c r="L9" i="3"/>
  <c r="N12" i="15" s="1"/>
  <c r="J9" i="3"/>
  <c r="B9" i="3"/>
  <c r="L8" i="3"/>
  <c r="N11" i="15" s="1"/>
  <c r="J8" i="3"/>
  <c r="B8" i="3"/>
  <c r="L7" i="3"/>
  <c r="N10" i="15" s="1"/>
  <c r="J7" i="3"/>
  <c r="B7" i="3"/>
  <c r="L6" i="3"/>
  <c r="N9" i="15" s="1"/>
  <c r="J6" i="3"/>
  <c r="B6" i="3"/>
  <c r="L5" i="3"/>
  <c r="N8" i="15" s="1"/>
  <c r="J5" i="3"/>
  <c r="B5" i="3"/>
  <c r="L4" i="3"/>
  <c r="N7" i="15" s="1"/>
  <c r="J4" i="3"/>
  <c r="B4" i="3"/>
  <c r="L3" i="3"/>
  <c r="J3" i="3"/>
  <c r="B3" i="3"/>
  <c r="N26" i="2"/>
  <c r="N21" i="2"/>
  <c r="N16" i="2"/>
  <c r="N11" i="2"/>
  <c r="B11" i="2"/>
  <c r="B10" i="2"/>
  <c r="J9" i="2"/>
  <c r="I9" i="2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B9" i="2"/>
  <c r="C6" i="2"/>
  <c r="E6" i="2" s="1"/>
  <c r="C1" i="2"/>
  <c r="G1" i="2" s="1"/>
  <c r="D41" i="2" s="1"/>
  <c r="AT348" i="1"/>
  <c r="AS348" i="1"/>
  <c r="AQ348" i="1"/>
  <c r="AP348" i="1"/>
  <c r="AO348" i="1"/>
  <c r="AM348" i="1"/>
  <c r="AL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T317" i="1"/>
  <c r="AS317" i="1"/>
  <c r="AQ317" i="1"/>
  <c r="AP317" i="1"/>
  <c r="AO317" i="1"/>
  <c r="AM317" i="1"/>
  <c r="AL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T285" i="1"/>
  <c r="AS285" i="1"/>
  <c r="AQ285" i="1"/>
  <c r="AP285" i="1"/>
  <c r="AO285" i="1"/>
  <c r="AM285" i="1"/>
  <c r="AL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T254" i="1"/>
  <c r="AS254" i="1"/>
  <c r="AQ254" i="1"/>
  <c r="AP254" i="1"/>
  <c r="AO254" i="1"/>
  <c r="AM254" i="1"/>
  <c r="AL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T222" i="1"/>
  <c r="AS222" i="1"/>
  <c r="AQ222" i="1"/>
  <c r="AP222" i="1"/>
  <c r="AO222" i="1"/>
  <c r="AM222" i="1"/>
  <c r="AL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T190" i="1"/>
  <c r="AS190" i="1"/>
  <c r="AQ190" i="1"/>
  <c r="AP190" i="1"/>
  <c r="AO190" i="1"/>
  <c r="AM190" i="1"/>
  <c r="AL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T159" i="1"/>
  <c r="AS159" i="1"/>
  <c r="AQ159" i="1"/>
  <c r="AP159" i="1"/>
  <c r="AO159" i="1"/>
  <c r="AM159" i="1"/>
  <c r="AL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T127" i="1"/>
  <c r="AS127" i="1"/>
  <c r="AQ127" i="1"/>
  <c r="AP127" i="1"/>
  <c r="AO127" i="1"/>
  <c r="AM127" i="1"/>
  <c r="AL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B96" i="1"/>
  <c r="B64" i="1"/>
  <c r="B35" i="1"/>
  <c r="A4" i="1"/>
  <c r="A5" i="1" s="1"/>
  <c r="B3" i="1"/>
  <c r="AT2" i="1"/>
  <c r="AS2" i="1"/>
  <c r="AQ2" i="1"/>
  <c r="AP2" i="1"/>
  <c r="AO2" i="1"/>
  <c r="AM2" i="1"/>
  <c r="AL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D45" i="2" l="1"/>
  <c r="D49" i="2"/>
  <c r="D42" i="2"/>
  <c r="D46" i="2"/>
  <c r="D50" i="2"/>
  <c r="D43" i="2"/>
  <c r="D47" i="2"/>
  <c r="D51" i="2"/>
  <c r="D44" i="2"/>
  <c r="D48" i="2"/>
  <c r="D52" i="2"/>
  <c r="D21" i="2"/>
  <c r="L50" i="8"/>
  <c r="L50" i="11"/>
  <c r="B57" i="16"/>
  <c r="AR3" i="1"/>
  <c r="AR254" i="1"/>
  <c r="AR285" i="1"/>
  <c r="AR317" i="1"/>
  <c r="AR159" i="1"/>
  <c r="AR348" i="1"/>
  <c r="AR64" i="1"/>
  <c r="L50" i="4"/>
  <c r="AR35" i="1"/>
  <c r="AN254" i="1"/>
  <c r="L50" i="9"/>
  <c r="L50" i="13"/>
  <c r="L50" i="5"/>
  <c r="L39" i="7"/>
  <c r="J42" i="15" s="1"/>
  <c r="AR190" i="1"/>
  <c r="AR127" i="1"/>
  <c r="AN3" i="1"/>
  <c r="AN35" i="1"/>
  <c r="AN96" i="1"/>
  <c r="AR96" i="1"/>
  <c r="D23" i="2"/>
  <c r="Y5" i="1"/>
  <c r="Q5" i="1"/>
  <c r="I5" i="1"/>
  <c r="AO5" i="1"/>
  <c r="F5" i="1"/>
  <c r="AM5" i="1"/>
  <c r="S5" i="1"/>
  <c r="Z5" i="1"/>
  <c r="AQ5" i="1"/>
  <c r="X5" i="1"/>
  <c r="P5" i="1"/>
  <c r="H5" i="1"/>
  <c r="N5" i="1"/>
  <c r="D5" i="1"/>
  <c r="AT5" i="1"/>
  <c r="K5" i="1"/>
  <c r="A6" i="1"/>
  <c r="AP5" i="1"/>
  <c r="W5" i="1"/>
  <c r="O5" i="1"/>
  <c r="G5" i="1"/>
  <c r="V5" i="1"/>
  <c r="T5" i="1"/>
  <c r="AL5" i="1"/>
  <c r="C5" i="1"/>
  <c r="AS5" i="1"/>
  <c r="B5" i="1"/>
  <c r="R5" i="1"/>
  <c r="U5" i="1"/>
  <c r="M5" i="1"/>
  <c r="E5" i="1"/>
  <c r="L5" i="1"/>
  <c r="J5" i="1"/>
  <c r="H4" i="1"/>
  <c r="I4" i="1"/>
  <c r="R4" i="1"/>
  <c r="C4" i="1"/>
  <c r="K4" i="1"/>
  <c r="S4" i="1"/>
  <c r="AL4" i="1"/>
  <c r="AT4" i="1"/>
  <c r="P4" i="1"/>
  <c r="X4" i="1"/>
  <c r="Y4" i="1"/>
  <c r="B4" i="1"/>
  <c r="AS4" i="1"/>
  <c r="D4" i="1"/>
  <c r="AM4" i="1"/>
  <c r="L52" i="4"/>
  <c r="M54" i="15" s="1"/>
  <c r="E4" i="1"/>
  <c r="M4" i="1"/>
  <c r="U4" i="1"/>
  <c r="AN64" i="1"/>
  <c r="L45" i="15"/>
  <c r="L44" i="5"/>
  <c r="J4" i="1"/>
  <c r="L4" i="1"/>
  <c r="F4" i="1"/>
  <c r="N4" i="1"/>
  <c r="V4" i="1"/>
  <c r="AO4" i="1"/>
  <c r="AQ4" i="1"/>
  <c r="Q4" i="1"/>
  <c r="Z4" i="1"/>
  <c r="T4" i="1"/>
  <c r="G4" i="1"/>
  <c r="O4" i="1"/>
  <c r="W4" i="1"/>
  <c r="AP4" i="1"/>
  <c r="AN285" i="1"/>
  <c r="AN127" i="1"/>
  <c r="AN159" i="1"/>
  <c r="AN190" i="1"/>
  <c r="L44" i="4"/>
  <c r="AN222" i="1"/>
  <c r="L52" i="7"/>
  <c r="J54" i="15" s="1"/>
  <c r="AR222" i="1"/>
  <c r="AN317" i="1"/>
  <c r="I6" i="15"/>
  <c r="D15" i="2" s="1"/>
  <c r="L39" i="8"/>
  <c r="I42" i="15" s="1"/>
  <c r="H44" i="15"/>
  <c r="L44" i="9"/>
  <c r="L7" i="15"/>
  <c r="L39" i="5"/>
  <c r="L42" i="15" s="1"/>
  <c r="D34" i="2"/>
  <c r="D22" i="2"/>
  <c r="D19" i="2"/>
  <c r="D16" i="2"/>
  <c r="D37" i="2"/>
  <c r="D28" i="2"/>
  <c r="D25" i="2"/>
  <c r="D53" i="2"/>
  <c r="D40" i="2"/>
  <c r="D17" i="2"/>
  <c r="D38" i="2"/>
  <c r="D29" i="2"/>
  <c r="D26" i="2"/>
  <c r="D36" i="2"/>
  <c r="D20" i="2"/>
  <c r="D39" i="2"/>
  <c r="D35" i="2"/>
  <c r="D10" i="2"/>
  <c r="D27" i="2"/>
  <c r="D11" i="2"/>
  <c r="D30" i="2"/>
  <c r="D24" i="2"/>
  <c r="D18" i="2"/>
  <c r="AN348" i="1"/>
  <c r="J44" i="15"/>
  <c r="L44" i="7"/>
  <c r="L52" i="3"/>
  <c r="N54" i="15" s="1"/>
  <c r="L52" i="8"/>
  <c r="I54" i="15" s="1"/>
  <c r="N51" i="15"/>
  <c r="L50" i="3"/>
  <c r="M6" i="15"/>
  <c r="L39" i="4"/>
  <c r="M42" i="15" s="1"/>
  <c r="L52" i="6"/>
  <c r="K54" i="15" s="1"/>
  <c r="G51" i="15"/>
  <c r="L50" i="10"/>
  <c r="N6" i="15"/>
  <c r="L39" i="3"/>
  <c r="N42" i="15" s="1"/>
  <c r="L52" i="5"/>
  <c r="L54" i="15" s="1"/>
  <c r="K51" i="15"/>
  <c r="L50" i="6"/>
  <c r="K6" i="15"/>
  <c r="L39" i="6"/>
  <c r="K42" i="15" s="1"/>
  <c r="J52" i="15"/>
  <c r="L50" i="7"/>
  <c r="G44" i="15"/>
  <c r="D9" i="2" s="1"/>
  <c r="L44" i="10"/>
  <c r="L44" i="3"/>
  <c r="L52" i="9"/>
  <c r="H54" i="15" s="1"/>
  <c r="L44" i="8"/>
  <c r="L44" i="6"/>
  <c r="L52" i="10"/>
  <c r="G54" i="15" s="1"/>
  <c r="H6" i="15"/>
  <c r="L39" i="9"/>
  <c r="H42" i="15" s="1"/>
  <c r="L52" i="12"/>
  <c r="E54" i="15" s="1"/>
  <c r="L52" i="14"/>
  <c r="C54" i="15" s="1"/>
  <c r="L39" i="10"/>
  <c r="G42" i="15" s="1"/>
  <c r="L44" i="11"/>
  <c r="E44" i="15"/>
  <c r="L44" i="12"/>
  <c r="D6" i="15"/>
  <c r="L39" i="13"/>
  <c r="D42" i="15" s="1"/>
  <c r="L52" i="13"/>
  <c r="D54" i="15" s="1"/>
  <c r="C51" i="15"/>
  <c r="L50" i="14"/>
  <c r="L39" i="11"/>
  <c r="F42" i="15" s="1"/>
  <c r="L52" i="11"/>
  <c r="F54" i="15" s="1"/>
  <c r="E51" i="15"/>
  <c r="L50" i="12"/>
  <c r="L39" i="12"/>
  <c r="E42" i="15" s="1"/>
  <c r="L44" i="13"/>
  <c r="C44" i="15"/>
  <c r="L44" i="14"/>
  <c r="L39" i="14"/>
  <c r="C42" i="15" s="1"/>
  <c r="AR5" i="1" l="1"/>
  <c r="D12" i="2"/>
  <c r="G47" i="15"/>
  <c r="L46" i="10"/>
  <c r="G49" i="15" s="1"/>
  <c r="N47" i="15"/>
  <c r="L46" i="3"/>
  <c r="N49" i="15" s="1"/>
  <c r="D31" i="2"/>
  <c r="H47" i="15"/>
  <c r="L46" i="9"/>
  <c r="H49" i="15" s="1"/>
  <c r="M47" i="15"/>
  <c r="L46" i="4"/>
  <c r="M49" i="15" s="1"/>
  <c r="L47" i="15"/>
  <c r="L46" i="5"/>
  <c r="L49" i="15" s="1"/>
  <c r="AR4" i="1"/>
  <c r="AN5" i="1"/>
  <c r="D47" i="15"/>
  <c r="L46" i="13"/>
  <c r="D49" i="15" s="1"/>
  <c r="E47" i="15"/>
  <c r="L46" i="12"/>
  <c r="E49" i="15" s="1"/>
  <c r="AU5" i="1"/>
  <c r="F47" i="15"/>
  <c r="L46" i="11"/>
  <c r="F49" i="15" s="1"/>
  <c r="I47" i="15"/>
  <c r="L46" i="8"/>
  <c r="I49" i="15" s="1"/>
  <c r="J47" i="15"/>
  <c r="L46" i="7"/>
  <c r="J49" i="15" s="1"/>
  <c r="AN4" i="1"/>
  <c r="C47" i="15"/>
  <c r="L46" i="14"/>
  <c r="C49" i="15" s="1"/>
  <c r="D54" i="2"/>
  <c r="AU4" i="1"/>
  <c r="K47" i="15"/>
  <c r="L46" i="6"/>
  <c r="K49" i="15" s="1"/>
  <c r="AT6" i="1"/>
  <c r="AL6" i="1"/>
  <c r="S6" i="1"/>
  <c r="K6" i="1"/>
  <c r="C6" i="1"/>
  <c r="AQ6" i="1"/>
  <c r="V6" i="1"/>
  <c r="M6" i="1"/>
  <c r="L6" i="1"/>
  <c r="AS6" i="1"/>
  <c r="Z6" i="1"/>
  <c r="R6" i="1"/>
  <c r="J6" i="1"/>
  <c r="B6" i="1"/>
  <c r="P6" i="1"/>
  <c r="N6" i="1"/>
  <c r="Y6" i="1"/>
  <c r="Q6" i="1"/>
  <c r="I6" i="1"/>
  <c r="X6" i="1"/>
  <c r="H6" i="1"/>
  <c r="AO6" i="1"/>
  <c r="U6" i="1"/>
  <c r="AM6" i="1"/>
  <c r="A7" i="1"/>
  <c r="AP6" i="1"/>
  <c r="W6" i="1"/>
  <c r="O6" i="1"/>
  <c r="G6" i="1"/>
  <c r="F6" i="1"/>
  <c r="E6" i="1"/>
  <c r="T6" i="1"/>
  <c r="D6" i="1"/>
  <c r="AU6" i="1" l="1"/>
  <c r="AV5" i="1"/>
  <c r="AR6" i="1"/>
  <c r="AN6" i="1"/>
  <c r="U7" i="1"/>
  <c r="M7" i="1"/>
  <c r="E7" i="1"/>
  <c r="R7" i="1"/>
  <c r="X7" i="1"/>
  <c r="O7" i="1"/>
  <c r="N7" i="1"/>
  <c r="AM7" i="1"/>
  <c r="T7" i="1"/>
  <c r="L7" i="1"/>
  <c r="D7" i="1"/>
  <c r="AS7" i="1"/>
  <c r="J7" i="1"/>
  <c r="P7" i="1"/>
  <c r="G7" i="1"/>
  <c r="AT7" i="1"/>
  <c r="AL7" i="1"/>
  <c r="S7" i="1"/>
  <c r="K7" i="1"/>
  <c r="C7" i="1"/>
  <c r="Z7" i="1"/>
  <c r="B7" i="1"/>
  <c r="AQ7" i="1"/>
  <c r="A8" i="1"/>
  <c r="AP7" i="1"/>
  <c r="V7" i="1"/>
  <c r="F7" i="1"/>
  <c r="Y7" i="1"/>
  <c r="Q7" i="1"/>
  <c r="I7" i="1"/>
  <c r="H7" i="1"/>
  <c r="W7" i="1"/>
  <c r="AO7" i="1"/>
  <c r="AV4" i="1"/>
  <c r="AW4" i="1" s="1"/>
  <c r="AW5" i="1" l="1"/>
  <c r="AU7" i="1"/>
  <c r="AN7" i="1"/>
  <c r="AR7" i="1"/>
  <c r="A9" i="1"/>
  <c r="AP8" i="1"/>
  <c r="W8" i="1"/>
  <c r="O8" i="1"/>
  <c r="G8" i="1"/>
  <c r="AM8" i="1"/>
  <c r="D8" i="1"/>
  <c r="J8" i="1"/>
  <c r="Q8" i="1"/>
  <c r="P8" i="1"/>
  <c r="AO8" i="1"/>
  <c r="V8" i="1"/>
  <c r="N8" i="1"/>
  <c r="F8" i="1"/>
  <c r="T8" i="1"/>
  <c r="R8" i="1"/>
  <c r="I8" i="1"/>
  <c r="U8" i="1"/>
  <c r="M8" i="1"/>
  <c r="E8" i="1"/>
  <c r="L8" i="1"/>
  <c r="Z8" i="1"/>
  <c r="Y8" i="1"/>
  <c r="X8" i="1"/>
  <c r="H8" i="1"/>
  <c r="AT8" i="1"/>
  <c r="AL8" i="1"/>
  <c r="S8" i="1"/>
  <c r="K8" i="1"/>
  <c r="C8" i="1"/>
  <c r="AS8" i="1"/>
  <c r="B8" i="1"/>
  <c r="AQ8" i="1"/>
  <c r="AV6" i="1"/>
  <c r="AW6" i="1" l="1"/>
  <c r="AV7" i="1"/>
  <c r="AR8" i="1"/>
  <c r="AN8" i="1"/>
  <c r="Y9" i="1"/>
  <c r="Q9" i="1"/>
  <c r="I9" i="1"/>
  <c r="V9" i="1"/>
  <c r="D9" i="1"/>
  <c r="S9" i="1"/>
  <c r="R9" i="1"/>
  <c r="AQ9" i="1"/>
  <c r="X9" i="1"/>
  <c r="P9" i="1"/>
  <c r="H9" i="1"/>
  <c r="N9" i="1"/>
  <c r="L9" i="1"/>
  <c r="AT9" i="1"/>
  <c r="K9" i="1"/>
  <c r="A10" i="1"/>
  <c r="AP9" i="1"/>
  <c r="W9" i="1"/>
  <c r="O9" i="1"/>
  <c r="G9" i="1"/>
  <c r="AO9" i="1"/>
  <c r="F9" i="1"/>
  <c r="T9" i="1"/>
  <c r="AL9" i="1"/>
  <c r="C9" i="1"/>
  <c r="AS9" i="1"/>
  <c r="B9" i="1"/>
  <c r="J9" i="1"/>
  <c r="U9" i="1"/>
  <c r="M9" i="1"/>
  <c r="E9" i="1"/>
  <c r="AM9" i="1"/>
  <c r="Z9" i="1"/>
  <c r="AU8" i="1"/>
  <c r="AW7" i="1" l="1"/>
  <c r="AU9" i="1"/>
  <c r="AT10" i="1"/>
  <c r="AL10" i="1"/>
  <c r="S10" i="1"/>
  <c r="K10" i="1"/>
  <c r="C10" i="1"/>
  <c r="X10" i="1"/>
  <c r="F10" i="1"/>
  <c r="M10" i="1"/>
  <c r="L10" i="1"/>
  <c r="AS10" i="1"/>
  <c r="Z10" i="1"/>
  <c r="R10" i="1"/>
  <c r="J10" i="1"/>
  <c r="B10" i="1"/>
  <c r="AQ10" i="1"/>
  <c r="H10" i="1"/>
  <c r="V10" i="1"/>
  <c r="Y10" i="1"/>
  <c r="Q10" i="1"/>
  <c r="I10" i="1"/>
  <c r="P10" i="1"/>
  <c r="N10" i="1"/>
  <c r="U10" i="1"/>
  <c r="AM10" i="1"/>
  <c r="D10" i="1"/>
  <c r="A11" i="1"/>
  <c r="AP10" i="1"/>
  <c r="W10" i="1"/>
  <c r="O10" i="1"/>
  <c r="G10" i="1"/>
  <c r="AO10" i="1"/>
  <c r="E10" i="1"/>
  <c r="T10" i="1"/>
  <c r="AR9" i="1"/>
  <c r="AN9" i="1"/>
  <c r="AV8" i="1"/>
  <c r="AW8" i="1" l="1"/>
  <c r="AU10" i="1"/>
  <c r="AN10" i="1"/>
  <c r="AR10" i="1"/>
  <c r="U11" i="1"/>
  <c r="M11" i="1"/>
  <c r="E11" i="1"/>
  <c r="R11" i="1"/>
  <c r="H11" i="1"/>
  <c r="AP11" i="1"/>
  <c r="N11" i="1"/>
  <c r="AM11" i="1"/>
  <c r="T11" i="1"/>
  <c r="L11" i="1"/>
  <c r="D11" i="1"/>
  <c r="Z11" i="1"/>
  <c r="B11" i="1"/>
  <c r="P11" i="1"/>
  <c r="G11" i="1"/>
  <c r="AT11" i="1"/>
  <c r="AL11" i="1"/>
  <c r="S11" i="1"/>
  <c r="K11" i="1"/>
  <c r="C11" i="1"/>
  <c r="AS11" i="1"/>
  <c r="J11" i="1"/>
  <c r="AQ11" i="1"/>
  <c r="A12" i="1"/>
  <c r="W11" i="1"/>
  <c r="V11" i="1"/>
  <c r="F11" i="1"/>
  <c r="Y11" i="1"/>
  <c r="Q11" i="1"/>
  <c r="I11" i="1"/>
  <c r="X11" i="1"/>
  <c r="O11" i="1"/>
  <c r="AO11" i="1"/>
  <c r="AV9" i="1"/>
  <c r="AW9" i="1" l="1"/>
  <c r="AU11" i="1"/>
  <c r="AV10" i="1"/>
  <c r="AR11" i="1"/>
  <c r="A13" i="1"/>
  <c r="AP12" i="1"/>
  <c r="W12" i="1"/>
  <c r="O12" i="1"/>
  <c r="G12" i="1"/>
  <c r="AM12" i="1"/>
  <c r="D12" i="1"/>
  <c r="J12" i="1"/>
  <c r="P12" i="1"/>
  <c r="AO12" i="1"/>
  <c r="V12" i="1"/>
  <c r="N12" i="1"/>
  <c r="F12" i="1"/>
  <c r="L12" i="1"/>
  <c r="AS12" i="1"/>
  <c r="B12" i="1"/>
  <c r="Q12" i="1"/>
  <c r="U12" i="1"/>
  <c r="M12" i="1"/>
  <c r="E12" i="1"/>
  <c r="T12" i="1"/>
  <c r="Z12" i="1"/>
  <c r="AQ12" i="1"/>
  <c r="H12" i="1"/>
  <c r="AT12" i="1"/>
  <c r="AL12" i="1"/>
  <c r="S12" i="1"/>
  <c r="K12" i="1"/>
  <c r="C12" i="1"/>
  <c r="R12" i="1"/>
  <c r="Y12" i="1"/>
  <c r="I12" i="1"/>
  <c r="X12" i="1"/>
  <c r="AN11" i="1"/>
  <c r="AW10" i="1" l="1"/>
  <c r="AU12" i="1"/>
  <c r="AV11" i="1"/>
  <c r="AR12" i="1"/>
  <c r="Y13" i="1"/>
  <c r="Q13" i="1"/>
  <c r="I13" i="1"/>
  <c r="V13" i="1"/>
  <c r="D13" i="1"/>
  <c r="S13" i="1"/>
  <c r="R13" i="1"/>
  <c r="AQ13" i="1"/>
  <c r="X13" i="1"/>
  <c r="P13" i="1"/>
  <c r="H13" i="1"/>
  <c r="AO13" i="1"/>
  <c r="F13" i="1"/>
  <c r="AM13" i="1"/>
  <c r="A14" i="1"/>
  <c r="AP13" i="1"/>
  <c r="W13" i="1"/>
  <c r="O13" i="1"/>
  <c r="G13" i="1"/>
  <c r="N13" i="1"/>
  <c r="T13" i="1"/>
  <c r="AT13" i="1"/>
  <c r="K13" i="1"/>
  <c r="AS13" i="1"/>
  <c r="B13" i="1"/>
  <c r="J13" i="1"/>
  <c r="U13" i="1"/>
  <c r="M13" i="1"/>
  <c r="E13" i="1"/>
  <c r="L13" i="1"/>
  <c r="AL13" i="1"/>
  <c r="C13" i="1"/>
  <c r="Z13" i="1"/>
  <c r="AN12" i="1"/>
  <c r="AU13" i="1" l="1"/>
  <c r="AW11" i="1"/>
  <c r="AV12" i="1"/>
  <c r="AR13" i="1"/>
  <c r="AT14" i="1"/>
  <c r="AL14" i="1"/>
  <c r="S14" i="1"/>
  <c r="K14" i="1"/>
  <c r="C14" i="1"/>
  <c r="P14" i="1"/>
  <c r="F14" i="1"/>
  <c r="U14" i="1"/>
  <c r="L14" i="1"/>
  <c r="AS14" i="1"/>
  <c r="Z14" i="1"/>
  <c r="R14" i="1"/>
  <c r="J14" i="1"/>
  <c r="B14" i="1"/>
  <c r="AQ14" i="1"/>
  <c r="AO14" i="1"/>
  <c r="E14" i="1"/>
  <c r="Y14" i="1"/>
  <c r="Q14" i="1"/>
  <c r="I14" i="1"/>
  <c r="X14" i="1"/>
  <c r="H14" i="1"/>
  <c r="V14" i="1"/>
  <c r="T14" i="1"/>
  <c r="D14" i="1"/>
  <c r="A15" i="1"/>
  <c r="AP14" i="1"/>
  <c r="W14" i="1"/>
  <c r="O14" i="1"/>
  <c r="G14" i="1"/>
  <c r="N14" i="1"/>
  <c r="M14" i="1"/>
  <c r="AM14" i="1"/>
  <c r="AN13" i="1"/>
  <c r="AV13" i="1" l="1"/>
  <c r="AW12" i="1"/>
  <c r="AU14" i="1"/>
  <c r="AR14" i="1"/>
  <c r="U15" i="1"/>
  <c r="M15" i="1"/>
  <c r="E15" i="1"/>
  <c r="AS15" i="1"/>
  <c r="J15" i="1"/>
  <c r="H15" i="1"/>
  <c r="A16" i="1"/>
  <c r="O15" i="1"/>
  <c r="N15" i="1"/>
  <c r="AM15" i="1"/>
  <c r="T15" i="1"/>
  <c r="L15" i="1"/>
  <c r="D15" i="1"/>
  <c r="Z15" i="1"/>
  <c r="X15" i="1"/>
  <c r="G15" i="1"/>
  <c r="AT15" i="1"/>
  <c r="AL15" i="1"/>
  <c r="S15" i="1"/>
  <c r="K15" i="1"/>
  <c r="C15" i="1"/>
  <c r="R15" i="1"/>
  <c r="B15" i="1"/>
  <c r="AQ15" i="1"/>
  <c r="AP15" i="1"/>
  <c r="AO15" i="1"/>
  <c r="F15" i="1"/>
  <c r="Y15" i="1"/>
  <c r="Q15" i="1"/>
  <c r="I15" i="1"/>
  <c r="P15" i="1"/>
  <c r="W15" i="1"/>
  <c r="V15" i="1"/>
  <c r="AN14" i="1"/>
  <c r="AW13" i="1" l="1"/>
  <c r="AV14" i="1"/>
  <c r="AN15" i="1"/>
  <c r="AU15" i="1"/>
  <c r="A17" i="1"/>
  <c r="AP16" i="1"/>
  <c r="W16" i="1"/>
  <c r="O16" i="1"/>
  <c r="G16" i="1"/>
  <c r="T16" i="1"/>
  <c r="AS16" i="1"/>
  <c r="J16" i="1"/>
  <c r="X16" i="1"/>
  <c r="AO16" i="1"/>
  <c r="V16" i="1"/>
  <c r="N16" i="1"/>
  <c r="F16" i="1"/>
  <c r="L16" i="1"/>
  <c r="Z16" i="1"/>
  <c r="I16" i="1"/>
  <c r="U16" i="1"/>
  <c r="M16" i="1"/>
  <c r="E16" i="1"/>
  <c r="AM16" i="1"/>
  <c r="D16" i="1"/>
  <c r="R16" i="1"/>
  <c r="Y16" i="1"/>
  <c r="H16" i="1"/>
  <c r="P16" i="1"/>
  <c r="AT16" i="1"/>
  <c r="AL16" i="1"/>
  <c r="S16" i="1"/>
  <c r="K16" i="1"/>
  <c r="C16" i="1"/>
  <c r="B16" i="1"/>
  <c r="Q16" i="1"/>
  <c r="AQ16" i="1"/>
  <c r="AR15" i="1"/>
  <c r="AW14" i="1" l="1"/>
  <c r="AR16" i="1"/>
  <c r="Y17" i="1"/>
  <c r="Q17" i="1"/>
  <c r="I17" i="1"/>
  <c r="AO17" i="1"/>
  <c r="F17" i="1"/>
  <c r="T17" i="1"/>
  <c r="AS17" i="1"/>
  <c r="B17" i="1"/>
  <c r="AQ17" i="1"/>
  <c r="X17" i="1"/>
  <c r="P17" i="1"/>
  <c r="H17" i="1"/>
  <c r="N17" i="1"/>
  <c r="K17" i="1"/>
  <c r="A18" i="1"/>
  <c r="AP17" i="1"/>
  <c r="W17" i="1"/>
  <c r="O17" i="1"/>
  <c r="G17" i="1"/>
  <c r="V17" i="1"/>
  <c r="L17" i="1"/>
  <c r="AT17" i="1"/>
  <c r="S17" i="1"/>
  <c r="Z17" i="1"/>
  <c r="J17" i="1"/>
  <c r="U17" i="1"/>
  <c r="M17" i="1"/>
  <c r="E17" i="1"/>
  <c r="AM17" i="1"/>
  <c r="D17" i="1"/>
  <c r="AL17" i="1"/>
  <c r="C17" i="1"/>
  <c r="R17" i="1"/>
  <c r="AN16" i="1"/>
  <c r="AU16" i="1"/>
  <c r="AV15" i="1"/>
  <c r="AW15" i="1" l="1"/>
  <c r="AV16" i="1"/>
  <c r="AW16" i="1" s="1"/>
  <c r="AU17" i="1"/>
  <c r="AR17" i="1"/>
  <c r="AT18" i="1"/>
  <c r="AL18" i="1"/>
  <c r="S18" i="1"/>
  <c r="K18" i="1"/>
  <c r="C18" i="1"/>
  <c r="X18" i="1"/>
  <c r="N18" i="1"/>
  <c r="E18" i="1"/>
  <c r="AM18" i="1"/>
  <c r="AS18" i="1"/>
  <c r="Z18" i="1"/>
  <c r="R18" i="1"/>
  <c r="J18" i="1"/>
  <c r="B18" i="1"/>
  <c r="AQ18" i="1"/>
  <c r="H18" i="1"/>
  <c r="F18" i="1"/>
  <c r="M18" i="1"/>
  <c r="Y18" i="1"/>
  <c r="Q18" i="1"/>
  <c r="I18" i="1"/>
  <c r="P18" i="1"/>
  <c r="V18" i="1"/>
  <c r="L18" i="1"/>
  <c r="D18" i="1"/>
  <c r="A19" i="1"/>
  <c r="AP18" i="1"/>
  <c r="W18" i="1"/>
  <c r="O18" i="1"/>
  <c r="G18" i="1"/>
  <c r="AO18" i="1"/>
  <c r="U18" i="1"/>
  <c r="T18" i="1"/>
  <c r="AN17" i="1"/>
  <c r="AU18" i="1" l="1"/>
  <c r="AV17" i="1"/>
  <c r="AW17" i="1" s="1"/>
  <c r="AR18" i="1"/>
  <c r="U19" i="1"/>
  <c r="M19" i="1"/>
  <c r="E19" i="1"/>
  <c r="Z19" i="1"/>
  <c r="B19" i="1"/>
  <c r="AQ19" i="1"/>
  <c r="A20" i="1"/>
  <c r="W19" i="1"/>
  <c r="N19" i="1"/>
  <c r="AM19" i="1"/>
  <c r="T19" i="1"/>
  <c r="L19" i="1"/>
  <c r="D19" i="1"/>
  <c r="R19" i="1"/>
  <c r="H19" i="1"/>
  <c r="O19" i="1"/>
  <c r="AT19" i="1"/>
  <c r="AL19" i="1"/>
  <c r="S19" i="1"/>
  <c r="K19" i="1"/>
  <c r="C19" i="1"/>
  <c r="AS19" i="1"/>
  <c r="J19" i="1"/>
  <c r="P19" i="1"/>
  <c r="G19" i="1"/>
  <c r="AO19" i="1"/>
  <c r="F19" i="1"/>
  <c r="Y19" i="1"/>
  <c r="Q19" i="1"/>
  <c r="I19" i="1"/>
  <c r="X19" i="1"/>
  <c r="AP19" i="1"/>
  <c r="V19" i="1"/>
  <c r="AN18" i="1"/>
  <c r="AV18" i="1" s="1"/>
  <c r="AW18" i="1" l="1"/>
  <c r="AU19" i="1"/>
  <c r="A21" i="1"/>
  <c r="AP20" i="1"/>
  <c r="W20" i="1"/>
  <c r="O20" i="1"/>
  <c r="G20" i="1"/>
  <c r="AM20" i="1"/>
  <c r="D20" i="1"/>
  <c r="AS20" i="1"/>
  <c r="B20" i="1"/>
  <c r="P20" i="1"/>
  <c r="AO20" i="1"/>
  <c r="V20" i="1"/>
  <c r="N20" i="1"/>
  <c r="F20" i="1"/>
  <c r="L20" i="1"/>
  <c r="J20" i="1"/>
  <c r="Q20" i="1"/>
  <c r="U20" i="1"/>
  <c r="M20" i="1"/>
  <c r="E20" i="1"/>
  <c r="T20" i="1"/>
  <c r="R20" i="1"/>
  <c r="I20" i="1"/>
  <c r="AQ20" i="1"/>
  <c r="H20" i="1"/>
  <c r="AT20" i="1"/>
  <c r="AL20" i="1"/>
  <c r="S20" i="1"/>
  <c r="K20" i="1"/>
  <c r="C20" i="1"/>
  <c r="Z20" i="1"/>
  <c r="Y20" i="1"/>
  <c r="X20" i="1"/>
  <c r="AR19" i="1"/>
  <c r="AN19" i="1"/>
  <c r="AV19" i="1" l="1"/>
  <c r="AW19" i="1" s="1"/>
  <c r="AR20" i="1"/>
  <c r="AN20" i="1"/>
  <c r="Y21" i="1"/>
  <c r="Q21" i="1"/>
  <c r="I21" i="1"/>
  <c r="AO21" i="1"/>
  <c r="T21" i="1"/>
  <c r="AL21" i="1"/>
  <c r="K21" i="1"/>
  <c r="AS21" i="1"/>
  <c r="B21" i="1"/>
  <c r="AQ21" i="1"/>
  <c r="X21" i="1"/>
  <c r="P21" i="1"/>
  <c r="H21" i="1"/>
  <c r="N21" i="1"/>
  <c r="D21" i="1"/>
  <c r="AT21" i="1"/>
  <c r="C21" i="1"/>
  <c r="A22" i="1"/>
  <c r="AP21" i="1"/>
  <c r="W21" i="1"/>
  <c r="O21" i="1"/>
  <c r="G21" i="1"/>
  <c r="V21" i="1"/>
  <c r="F21" i="1"/>
  <c r="L21" i="1"/>
  <c r="R21" i="1"/>
  <c r="J21" i="1"/>
  <c r="U21" i="1"/>
  <c r="M21" i="1"/>
  <c r="E21" i="1"/>
  <c r="AM21" i="1"/>
  <c r="S21" i="1"/>
  <c r="Z21" i="1"/>
  <c r="AU20" i="1"/>
  <c r="AV20" i="1" l="1"/>
  <c r="AW20" i="1" s="1"/>
  <c r="AR21" i="1"/>
  <c r="AT22" i="1"/>
  <c r="AL22" i="1"/>
  <c r="S22" i="1"/>
  <c r="K22" i="1"/>
  <c r="C22" i="1"/>
  <c r="X22" i="1"/>
  <c r="N22" i="1"/>
  <c r="U22" i="1"/>
  <c r="T22" i="1"/>
  <c r="AS22" i="1"/>
  <c r="Z22" i="1"/>
  <c r="R22" i="1"/>
  <c r="J22" i="1"/>
  <c r="B22" i="1"/>
  <c r="AQ22" i="1"/>
  <c r="H22" i="1"/>
  <c r="F22" i="1"/>
  <c r="Y22" i="1"/>
  <c r="Q22" i="1"/>
  <c r="I22" i="1"/>
  <c r="P22" i="1"/>
  <c r="AO22" i="1"/>
  <c r="E22" i="1"/>
  <c r="L22" i="1"/>
  <c r="D22" i="1"/>
  <c r="A23" i="1"/>
  <c r="AP22" i="1"/>
  <c r="W22" i="1"/>
  <c r="O22" i="1"/>
  <c r="G22" i="1"/>
  <c r="V22" i="1"/>
  <c r="M22" i="1"/>
  <c r="AM22" i="1"/>
  <c r="AU21" i="1"/>
  <c r="AN21" i="1"/>
  <c r="AV21" i="1" l="1"/>
  <c r="AW21" i="1" s="1"/>
  <c r="AU22" i="1"/>
  <c r="AR22" i="1"/>
  <c r="U23" i="1"/>
  <c r="M23" i="1"/>
  <c r="E23" i="1"/>
  <c r="Z23" i="1"/>
  <c r="B23" i="1"/>
  <c r="AQ23" i="1"/>
  <c r="A24" i="1"/>
  <c r="O23" i="1"/>
  <c r="N23" i="1"/>
  <c r="AM23" i="1"/>
  <c r="T23" i="1"/>
  <c r="L23" i="1"/>
  <c r="D23" i="1"/>
  <c r="R23" i="1"/>
  <c r="H23" i="1"/>
  <c r="G23" i="1"/>
  <c r="AT23" i="1"/>
  <c r="AL23" i="1"/>
  <c r="S23" i="1"/>
  <c r="K23" i="1"/>
  <c r="C23" i="1"/>
  <c r="AS23" i="1"/>
  <c r="J23" i="1"/>
  <c r="X23" i="1"/>
  <c r="W23" i="1"/>
  <c r="AO23" i="1"/>
  <c r="F23" i="1"/>
  <c r="Y23" i="1"/>
  <c r="Q23" i="1"/>
  <c r="I23" i="1"/>
  <c r="P23" i="1"/>
  <c r="AP23" i="1"/>
  <c r="V23" i="1"/>
  <c r="AN22" i="1"/>
  <c r="AV22" i="1" l="1"/>
  <c r="AW22" i="1" s="1"/>
  <c r="AU23" i="1"/>
  <c r="AN23" i="1"/>
  <c r="AR23" i="1"/>
  <c r="A25" i="1"/>
  <c r="AP24" i="1"/>
  <c r="W24" i="1"/>
  <c r="O24" i="1"/>
  <c r="G24" i="1"/>
  <c r="L24" i="1"/>
  <c r="Z24" i="1"/>
  <c r="Y24" i="1"/>
  <c r="X24" i="1"/>
  <c r="AO24" i="1"/>
  <c r="V24" i="1"/>
  <c r="N24" i="1"/>
  <c r="F24" i="1"/>
  <c r="AM24" i="1"/>
  <c r="D24" i="1"/>
  <c r="J24" i="1"/>
  <c r="U24" i="1"/>
  <c r="M24" i="1"/>
  <c r="E24" i="1"/>
  <c r="T24" i="1"/>
  <c r="R24" i="1"/>
  <c r="I24" i="1"/>
  <c r="AQ24" i="1"/>
  <c r="P24" i="1"/>
  <c r="AT24" i="1"/>
  <c r="AL24" i="1"/>
  <c r="S24" i="1"/>
  <c r="K24" i="1"/>
  <c r="C24" i="1"/>
  <c r="AS24" i="1"/>
  <c r="B24" i="1"/>
  <c r="Q24" i="1"/>
  <c r="H24" i="1"/>
  <c r="AV23" i="1" l="1"/>
  <c r="AW23" i="1" s="1"/>
  <c r="AR24" i="1"/>
  <c r="AN24" i="1"/>
  <c r="Y25" i="1"/>
  <c r="Q25" i="1"/>
  <c r="I25" i="1"/>
  <c r="AO25" i="1"/>
  <c r="N25" i="1"/>
  <c r="S25" i="1"/>
  <c r="J25" i="1"/>
  <c r="AQ25" i="1"/>
  <c r="X25" i="1"/>
  <c r="P25" i="1"/>
  <c r="H25" i="1"/>
  <c r="AM25" i="1"/>
  <c r="D25" i="1"/>
  <c r="A26" i="1"/>
  <c r="AP25" i="1"/>
  <c r="W25" i="1"/>
  <c r="O25" i="1"/>
  <c r="G25" i="1"/>
  <c r="V25" i="1"/>
  <c r="F25" i="1"/>
  <c r="T25" i="1"/>
  <c r="L25" i="1"/>
  <c r="AT25" i="1"/>
  <c r="K25" i="1"/>
  <c r="R25" i="1"/>
  <c r="Z25" i="1"/>
  <c r="U25" i="1"/>
  <c r="M25" i="1"/>
  <c r="E25" i="1"/>
  <c r="AL25" i="1"/>
  <c r="C25" i="1"/>
  <c r="AS25" i="1"/>
  <c r="B25" i="1"/>
  <c r="AU24" i="1"/>
  <c r="AU25" i="1" l="1"/>
  <c r="AV24" i="1"/>
  <c r="AW24" i="1" s="1"/>
  <c r="AN25" i="1"/>
  <c r="AR25" i="1"/>
  <c r="AT26" i="1"/>
  <c r="AL26" i="1"/>
  <c r="S26" i="1"/>
  <c r="K26" i="1"/>
  <c r="C26" i="1"/>
  <c r="X26" i="1"/>
  <c r="F26" i="1"/>
  <c r="M26" i="1"/>
  <c r="L26" i="1"/>
  <c r="AS26" i="1"/>
  <c r="Z26" i="1"/>
  <c r="R26" i="1"/>
  <c r="J26" i="1"/>
  <c r="B26" i="1"/>
  <c r="AQ26" i="1"/>
  <c r="H26" i="1"/>
  <c r="AO26" i="1"/>
  <c r="E26" i="1"/>
  <c r="Y26" i="1"/>
  <c r="Q26" i="1"/>
  <c r="I26" i="1"/>
  <c r="P26" i="1"/>
  <c r="V26" i="1"/>
  <c r="D26" i="1"/>
  <c r="AM26" i="1"/>
  <c r="A27" i="1"/>
  <c r="AP26" i="1"/>
  <c r="W26" i="1"/>
  <c r="O26" i="1"/>
  <c r="G26" i="1"/>
  <c r="N26" i="1"/>
  <c r="U26" i="1"/>
  <c r="T26" i="1"/>
  <c r="AR26" i="1" l="1"/>
  <c r="AV25" i="1"/>
  <c r="AW25" i="1" s="1"/>
  <c r="AU26" i="1"/>
  <c r="AN26" i="1"/>
  <c r="U27" i="1"/>
  <c r="M27" i="1"/>
  <c r="E27" i="1"/>
  <c r="R27" i="1"/>
  <c r="P27" i="1"/>
  <c r="W27" i="1"/>
  <c r="AO27" i="1"/>
  <c r="AM27" i="1"/>
  <c r="T27" i="1"/>
  <c r="L27" i="1"/>
  <c r="D27" i="1"/>
  <c r="Z27" i="1"/>
  <c r="B27" i="1"/>
  <c r="X27" i="1"/>
  <c r="O27" i="1"/>
  <c r="AT27" i="1"/>
  <c r="AL27" i="1"/>
  <c r="S27" i="1"/>
  <c r="K27" i="1"/>
  <c r="C27" i="1"/>
  <c r="AS27" i="1"/>
  <c r="J27" i="1"/>
  <c r="AQ27" i="1"/>
  <c r="G27" i="1"/>
  <c r="F27" i="1"/>
  <c r="V27" i="1"/>
  <c r="Y27" i="1"/>
  <c r="Q27" i="1"/>
  <c r="I27" i="1"/>
  <c r="H27" i="1"/>
  <c r="A28" i="1"/>
  <c r="AP27" i="1"/>
  <c r="N27" i="1"/>
  <c r="AV26" i="1" l="1"/>
  <c r="AW26" i="1" s="1"/>
  <c r="AU27" i="1"/>
  <c r="AN27" i="1"/>
  <c r="A29" i="1"/>
  <c r="AP28" i="1"/>
  <c r="W28" i="1"/>
  <c r="O28" i="1"/>
  <c r="G28" i="1"/>
  <c r="AM28" i="1"/>
  <c r="D28" i="1"/>
  <c r="R28" i="1"/>
  <c r="Y28" i="1"/>
  <c r="P28" i="1"/>
  <c r="AO28" i="1"/>
  <c r="V28" i="1"/>
  <c r="N28" i="1"/>
  <c r="F28" i="1"/>
  <c r="L28" i="1"/>
  <c r="AS28" i="1"/>
  <c r="B28" i="1"/>
  <c r="Q28" i="1"/>
  <c r="U28" i="1"/>
  <c r="M28" i="1"/>
  <c r="E28" i="1"/>
  <c r="T28" i="1"/>
  <c r="Z28" i="1"/>
  <c r="I28" i="1"/>
  <c r="AQ28" i="1"/>
  <c r="H28" i="1"/>
  <c r="X28" i="1"/>
  <c r="AT28" i="1"/>
  <c r="AL28" i="1"/>
  <c r="S28" i="1"/>
  <c r="K28" i="1"/>
  <c r="C28" i="1"/>
  <c r="J28" i="1"/>
  <c r="AR27" i="1"/>
  <c r="AR28" i="1" l="1"/>
  <c r="Y29" i="1"/>
  <c r="Q29" i="1"/>
  <c r="I29" i="1"/>
  <c r="V29" i="1"/>
  <c r="L29" i="1"/>
  <c r="AT29" i="1"/>
  <c r="S29" i="1"/>
  <c r="Z29" i="1"/>
  <c r="B29" i="1"/>
  <c r="AQ29" i="1"/>
  <c r="X29" i="1"/>
  <c r="P29" i="1"/>
  <c r="H29" i="1"/>
  <c r="AO29" i="1"/>
  <c r="F29" i="1"/>
  <c r="T29" i="1"/>
  <c r="AL29" i="1"/>
  <c r="C29" i="1"/>
  <c r="A30" i="1"/>
  <c r="AP29" i="1"/>
  <c r="W29" i="1"/>
  <c r="O29" i="1"/>
  <c r="G29" i="1"/>
  <c r="N29" i="1"/>
  <c r="AM29" i="1"/>
  <c r="R29" i="1"/>
  <c r="U29" i="1"/>
  <c r="M29" i="1"/>
  <c r="E29" i="1"/>
  <c r="D29" i="1"/>
  <c r="K29" i="1"/>
  <c r="AS29" i="1"/>
  <c r="J29" i="1"/>
  <c r="AU28" i="1"/>
  <c r="AV27" i="1"/>
  <c r="AW27" i="1" s="1"/>
  <c r="AN28" i="1"/>
  <c r="AV28" i="1" l="1"/>
  <c r="AW28" i="1" s="1"/>
  <c r="AU29" i="1"/>
  <c r="AN29" i="1"/>
  <c r="AR29" i="1"/>
  <c r="AT30" i="1"/>
  <c r="AL30" i="1"/>
  <c r="S30" i="1"/>
  <c r="K30" i="1"/>
  <c r="C30" i="1"/>
  <c r="P30" i="1"/>
  <c r="F30" i="1"/>
  <c r="T30" i="1"/>
  <c r="AS30" i="1"/>
  <c r="Z30" i="1"/>
  <c r="R30" i="1"/>
  <c r="J30" i="1"/>
  <c r="B30" i="1"/>
  <c r="X30" i="1"/>
  <c r="V30" i="1"/>
  <c r="U30" i="1"/>
  <c r="Y30" i="1"/>
  <c r="Q30" i="1"/>
  <c r="I30" i="1"/>
  <c r="AQ30" i="1"/>
  <c r="H30" i="1"/>
  <c r="AO30" i="1"/>
  <c r="E30" i="1"/>
  <c r="AM30" i="1"/>
  <c r="D30" i="1"/>
  <c r="L30" i="1"/>
  <c r="A31" i="1"/>
  <c r="AP30" i="1"/>
  <c r="W30" i="1"/>
  <c r="O30" i="1"/>
  <c r="G30" i="1"/>
  <c r="N30" i="1"/>
  <c r="M30" i="1"/>
  <c r="AU30" i="1" l="1"/>
  <c r="AV29" i="1"/>
  <c r="AW29" i="1" s="1"/>
  <c r="U31" i="1"/>
  <c r="M31" i="1"/>
  <c r="E31" i="1"/>
  <c r="Z31" i="1"/>
  <c r="J31" i="1"/>
  <c r="H31" i="1"/>
  <c r="O31" i="1"/>
  <c r="V31" i="1"/>
  <c r="AM31" i="1"/>
  <c r="T31" i="1"/>
  <c r="L31" i="1"/>
  <c r="D31" i="1"/>
  <c r="AS31" i="1"/>
  <c r="B31" i="1"/>
  <c r="AQ31" i="1"/>
  <c r="A32" i="1"/>
  <c r="AP31" i="1"/>
  <c r="AT31" i="1"/>
  <c r="AL31" i="1"/>
  <c r="S31" i="1"/>
  <c r="K31" i="1"/>
  <c r="C31" i="1"/>
  <c r="R31" i="1"/>
  <c r="X31" i="1"/>
  <c r="G31" i="1"/>
  <c r="AO31" i="1"/>
  <c r="N31" i="1"/>
  <c r="Y31" i="1"/>
  <c r="Q31" i="1"/>
  <c r="I31" i="1"/>
  <c r="P31" i="1"/>
  <c r="W31" i="1"/>
  <c r="F31" i="1"/>
  <c r="AN30" i="1"/>
  <c r="AR30" i="1"/>
  <c r="AU31" i="1" l="1"/>
  <c r="A33" i="1"/>
  <c r="AP32" i="1"/>
  <c r="W32" i="1"/>
  <c r="O32" i="1"/>
  <c r="G32" i="1"/>
  <c r="L32" i="1"/>
  <c r="J32" i="1"/>
  <c r="I32" i="1"/>
  <c r="X32" i="1"/>
  <c r="AO32" i="1"/>
  <c r="V32" i="1"/>
  <c r="N32" i="1"/>
  <c r="F32" i="1"/>
  <c r="T32" i="1"/>
  <c r="B32" i="1"/>
  <c r="U32" i="1"/>
  <c r="M32" i="1"/>
  <c r="E32" i="1"/>
  <c r="AM32" i="1"/>
  <c r="D32" i="1"/>
  <c r="Z32" i="1"/>
  <c r="Q32" i="1"/>
  <c r="AQ32" i="1"/>
  <c r="H32" i="1"/>
  <c r="AT32" i="1"/>
  <c r="AL32" i="1"/>
  <c r="S32" i="1"/>
  <c r="K32" i="1"/>
  <c r="C32" i="1"/>
  <c r="AS32" i="1"/>
  <c r="R32" i="1"/>
  <c r="Y32" i="1"/>
  <c r="P32" i="1"/>
  <c r="AV30" i="1"/>
  <c r="AW30" i="1" s="1"/>
  <c r="AN31" i="1"/>
  <c r="AR31" i="1"/>
  <c r="AV31" i="1" l="1"/>
  <c r="AW31" i="1" s="1"/>
  <c r="AU32" i="1"/>
  <c r="AR32" i="1"/>
  <c r="AN32" i="1"/>
  <c r="Y33" i="1"/>
  <c r="Q33" i="1"/>
  <c r="I33" i="1"/>
  <c r="AO33" i="1"/>
  <c r="N33" i="1"/>
  <c r="D33" i="1"/>
  <c r="AT33" i="1"/>
  <c r="K33" i="1"/>
  <c r="AS33" i="1"/>
  <c r="J33" i="1"/>
  <c r="AQ33" i="1"/>
  <c r="X33" i="1"/>
  <c r="P33" i="1"/>
  <c r="H33" i="1"/>
  <c r="V33" i="1"/>
  <c r="F33" i="1"/>
  <c r="L33" i="1"/>
  <c r="C33" i="1"/>
  <c r="A34" i="1"/>
  <c r="AP33" i="1"/>
  <c r="W33" i="1"/>
  <c r="O33" i="1"/>
  <c r="G33" i="1"/>
  <c r="T33" i="1"/>
  <c r="S33" i="1"/>
  <c r="Z33" i="1"/>
  <c r="B33" i="1"/>
  <c r="U33" i="1"/>
  <c r="M33" i="1"/>
  <c r="E33" i="1"/>
  <c r="AM33" i="1"/>
  <c r="AL33" i="1"/>
  <c r="R33" i="1"/>
  <c r="AU33" i="1" l="1"/>
  <c r="AR33" i="1"/>
  <c r="AT34" i="1"/>
  <c r="AL34" i="1"/>
  <c r="S34" i="1"/>
  <c r="K34" i="1"/>
  <c r="C34" i="1"/>
  <c r="AQ34" i="1"/>
  <c r="P34" i="1"/>
  <c r="AO34" i="1"/>
  <c r="F34" i="1"/>
  <c r="U34" i="1"/>
  <c r="M34" i="1"/>
  <c r="E34" i="1"/>
  <c r="AM34" i="1"/>
  <c r="AS34" i="1"/>
  <c r="Z34" i="1"/>
  <c r="R34" i="1"/>
  <c r="J34" i="1"/>
  <c r="B34" i="1"/>
  <c r="X34" i="1"/>
  <c r="H34" i="1"/>
  <c r="Y34" i="1"/>
  <c r="Q34" i="1"/>
  <c r="I34" i="1"/>
  <c r="A36" i="1"/>
  <c r="N34" i="1"/>
  <c r="L34" i="1"/>
  <c r="AP34" i="1"/>
  <c r="W34" i="1"/>
  <c r="O34" i="1"/>
  <c r="G34" i="1"/>
  <c r="V34" i="1"/>
  <c r="T34" i="1"/>
  <c r="D34" i="1"/>
  <c r="AV32" i="1"/>
  <c r="AW32" i="1" s="1"/>
  <c r="AN33" i="1"/>
  <c r="AV33" i="1" l="1"/>
  <c r="AW33" i="1" s="1"/>
  <c r="AU34" i="1"/>
  <c r="AN34" i="1"/>
  <c r="AM36" i="1"/>
  <c r="T36" i="1"/>
  <c r="L36" i="1"/>
  <c r="D36" i="1"/>
  <c r="Q36" i="1"/>
  <c r="A37" i="1"/>
  <c r="W36" i="1"/>
  <c r="N36" i="1"/>
  <c r="M36" i="1"/>
  <c r="AT36" i="1"/>
  <c r="AL36" i="1"/>
  <c r="S36" i="1"/>
  <c r="K36" i="1"/>
  <c r="C36" i="1"/>
  <c r="I36" i="1"/>
  <c r="G36" i="1"/>
  <c r="V36" i="1"/>
  <c r="AS36" i="1"/>
  <c r="Z36" i="1"/>
  <c r="R36" i="1"/>
  <c r="J36" i="1"/>
  <c r="B36" i="1"/>
  <c r="Y36" i="1"/>
  <c r="O36" i="1"/>
  <c r="F36" i="1"/>
  <c r="U36" i="1"/>
  <c r="E36" i="1"/>
  <c r="AQ36" i="1"/>
  <c r="X36" i="1"/>
  <c r="P36" i="1"/>
  <c r="H36" i="1"/>
  <c r="AP36" i="1"/>
  <c r="AO36" i="1"/>
  <c r="AR34" i="1"/>
  <c r="AU36" i="1" l="1"/>
  <c r="AN36" i="1"/>
  <c r="AR36" i="1"/>
  <c r="AV34" i="1"/>
  <c r="AO37" i="1"/>
  <c r="V37" i="1"/>
  <c r="N37" i="1"/>
  <c r="F37" i="1"/>
  <c r="AT37" i="1"/>
  <c r="S37" i="1"/>
  <c r="C37" i="1"/>
  <c r="P37" i="1"/>
  <c r="A38" i="1"/>
  <c r="AP37" i="1"/>
  <c r="U37" i="1"/>
  <c r="M37" i="1"/>
  <c r="E37" i="1"/>
  <c r="Q37" i="1"/>
  <c r="AQ37" i="1"/>
  <c r="AM37" i="1"/>
  <c r="T37" i="1"/>
  <c r="L37" i="1"/>
  <c r="D37" i="1"/>
  <c r="AL37" i="1"/>
  <c r="K37" i="1"/>
  <c r="I37" i="1"/>
  <c r="H37" i="1"/>
  <c r="W37" i="1"/>
  <c r="G37" i="1"/>
  <c r="AS37" i="1"/>
  <c r="Z37" i="1"/>
  <c r="R37" i="1"/>
  <c r="J37" i="1"/>
  <c r="B37" i="1"/>
  <c r="Y37" i="1"/>
  <c r="X37" i="1"/>
  <c r="O37" i="1"/>
  <c r="AW34" i="1"/>
  <c r="AV36" i="1" l="1"/>
  <c r="AW36" i="1" s="1"/>
  <c r="AN37" i="1"/>
  <c r="AU37" i="1"/>
  <c r="AQ38" i="1"/>
  <c r="X38" i="1"/>
  <c r="P38" i="1"/>
  <c r="H38" i="1"/>
  <c r="M38" i="1"/>
  <c r="S38" i="1"/>
  <c r="R38" i="1"/>
  <c r="A39" i="1"/>
  <c r="AP38" i="1"/>
  <c r="W38" i="1"/>
  <c r="O38" i="1"/>
  <c r="G38" i="1"/>
  <c r="U38" i="1"/>
  <c r="E38" i="1"/>
  <c r="AS38" i="1"/>
  <c r="B38" i="1"/>
  <c r="AO38" i="1"/>
  <c r="V38" i="1"/>
  <c r="N38" i="1"/>
  <c r="F38" i="1"/>
  <c r="AT38" i="1"/>
  <c r="K38" i="1"/>
  <c r="J38" i="1"/>
  <c r="Y38" i="1"/>
  <c r="I38" i="1"/>
  <c r="AM38" i="1"/>
  <c r="T38" i="1"/>
  <c r="L38" i="1"/>
  <c r="D38" i="1"/>
  <c r="AL38" i="1"/>
  <c r="C38" i="1"/>
  <c r="Z38" i="1"/>
  <c r="Q38" i="1"/>
  <c r="AR37" i="1"/>
  <c r="AR38" i="1" l="1"/>
  <c r="AN38" i="1"/>
  <c r="AS39" i="1"/>
  <c r="Z39" i="1"/>
  <c r="R39" i="1"/>
  <c r="J39" i="1"/>
  <c r="B39" i="1"/>
  <c r="O39" i="1"/>
  <c r="D39" i="1"/>
  <c r="Y39" i="1"/>
  <c r="Q39" i="1"/>
  <c r="I39" i="1"/>
  <c r="AP39" i="1"/>
  <c r="E39" i="1"/>
  <c r="AM39" i="1"/>
  <c r="AQ39" i="1"/>
  <c r="X39" i="1"/>
  <c r="P39" i="1"/>
  <c r="H39" i="1"/>
  <c r="A40" i="1"/>
  <c r="W39" i="1"/>
  <c r="G39" i="1"/>
  <c r="U39" i="1"/>
  <c r="T39" i="1"/>
  <c r="S39" i="1"/>
  <c r="AL39" i="1"/>
  <c r="K39" i="1"/>
  <c r="AO39" i="1"/>
  <c r="V39" i="1"/>
  <c r="N39" i="1"/>
  <c r="F39" i="1"/>
  <c r="M39" i="1"/>
  <c r="L39" i="1"/>
  <c r="AT39" i="1"/>
  <c r="C39" i="1"/>
  <c r="AU38" i="1"/>
  <c r="AV37" i="1"/>
  <c r="AW37" i="1" s="1"/>
  <c r="AV38" i="1" l="1"/>
  <c r="AW38" i="1" s="1"/>
  <c r="AR39" i="1"/>
  <c r="AN39" i="1"/>
  <c r="AM40" i="1"/>
  <c r="T40" i="1"/>
  <c r="L40" i="1"/>
  <c r="D40" i="1"/>
  <c r="I40" i="1"/>
  <c r="G40" i="1"/>
  <c r="F40" i="1"/>
  <c r="E40" i="1"/>
  <c r="AT40" i="1"/>
  <c r="AL40" i="1"/>
  <c r="S40" i="1"/>
  <c r="K40" i="1"/>
  <c r="C40" i="1"/>
  <c r="Q40" i="1"/>
  <c r="A41" i="1"/>
  <c r="W40" i="1"/>
  <c r="AO40" i="1"/>
  <c r="AS40" i="1"/>
  <c r="Z40" i="1"/>
  <c r="R40" i="1"/>
  <c r="J40" i="1"/>
  <c r="B40" i="1"/>
  <c r="Y40" i="1"/>
  <c r="AP40" i="1"/>
  <c r="O40" i="1"/>
  <c r="V40" i="1"/>
  <c r="M40" i="1"/>
  <c r="U40" i="1"/>
  <c r="AQ40" i="1"/>
  <c r="X40" i="1"/>
  <c r="P40" i="1"/>
  <c r="H40" i="1"/>
  <c r="N40" i="1"/>
  <c r="AU39" i="1"/>
  <c r="AU40" i="1" l="1"/>
  <c r="AV39" i="1"/>
  <c r="AW39" i="1" s="1"/>
  <c r="AN40" i="1"/>
  <c r="AR40" i="1"/>
  <c r="AO41" i="1"/>
  <c r="V41" i="1"/>
  <c r="N41" i="1"/>
  <c r="F41" i="1"/>
  <c r="Q41" i="1"/>
  <c r="H41" i="1"/>
  <c r="G41" i="1"/>
  <c r="U41" i="1"/>
  <c r="M41" i="1"/>
  <c r="E41" i="1"/>
  <c r="AL41" i="1"/>
  <c r="S41" i="1"/>
  <c r="C41" i="1"/>
  <c r="X41" i="1"/>
  <c r="AM41" i="1"/>
  <c r="T41" i="1"/>
  <c r="L41" i="1"/>
  <c r="D41" i="1"/>
  <c r="AT41" i="1"/>
  <c r="K41" i="1"/>
  <c r="Y41" i="1"/>
  <c r="AQ41" i="1"/>
  <c r="AP41" i="1"/>
  <c r="A42" i="1"/>
  <c r="W41" i="1"/>
  <c r="AS41" i="1"/>
  <c r="Z41" i="1"/>
  <c r="R41" i="1"/>
  <c r="J41" i="1"/>
  <c r="B41" i="1"/>
  <c r="I41" i="1"/>
  <c r="P41" i="1"/>
  <c r="O41" i="1"/>
  <c r="AV40" i="1" l="1"/>
  <c r="AW40" i="1" s="1"/>
  <c r="AN41" i="1"/>
  <c r="AR41" i="1"/>
  <c r="AU41" i="1"/>
  <c r="AQ42" i="1"/>
  <c r="X42" i="1"/>
  <c r="P42" i="1"/>
  <c r="H42" i="1"/>
  <c r="U42" i="1"/>
  <c r="E42" i="1"/>
  <c r="AT42" i="1"/>
  <c r="K42" i="1"/>
  <c r="R42" i="1"/>
  <c r="I42" i="1"/>
  <c r="A43" i="1"/>
  <c r="AP42" i="1"/>
  <c r="W42" i="1"/>
  <c r="O42" i="1"/>
  <c r="G42" i="1"/>
  <c r="M42" i="1"/>
  <c r="AS42" i="1"/>
  <c r="B42" i="1"/>
  <c r="AO42" i="1"/>
  <c r="V42" i="1"/>
  <c r="N42" i="1"/>
  <c r="F42" i="1"/>
  <c r="AL42" i="1"/>
  <c r="C42" i="1"/>
  <c r="Z42" i="1"/>
  <c r="Y42" i="1"/>
  <c r="AM42" i="1"/>
  <c r="T42" i="1"/>
  <c r="L42" i="1"/>
  <c r="D42" i="1"/>
  <c r="S42" i="1"/>
  <c r="J42" i="1"/>
  <c r="Q42" i="1"/>
  <c r="AU42" i="1" l="1"/>
  <c r="AV41" i="1"/>
  <c r="AW41" i="1" s="1"/>
  <c r="AR42" i="1"/>
  <c r="AS43" i="1"/>
  <c r="Z43" i="1"/>
  <c r="R43" i="1"/>
  <c r="J43" i="1"/>
  <c r="B43" i="1"/>
  <c r="W43" i="1"/>
  <c r="U43" i="1"/>
  <c r="T43" i="1"/>
  <c r="Y43" i="1"/>
  <c r="Q43" i="1"/>
  <c r="I43" i="1"/>
  <c r="O43" i="1"/>
  <c r="E43" i="1"/>
  <c r="AM43" i="1"/>
  <c r="AQ43" i="1"/>
  <c r="X43" i="1"/>
  <c r="P43" i="1"/>
  <c r="H43" i="1"/>
  <c r="A44" i="1"/>
  <c r="AP43" i="1"/>
  <c r="G43" i="1"/>
  <c r="M43" i="1"/>
  <c r="L43" i="1"/>
  <c r="AL43" i="1"/>
  <c r="C43" i="1"/>
  <c r="AT43" i="1"/>
  <c r="K43" i="1"/>
  <c r="AO43" i="1"/>
  <c r="V43" i="1"/>
  <c r="N43" i="1"/>
  <c r="F43" i="1"/>
  <c r="D43" i="1"/>
  <c r="S43" i="1"/>
  <c r="AN42" i="1"/>
  <c r="AV42" i="1" s="1"/>
  <c r="AW42" i="1" l="1"/>
  <c r="AR43" i="1"/>
  <c r="AM44" i="1"/>
  <c r="T44" i="1"/>
  <c r="L44" i="1"/>
  <c r="D44" i="1"/>
  <c r="Q44" i="1"/>
  <c r="A45" i="1"/>
  <c r="W44" i="1"/>
  <c r="V44" i="1"/>
  <c r="E44" i="1"/>
  <c r="AT44" i="1"/>
  <c r="AL44" i="1"/>
  <c r="S44" i="1"/>
  <c r="K44" i="1"/>
  <c r="C44" i="1"/>
  <c r="I44" i="1"/>
  <c r="O44" i="1"/>
  <c r="AO44" i="1"/>
  <c r="AS44" i="1"/>
  <c r="Z44" i="1"/>
  <c r="R44" i="1"/>
  <c r="J44" i="1"/>
  <c r="B44" i="1"/>
  <c r="Y44" i="1"/>
  <c r="AP44" i="1"/>
  <c r="N44" i="1"/>
  <c r="U44" i="1"/>
  <c r="AQ44" i="1"/>
  <c r="X44" i="1"/>
  <c r="P44" i="1"/>
  <c r="H44" i="1"/>
  <c r="G44" i="1"/>
  <c r="F44" i="1"/>
  <c r="M44" i="1"/>
  <c r="AU43" i="1"/>
  <c r="AN43" i="1"/>
  <c r="AU44" i="1" l="1"/>
  <c r="AV43" i="1"/>
  <c r="AW43" i="1" s="1"/>
  <c r="AO45" i="1"/>
  <c r="V45" i="1"/>
  <c r="N45" i="1"/>
  <c r="F45" i="1"/>
  <c r="AT45" i="1"/>
  <c r="S45" i="1"/>
  <c r="X45" i="1"/>
  <c r="O45" i="1"/>
  <c r="U45" i="1"/>
  <c r="M45" i="1"/>
  <c r="E45" i="1"/>
  <c r="AL45" i="1"/>
  <c r="K45" i="1"/>
  <c r="Q45" i="1"/>
  <c r="AQ45" i="1"/>
  <c r="AM45" i="1"/>
  <c r="T45" i="1"/>
  <c r="L45" i="1"/>
  <c r="D45" i="1"/>
  <c r="C45" i="1"/>
  <c r="Y45" i="1"/>
  <c r="H45" i="1"/>
  <c r="A46" i="1"/>
  <c r="W45" i="1"/>
  <c r="G45" i="1"/>
  <c r="AS45" i="1"/>
  <c r="Z45" i="1"/>
  <c r="R45" i="1"/>
  <c r="J45" i="1"/>
  <c r="B45" i="1"/>
  <c r="I45" i="1"/>
  <c r="P45" i="1"/>
  <c r="AP45" i="1"/>
  <c r="AR44" i="1"/>
  <c r="AN44" i="1"/>
  <c r="AV44" i="1" l="1"/>
  <c r="AW44" i="1" s="1"/>
  <c r="AU45" i="1"/>
  <c r="AR45" i="1"/>
  <c r="AQ46" i="1"/>
  <c r="X46" i="1"/>
  <c r="P46" i="1"/>
  <c r="H46" i="1"/>
  <c r="AT46" i="1"/>
  <c r="K46" i="1"/>
  <c r="Z46" i="1"/>
  <c r="I46" i="1"/>
  <c r="A47" i="1"/>
  <c r="AP46" i="1"/>
  <c r="W46" i="1"/>
  <c r="O46" i="1"/>
  <c r="G46" i="1"/>
  <c r="M46" i="1"/>
  <c r="S46" i="1"/>
  <c r="B46" i="1"/>
  <c r="AO46" i="1"/>
  <c r="V46" i="1"/>
  <c r="N46" i="1"/>
  <c r="F46" i="1"/>
  <c r="U46" i="1"/>
  <c r="E46" i="1"/>
  <c r="AL46" i="1"/>
  <c r="C46" i="1"/>
  <c r="R46" i="1"/>
  <c r="Y46" i="1"/>
  <c r="Q46" i="1"/>
  <c r="AM46" i="1"/>
  <c r="T46" i="1"/>
  <c r="L46" i="1"/>
  <c r="D46" i="1"/>
  <c r="AS46" i="1"/>
  <c r="J46" i="1"/>
  <c r="AN45" i="1"/>
  <c r="AV45" i="1" s="1"/>
  <c r="AW45" i="1" l="1"/>
  <c r="AR46" i="1"/>
  <c r="AS47" i="1"/>
  <c r="Z47" i="1"/>
  <c r="R47" i="1"/>
  <c r="J47" i="1"/>
  <c r="B47" i="1"/>
  <c r="A48" i="1"/>
  <c r="W47" i="1"/>
  <c r="G47" i="1"/>
  <c r="U47" i="1"/>
  <c r="T47" i="1"/>
  <c r="AT47" i="1"/>
  <c r="K47" i="1"/>
  <c r="Y47" i="1"/>
  <c r="Q47" i="1"/>
  <c r="I47" i="1"/>
  <c r="O47" i="1"/>
  <c r="M47" i="1"/>
  <c r="L47" i="1"/>
  <c r="AQ47" i="1"/>
  <c r="X47" i="1"/>
  <c r="P47" i="1"/>
  <c r="H47" i="1"/>
  <c r="AP47" i="1"/>
  <c r="D47" i="1"/>
  <c r="AL47" i="1"/>
  <c r="C47" i="1"/>
  <c r="S47" i="1"/>
  <c r="AO47" i="1"/>
  <c r="V47" i="1"/>
  <c r="N47" i="1"/>
  <c r="F47" i="1"/>
  <c r="E47" i="1"/>
  <c r="AM47" i="1"/>
  <c r="AU46" i="1"/>
  <c r="AN46" i="1"/>
  <c r="AV46" i="1" s="1"/>
  <c r="AW46" i="1" l="1"/>
  <c r="AM48" i="1"/>
  <c r="T48" i="1"/>
  <c r="L48" i="1"/>
  <c r="D48" i="1"/>
  <c r="Y48" i="1"/>
  <c r="AO48" i="1"/>
  <c r="AT48" i="1"/>
  <c r="AL48" i="1"/>
  <c r="S48" i="1"/>
  <c r="K48" i="1"/>
  <c r="C48" i="1"/>
  <c r="I48" i="1"/>
  <c r="A49" i="1"/>
  <c r="W48" i="1"/>
  <c r="N48" i="1"/>
  <c r="AS48" i="1"/>
  <c r="Z48" i="1"/>
  <c r="R48" i="1"/>
  <c r="J48" i="1"/>
  <c r="B48" i="1"/>
  <c r="Q48" i="1"/>
  <c r="AP48" i="1"/>
  <c r="G48" i="1"/>
  <c r="F48" i="1"/>
  <c r="U48" i="1"/>
  <c r="M48" i="1"/>
  <c r="AQ48" i="1"/>
  <c r="X48" i="1"/>
  <c r="P48" i="1"/>
  <c r="H48" i="1"/>
  <c r="O48" i="1"/>
  <c r="V48" i="1"/>
  <c r="E48" i="1"/>
  <c r="AR47" i="1"/>
  <c r="AU47" i="1"/>
  <c r="AN47" i="1"/>
  <c r="AV47" i="1" l="1"/>
  <c r="AW47" i="1" s="1"/>
  <c r="AR48" i="1"/>
  <c r="AO49" i="1"/>
  <c r="V49" i="1"/>
  <c r="N49" i="1"/>
  <c r="F49" i="1"/>
  <c r="AS49" i="1"/>
  <c r="Y49" i="1"/>
  <c r="P49" i="1"/>
  <c r="G49" i="1"/>
  <c r="AP49" i="1"/>
  <c r="C49" i="1"/>
  <c r="J49" i="1"/>
  <c r="AT49" i="1"/>
  <c r="H49" i="1"/>
  <c r="X49" i="1"/>
  <c r="O49" i="1"/>
  <c r="E49" i="1"/>
  <c r="L49" i="1"/>
  <c r="R49" i="1"/>
  <c r="AQ49" i="1"/>
  <c r="W49" i="1"/>
  <c r="M49" i="1"/>
  <c r="D49" i="1"/>
  <c r="U49" i="1"/>
  <c r="AM49" i="1"/>
  <c r="I49" i="1"/>
  <c r="Z49" i="1"/>
  <c r="Q49" i="1"/>
  <c r="A50" i="1"/>
  <c r="T49" i="1"/>
  <c r="K49" i="1"/>
  <c r="B49" i="1"/>
  <c r="S49" i="1"/>
  <c r="AL49" i="1"/>
  <c r="AN48" i="1"/>
  <c r="AU48" i="1"/>
  <c r="AV48" i="1" l="1"/>
  <c r="AW48" i="1" s="1"/>
  <c r="AU49" i="1"/>
  <c r="AQ50" i="1"/>
  <c r="X50" i="1"/>
  <c r="P50" i="1"/>
  <c r="H50" i="1"/>
  <c r="W50" i="1"/>
  <c r="N50" i="1"/>
  <c r="E50" i="1"/>
  <c r="B50" i="1"/>
  <c r="I50" i="1"/>
  <c r="O50" i="1"/>
  <c r="AP50" i="1"/>
  <c r="V50" i="1"/>
  <c r="M50" i="1"/>
  <c r="D50" i="1"/>
  <c r="K50" i="1"/>
  <c r="Q50" i="1"/>
  <c r="A51" i="1"/>
  <c r="AO50" i="1"/>
  <c r="U50" i="1"/>
  <c r="L50" i="1"/>
  <c r="C50" i="1"/>
  <c r="T50" i="1"/>
  <c r="AL50" i="1"/>
  <c r="AT50" i="1"/>
  <c r="G50" i="1"/>
  <c r="AS50" i="1"/>
  <c r="F50" i="1"/>
  <c r="Y50" i="1"/>
  <c r="AM50" i="1"/>
  <c r="S50" i="1"/>
  <c r="J50" i="1"/>
  <c r="R50" i="1"/>
  <c r="Z50" i="1"/>
  <c r="AR49" i="1"/>
  <c r="AN49" i="1"/>
  <c r="AU50" i="1" l="1"/>
  <c r="AV49" i="1"/>
  <c r="AW49" i="1" s="1"/>
  <c r="AN50" i="1"/>
  <c r="AR50" i="1"/>
  <c r="AS51" i="1"/>
  <c r="Z51" i="1"/>
  <c r="R51" i="1"/>
  <c r="J51" i="1"/>
  <c r="B51" i="1"/>
  <c r="AP51" i="1"/>
  <c r="V51" i="1"/>
  <c r="M51" i="1"/>
  <c r="D51" i="1"/>
  <c r="AM51" i="1"/>
  <c r="I51" i="1"/>
  <c r="P51" i="1"/>
  <c r="N51" i="1"/>
  <c r="A52" i="1"/>
  <c r="AO51" i="1"/>
  <c r="U51" i="1"/>
  <c r="L51" i="1"/>
  <c r="C51" i="1"/>
  <c r="G51" i="1"/>
  <c r="F51" i="1"/>
  <c r="T51" i="1"/>
  <c r="K51" i="1"/>
  <c r="S51" i="1"/>
  <c r="Y51" i="1"/>
  <c r="X51" i="1"/>
  <c r="W51" i="1"/>
  <c r="AQ51" i="1"/>
  <c r="AL51" i="1"/>
  <c r="Q51" i="1"/>
  <c r="H51" i="1"/>
  <c r="AT51" i="1"/>
  <c r="O51" i="1"/>
  <c r="E51" i="1"/>
  <c r="AV50" i="1" l="1"/>
  <c r="AW50" i="1" s="1"/>
  <c r="AU51" i="1"/>
  <c r="AN51" i="1"/>
  <c r="AR51" i="1"/>
  <c r="AM52" i="1"/>
  <c r="T52" i="1"/>
  <c r="L52" i="1"/>
  <c r="D52" i="1"/>
  <c r="A53" i="1"/>
  <c r="AO52" i="1"/>
  <c r="U52" i="1"/>
  <c r="K52" i="1"/>
  <c r="B52" i="1"/>
  <c r="Z52" i="1"/>
  <c r="F52" i="1"/>
  <c r="E52" i="1"/>
  <c r="V52" i="1"/>
  <c r="S52" i="1"/>
  <c r="J52" i="1"/>
  <c r="AT52" i="1"/>
  <c r="Q52" i="1"/>
  <c r="O52" i="1"/>
  <c r="W52" i="1"/>
  <c r="AL52" i="1"/>
  <c r="R52" i="1"/>
  <c r="I52" i="1"/>
  <c r="H52" i="1"/>
  <c r="X52" i="1"/>
  <c r="AQ52" i="1"/>
  <c r="AP52" i="1"/>
  <c r="C52" i="1"/>
  <c r="AS52" i="1"/>
  <c r="Y52" i="1"/>
  <c r="P52" i="1"/>
  <c r="G52" i="1"/>
  <c r="N52" i="1"/>
  <c r="M52" i="1"/>
  <c r="AU52" i="1" l="1"/>
  <c r="AN52" i="1"/>
  <c r="AV51" i="1"/>
  <c r="AW51" i="1" s="1"/>
  <c r="AR52" i="1"/>
  <c r="AO53" i="1"/>
  <c r="V53" i="1"/>
  <c r="N53" i="1"/>
  <c r="F53" i="1"/>
  <c r="AM53" i="1"/>
  <c r="S53" i="1"/>
  <c r="J53" i="1"/>
  <c r="AQ53" i="1"/>
  <c r="U53" i="1"/>
  <c r="AL53" i="1"/>
  <c r="R53" i="1"/>
  <c r="I53" i="1"/>
  <c r="AS53" i="1"/>
  <c r="P53" i="1"/>
  <c r="M53" i="1"/>
  <c r="AP53" i="1"/>
  <c r="AT53" i="1"/>
  <c r="Z53" i="1"/>
  <c r="Q53" i="1"/>
  <c r="H53" i="1"/>
  <c r="Y53" i="1"/>
  <c r="G53" i="1"/>
  <c r="W53" i="1"/>
  <c r="C53" i="1"/>
  <c r="A54" i="1"/>
  <c r="B53" i="1"/>
  <c r="K53" i="1"/>
  <c r="X53" i="1"/>
  <c r="O53" i="1"/>
  <c r="E53" i="1"/>
  <c r="D53" i="1"/>
  <c r="L53" i="1"/>
  <c r="T53" i="1"/>
  <c r="AU53" i="1" l="1"/>
  <c r="AR53" i="1"/>
  <c r="AV52" i="1"/>
  <c r="AQ54" i="1"/>
  <c r="X54" i="1"/>
  <c r="P54" i="1"/>
  <c r="H54" i="1"/>
  <c r="AL54" i="1"/>
  <c r="R54" i="1"/>
  <c r="I54" i="1"/>
  <c r="E54" i="1"/>
  <c r="A55" i="1"/>
  <c r="U54" i="1"/>
  <c r="J54" i="1"/>
  <c r="AT54" i="1"/>
  <c r="Z54" i="1"/>
  <c r="Q54" i="1"/>
  <c r="G54" i="1"/>
  <c r="W54" i="1"/>
  <c r="C54" i="1"/>
  <c r="B54" i="1"/>
  <c r="AS54" i="1"/>
  <c r="Y54" i="1"/>
  <c r="O54" i="1"/>
  <c r="F54" i="1"/>
  <c r="N54" i="1"/>
  <c r="AO54" i="1"/>
  <c r="K54" i="1"/>
  <c r="S54" i="1"/>
  <c r="AP54" i="1"/>
  <c r="V54" i="1"/>
  <c r="M54" i="1"/>
  <c r="D54" i="1"/>
  <c r="L54" i="1"/>
  <c r="T54" i="1"/>
  <c r="AM54" i="1"/>
  <c r="AN53" i="1"/>
  <c r="AW52" i="1"/>
  <c r="AV53" i="1" l="1"/>
  <c r="AW53" i="1" s="1"/>
  <c r="AR54" i="1"/>
  <c r="AN54" i="1"/>
  <c r="AU54" i="1"/>
  <c r="AS55" i="1"/>
  <c r="Z55" i="1"/>
  <c r="R55" i="1"/>
  <c r="J55" i="1"/>
  <c r="B55" i="1"/>
  <c r="AT55" i="1"/>
  <c r="Y55" i="1"/>
  <c r="P55" i="1"/>
  <c r="G55" i="1"/>
  <c r="M55" i="1"/>
  <c r="I55" i="1"/>
  <c r="X55" i="1"/>
  <c r="O55" i="1"/>
  <c r="F55" i="1"/>
  <c r="AP55" i="1"/>
  <c r="K55" i="1"/>
  <c r="AM55" i="1"/>
  <c r="AQ55" i="1"/>
  <c r="W55" i="1"/>
  <c r="N55" i="1"/>
  <c r="E55" i="1"/>
  <c r="V55" i="1"/>
  <c r="D55" i="1"/>
  <c r="S55" i="1"/>
  <c r="H55" i="1"/>
  <c r="Q55" i="1"/>
  <c r="A56" i="1"/>
  <c r="AO55" i="1"/>
  <c r="U55" i="1"/>
  <c r="L55" i="1"/>
  <c r="C55" i="1"/>
  <c r="T55" i="1"/>
  <c r="AL55" i="1"/>
  <c r="AR55" i="1" l="1"/>
  <c r="AV54" i="1"/>
  <c r="AM56" i="1"/>
  <c r="T56" i="1"/>
  <c r="L56" i="1"/>
  <c r="D56" i="1"/>
  <c r="X56" i="1"/>
  <c r="O56" i="1"/>
  <c r="F56" i="1"/>
  <c r="K56" i="1"/>
  <c r="AL56" i="1"/>
  <c r="H56" i="1"/>
  <c r="AQ56" i="1"/>
  <c r="W56" i="1"/>
  <c r="N56" i="1"/>
  <c r="E56" i="1"/>
  <c r="AO56" i="1"/>
  <c r="R56" i="1"/>
  <c r="AT56" i="1"/>
  <c r="AP56" i="1"/>
  <c r="V56" i="1"/>
  <c r="M56" i="1"/>
  <c r="C56" i="1"/>
  <c r="A57" i="1"/>
  <c r="U56" i="1"/>
  <c r="B56" i="1"/>
  <c r="I56" i="1"/>
  <c r="Z56" i="1"/>
  <c r="Y56" i="1"/>
  <c r="G56" i="1"/>
  <c r="AS56" i="1"/>
  <c r="S56" i="1"/>
  <c r="J56" i="1"/>
  <c r="Q56" i="1"/>
  <c r="P56" i="1"/>
  <c r="AU55" i="1"/>
  <c r="AN55" i="1"/>
  <c r="AW54" i="1"/>
  <c r="AU56" i="1" l="1"/>
  <c r="AV55" i="1"/>
  <c r="AW55" i="1" s="1"/>
  <c r="AR56" i="1"/>
  <c r="AO57" i="1"/>
  <c r="V57" i="1"/>
  <c r="N57" i="1"/>
  <c r="F57" i="1"/>
  <c r="AQ57" i="1"/>
  <c r="W57" i="1"/>
  <c r="M57" i="1"/>
  <c r="D57" i="1"/>
  <c r="J57" i="1"/>
  <c r="Z57" i="1"/>
  <c r="AS57" i="1"/>
  <c r="G57" i="1"/>
  <c r="E57" i="1"/>
  <c r="AP57" i="1"/>
  <c r="U57" i="1"/>
  <c r="L57" i="1"/>
  <c r="C57" i="1"/>
  <c r="AM57" i="1"/>
  <c r="AT57" i="1"/>
  <c r="Y57" i="1"/>
  <c r="A58" i="1"/>
  <c r="T57" i="1"/>
  <c r="K57" i="1"/>
  <c r="B57" i="1"/>
  <c r="S57" i="1"/>
  <c r="H57" i="1"/>
  <c r="P57" i="1"/>
  <c r="X57" i="1"/>
  <c r="AL57" i="1"/>
  <c r="R57" i="1"/>
  <c r="I57" i="1"/>
  <c r="Q57" i="1"/>
  <c r="O57" i="1"/>
  <c r="AN56" i="1"/>
  <c r="AV56" i="1" s="1"/>
  <c r="AW56" i="1" l="1"/>
  <c r="AN57" i="1"/>
  <c r="AQ58" i="1"/>
  <c r="X58" i="1"/>
  <c r="P58" i="1"/>
  <c r="H58" i="1"/>
  <c r="A59" i="1"/>
  <c r="AO58" i="1"/>
  <c r="U58" i="1"/>
  <c r="L58" i="1"/>
  <c r="C58" i="1"/>
  <c r="I58" i="1"/>
  <c r="AS58" i="1"/>
  <c r="M58" i="1"/>
  <c r="T58" i="1"/>
  <c r="K58" i="1"/>
  <c r="B58" i="1"/>
  <c r="AL58" i="1"/>
  <c r="R58" i="1"/>
  <c r="Y58" i="1"/>
  <c r="W58" i="1"/>
  <c r="AM58" i="1"/>
  <c r="S58" i="1"/>
  <c r="J58" i="1"/>
  <c r="O58" i="1"/>
  <c r="F58" i="1"/>
  <c r="N58" i="1"/>
  <c r="V58" i="1"/>
  <c r="D58" i="1"/>
  <c r="AT58" i="1"/>
  <c r="Z58" i="1"/>
  <c r="Q58" i="1"/>
  <c r="G58" i="1"/>
  <c r="E58" i="1"/>
  <c r="AP58" i="1"/>
  <c r="AU57" i="1"/>
  <c r="AR57" i="1"/>
  <c r="AR58" i="1" l="1"/>
  <c r="AN58" i="1"/>
  <c r="AU58" i="1"/>
  <c r="AV57" i="1"/>
  <c r="AW57" i="1" s="1"/>
  <c r="AS59" i="1"/>
  <c r="Z59" i="1"/>
  <c r="R59" i="1"/>
  <c r="J59" i="1"/>
  <c r="B59" i="1"/>
  <c r="T59" i="1"/>
  <c r="K59" i="1"/>
  <c r="Y59" i="1"/>
  <c r="AQ59" i="1"/>
  <c r="D59" i="1"/>
  <c r="A60" i="1"/>
  <c r="U59" i="1"/>
  <c r="AM59" i="1"/>
  <c r="S59" i="1"/>
  <c r="I59" i="1"/>
  <c r="P59" i="1"/>
  <c r="W59" i="1"/>
  <c r="V59" i="1"/>
  <c r="AL59" i="1"/>
  <c r="Q59" i="1"/>
  <c r="H59" i="1"/>
  <c r="AT59" i="1"/>
  <c r="G59" i="1"/>
  <c r="N59" i="1"/>
  <c r="M59" i="1"/>
  <c r="AO59" i="1"/>
  <c r="L59" i="1"/>
  <c r="X59" i="1"/>
  <c r="O59" i="1"/>
  <c r="F59" i="1"/>
  <c r="E59" i="1"/>
  <c r="AP59" i="1"/>
  <c r="C59" i="1"/>
  <c r="AV58" i="1" l="1"/>
  <c r="AW58" i="1" s="1"/>
  <c r="AR59" i="1"/>
  <c r="AU59" i="1"/>
  <c r="AM60" i="1"/>
  <c r="T60" i="1"/>
  <c r="L60" i="1"/>
  <c r="D60" i="1"/>
  <c r="AL60" i="1"/>
  <c r="R60" i="1"/>
  <c r="I60" i="1"/>
  <c r="O60" i="1"/>
  <c r="V60" i="1"/>
  <c r="K60" i="1"/>
  <c r="AT60" i="1"/>
  <c r="Z60" i="1"/>
  <c r="Q60" i="1"/>
  <c r="H60" i="1"/>
  <c r="F60" i="1"/>
  <c r="AP60" i="1"/>
  <c r="A61" i="1"/>
  <c r="AO60" i="1"/>
  <c r="B60" i="1"/>
  <c r="AS60" i="1"/>
  <c r="Y60" i="1"/>
  <c r="P60" i="1"/>
  <c r="G60" i="1"/>
  <c r="X60" i="1"/>
  <c r="C60" i="1"/>
  <c r="U60" i="1"/>
  <c r="S60" i="1"/>
  <c r="AQ60" i="1"/>
  <c r="W60" i="1"/>
  <c r="N60" i="1"/>
  <c r="E60" i="1"/>
  <c r="M60" i="1"/>
  <c r="J60" i="1"/>
  <c r="AN59" i="1"/>
  <c r="AV59" i="1" s="1"/>
  <c r="AU60" i="1" l="1"/>
  <c r="AW59" i="1"/>
  <c r="AN60" i="1"/>
  <c r="AR60" i="1"/>
  <c r="Y61" i="1"/>
  <c r="Q61" i="1"/>
  <c r="AO61" i="1"/>
  <c r="V61" i="1"/>
  <c r="N61" i="1"/>
  <c r="F61" i="1"/>
  <c r="A62" i="1"/>
  <c r="AM61" i="1"/>
  <c r="R61" i="1"/>
  <c r="H61" i="1"/>
  <c r="X61" i="1"/>
  <c r="D61" i="1"/>
  <c r="AQ61" i="1"/>
  <c r="B61" i="1"/>
  <c r="T61" i="1"/>
  <c r="S61" i="1"/>
  <c r="AL61" i="1"/>
  <c r="P61" i="1"/>
  <c r="G61" i="1"/>
  <c r="AT61" i="1"/>
  <c r="M61" i="1"/>
  <c r="U61" i="1"/>
  <c r="Z61" i="1"/>
  <c r="O61" i="1"/>
  <c r="E61" i="1"/>
  <c r="AP61" i="1"/>
  <c r="I61" i="1"/>
  <c r="AS61" i="1"/>
  <c r="W61" i="1"/>
  <c r="L61" i="1"/>
  <c r="C61" i="1"/>
  <c r="K61" i="1"/>
  <c r="J61" i="1"/>
  <c r="AU61" i="1" l="1"/>
  <c r="AN61" i="1"/>
  <c r="AR61" i="1"/>
  <c r="AT62" i="1"/>
  <c r="AL62" i="1"/>
  <c r="S62" i="1"/>
  <c r="K62" i="1"/>
  <c r="C62" i="1"/>
  <c r="AQ62" i="1"/>
  <c r="X62" i="1"/>
  <c r="P62" i="1"/>
  <c r="H62" i="1"/>
  <c r="V62" i="1"/>
  <c r="L62" i="1"/>
  <c r="A63" i="1"/>
  <c r="A65" i="1" s="1"/>
  <c r="R62" i="1"/>
  <c r="Y62" i="1"/>
  <c r="B62" i="1"/>
  <c r="AP62" i="1"/>
  <c r="U62" i="1"/>
  <c r="J62" i="1"/>
  <c r="Z62" i="1"/>
  <c r="D62" i="1"/>
  <c r="AO62" i="1"/>
  <c r="T62" i="1"/>
  <c r="I62" i="1"/>
  <c r="G62" i="1"/>
  <c r="E62" i="1"/>
  <c r="AS62" i="1"/>
  <c r="M62" i="1"/>
  <c r="AM62" i="1"/>
  <c r="Q62" i="1"/>
  <c r="F62" i="1"/>
  <c r="O62" i="1"/>
  <c r="N62" i="1"/>
  <c r="W62" i="1"/>
  <c r="AV60" i="1"/>
  <c r="AW60" i="1" s="1"/>
  <c r="B65" i="1" l="1"/>
  <c r="A66" i="1"/>
  <c r="C65" i="1"/>
  <c r="AU62" i="1"/>
  <c r="AR62" i="1"/>
  <c r="AN62" i="1"/>
  <c r="U63" i="1"/>
  <c r="M63" i="1"/>
  <c r="E63" i="1"/>
  <c r="AS63" i="1"/>
  <c r="Z63" i="1"/>
  <c r="R63" i="1"/>
  <c r="J63" i="1"/>
  <c r="B63" i="1"/>
  <c r="AL63" i="1"/>
  <c r="P63" i="1"/>
  <c r="F63" i="1"/>
  <c r="Q63" i="1"/>
  <c r="Y63" i="1"/>
  <c r="O63" i="1"/>
  <c r="D63" i="1"/>
  <c r="W63" i="1"/>
  <c r="T63" i="1"/>
  <c r="H63" i="1"/>
  <c r="AT63" i="1"/>
  <c r="X63" i="1"/>
  <c r="N63" i="1"/>
  <c r="C63" i="1"/>
  <c r="L63" i="1"/>
  <c r="I63" i="1"/>
  <c r="S63" i="1"/>
  <c r="AM63" i="1"/>
  <c r="G63" i="1"/>
  <c r="AQ63" i="1"/>
  <c r="V63" i="1"/>
  <c r="K63" i="1"/>
  <c r="AP63" i="1"/>
  <c r="AO63" i="1"/>
  <c r="AV61" i="1"/>
  <c r="AW61" i="1" s="1"/>
  <c r="AU65" i="1" l="1"/>
  <c r="AV62" i="1"/>
  <c r="AW62" i="1" s="1"/>
  <c r="AU63" i="1"/>
  <c r="AR63" i="1"/>
  <c r="AN63" i="1"/>
  <c r="AV63" i="1" l="1"/>
  <c r="AW63" i="1" s="1"/>
  <c r="AV65" i="1"/>
  <c r="A67" i="1"/>
  <c r="B66" i="1"/>
  <c r="C66" i="1"/>
  <c r="AW65" i="1" l="1"/>
  <c r="AU66" i="1"/>
  <c r="C67" i="1"/>
  <c r="B67" i="1"/>
  <c r="A68" i="1"/>
  <c r="AU67" i="1" l="1"/>
  <c r="AV66" i="1"/>
  <c r="AW66" i="1" s="1"/>
  <c r="C68" i="1"/>
  <c r="A69" i="1"/>
  <c r="B68" i="1"/>
  <c r="AU68" i="1" l="1"/>
  <c r="AV67" i="1"/>
  <c r="AW67" i="1" s="1"/>
  <c r="A70" i="1"/>
  <c r="B69" i="1"/>
  <c r="C69" i="1"/>
  <c r="AV68" i="1" l="1"/>
  <c r="AW68" i="1" s="1"/>
  <c r="AU69" i="1"/>
  <c r="A71" i="1"/>
  <c r="B70" i="1"/>
  <c r="C70" i="1"/>
  <c r="AV69" i="1" l="1"/>
  <c r="AW69" i="1" s="1"/>
  <c r="AU70" i="1"/>
  <c r="C71" i="1"/>
  <c r="B71" i="1"/>
  <c r="A72" i="1"/>
  <c r="AV70" i="1" l="1"/>
  <c r="AW70" i="1" s="1"/>
  <c r="C72" i="1"/>
  <c r="B72" i="1"/>
  <c r="A73" i="1"/>
  <c r="AU71" i="1"/>
  <c r="AV71" i="1" l="1"/>
  <c r="AW71" i="1" s="1"/>
  <c r="A74" i="1"/>
  <c r="B73" i="1"/>
  <c r="C73" i="1"/>
  <c r="AU72" i="1"/>
  <c r="AU73" i="1" l="1"/>
  <c r="AV72" i="1"/>
  <c r="AW72" i="1" s="1"/>
  <c r="A75" i="1"/>
  <c r="B74" i="1"/>
  <c r="C74" i="1"/>
  <c r="AV73" i="1" l="1"/>
  <c r="AW73" i="1" s="1"/>
  <c r="C75" i="1"/>
  <c r="B75" i="1"/>
  <c r="A76" i="1"/>
  <c r="AU74" i="1"/>
  <c r="AU75" i="1" l="1"/>
  <c r="AV74" i="1"/>
  <c r="AW74" i="1" s="1"/>
  <c r="C76" i="1"/>
  <c r="A77" i="1"/>
  <c r="B76" i="1"/>
  <c r="AU76" i="1" l="1"/>
  <c r="AV75" i="1"/>
  <c r="AW75" i="1" s="1"/>
  <c r="A78" i="1"/>
  <c r="B77" i="1"/>
  <c r="C77" i="1"/>
  <c r="AV76" i="1" l="1"/>
  <c r="AW76" i="1" s="1"/>
  <c r="AU77" i="1"/>
  <c r="A79" i="1"/>
  <c r="C78" i="1"/>
  <c r="B78" i="1"/>
  <c r="AU78" i="1" l="1"/>
  <c r="AV77" i="1"/>
  <c r="AW77" i="1" s="1"/>
  <c r="C79" i="1"/>
  <c r="B79" i="1"/>
  <c r="A80" i="1"/>
  <c r="AV78" i="1" l="1"/>
  <c r="AW78" i="1" s="1"/>
  <c r="AU79" i="1"/>
  <c r="C80" i="1"/>
  <c r="B80" i="1"/>
  <c r="A81" i="1"/>
  <c r="AU80" i="1" l="1"/>
  <c r="A82" i="1"/>
  <c r="B81" i="1"/>
  <c r="C81" i="1"/>
  <c r="AV79" i="1"/>
  <c r="AW79" i="1" s="1"/>
  <c r="AV80" i="1" l="1"/>
  <c r="AW80" i="1" s="1"/>
  <c r="AU81" i="1"/>
  <c r="A83" i="1"/>
  <c r="C82" i="1"/>
  <c r="B82" i="1"/>
  <c r="AV82" i="1" l="1"/>
  <c r="C83" i="1"/>
  <c r="B83" i="1"/>
  <c r="A84" i="1"/>
  <c r="AU82" i="1"/>
  <c r="AV81" i="1"/>
  <c r="AW81" i="1" s="1"/>
  <c r="AU83" i="1" l="1"/>
  <c r="AW82" i="1"/>
  <c r="C84" i="1"/>
  <c r="A85" i="1"/>
  <c r="B84" i="1"/>
  <c r="AV83" i="1"/>
  <c r="AU84" i="1" l="1"/>
  <c r="AW83" i="1"/>
  <c r="A86" i="1"/>
  <c r="B85" i="1"/>
  <c r="C85" i="1"/>
  <c r="AU85" i="1" l="1"/>
  <c r="AV84" i="1"/>
  <c r="AW84" i="1" s="1"/>
  <c r="A87" i="1"/>
  <c r="C86" i="1"/>
  <c r="B86" i="1"/>
  <c r="AV85" i="1"/>
  <c r="AU86" i="1" l="1"/>
  <c r="C87" i="1"/>
  <c r="B87" i="1"/>
  <c r="A88" i="1"/>
  <c r="AW85" i="1"/>
  <c r="AU87" i="1" l="1"/>
  <c r="AV86" i="1"/>
  <c r="AW86" i="1" s="1"/>
  <c r="U88" i="1"/>
  <c r="M88" i="1"/>
  <c r="E88" i="1"/>
  <c r="AM88" i="1"/>
  <c r="T88" i="1"/>
  <c r="L88" i="1"/>
  <c r="D88" i="1"/>
  <c r="AT88" i="1"/>
  <c r="AL88" i="1"/>
  <c r="S88" i="1"/>
  <c r="K88" i="1"/>
  <c r="C88" i="1"/>
  <c r="AQ88" i="1"/>
  <c r="X88" i="1"/>
  <c r="P88" i="1"/>
  <c r="H88" i="1"/>
  <c r="AS88" i="1"/>
  <c r="R88" i="1"/>
  <c r="B88" i="1"/>
  <c r="AO88" i="1"/>
  <c r="G88" i="1"/>
  <c r="V88" i="1"/>
  <c r="Q88" i="1"/>
  <c r="N88" i="1"/>
  <c r="I88" i="1"/>
  <c r="A89" i="1"/>
  <c r="W88" i="1"/>
  <c r="AP88" i="1"/>
  <c r="O88" i="1"/>
  <c r="F88" i="1"/>
  <c r="Z88" i="1"/>
  <c r="J88" i="1"/>
  <c r="Y88" i="1"/>
  <c r="AU88" i="1" l="1"/>
  <c r="AV87" i="1"/>
  <c r="AW87" i="1" s="1"/>
  <c r="AR88" i="1"/>
  <c r="A90" i="1"/>
  <c r="AP89" i="1"/>
  <c r="W89" i="1"/>
  <c r="O89" i="1"/>
  <c r="G89" i="1"/>
  <c r="AO89" i="1"/>
  <c r="V89" i="1"/>
  <c r="N89" i="1"/>
  <c r="F89" i="1"/>
  <c r="U89" i="1"/>
  <c r="M89" i="1"/>
  <c r="E89" i="1"/>
  <c r="AS89" i="1"/>
  <c r="Z89" i="1"/>
  <c r="R89" i="1"/>
  <c r="J89" i="1"/>
  <c r="B89" i="1"/>
  <c r="AM89" i="1"/>
  <c r="L89" i="1"/>
  <c r="AL89" i="1"/>
  <c r="K89" i="1"/>
  <c r="X89" i="1"/>
  <c r="C89" i="1"/>
  <c r="Y89" i="1"/>
  <c r="I89" i="1"/>
  <c r="H89" i="1"/>
  <c r="AT89" i="1"/>
  <c r="AQ89" i="1"/>
  <c r="P89" i="1"/>
  <c r="T89" i="1"/>
  <c r="D89" i="1"/>
  <c r="S89" i="1"/>
  <c r="Q89" i="1"/>
  <c r="AN88" i="1"/>
  <c r="AV88" i="1" s="1"/>
  <c r="AW88" i="1" l="1"/>
  <c r="AR89" i="1"/>
  <c r="AU89" i="1"/>
  <c r="Y90" i="1"/>
  <c r="Q90" i="1"/>
  <c r="I90" i="1"/>
  <c r="AQ90" i="1"/>
  <c r="X90" i="1"/>
  <c r="P90" i="1"/>
  <c r="H90" i="1"/>
  <c r="A91" i="1"/>
  <c r="AP90" i="1"/>
  <c r="W90" i="1"/>
  <c r="O90" i="1"/>
  <c r="G90" i="1"/>
  <c r="AM90" i="1"/>
  <c r="T90" i="1"/>
  <c r="L90" i="1"/>
  <c r="D90" i="1"/>
  <c r="V90" i="1"/>
  <c r="F90" i="1"/>
  <c r="R90" i="1"/>
  <c r="K90" i="1"/>
  <c r="J90" i="1"/>
  <c r="U90" i="1"/>
  <c r="E90" i="1"/>
  <c r="AS90" i="1"/>
  <c r="M90" i="1"/>
  <c r="AT90" i="1"/>
  <c r="S90" i="1"/>
  <c r="C90" i="1"/>
  <c r="B90" i="1"/>
  <c r="AO90" i="1"/>
  <c r="N90" i="1"/>
  <c r="AL90" i="1"/>
  <c r="Z90" i="1"/>
  <c r="AN89" i="1"/>
  <c r="AV89" i="1" s="1"/>
  <c r="AW89" i="1" l="1"/>
  <c r="AR90" i="1"/>
  <c r="AU90" i="1"/>
  <c r="AN90" i="1"/>
  <c r="AT91" i="1"/>
  <c r="AL91" i="1"/>
  <c r="S91" i="1"/>
  <c r="K91" i="1"/>
  <c r="C91" i="1"/>
  <c r="AS91" i="1"/>
  <c r="Z91" i="1"/>
  <c r="R91" i="1"/>
  <c r="J91" i="1"/>
  <c r="B91" i="1"/>
  <c r="Y91" i="1"/>
  <c r="Q91" i="1"/>
  <c r="I91" i="1"/>
  <c r="AO91" i="1"/>
  <c r="V91" i="1"/>
  <c r="N91" i="1"/>
  <c r="F91" i="1"/>
  <c r="AQ91" i="1"/>
  <c r="P91" i="1"/>
  <c r="L91" i="1"/>
  <c r="G91" i="1"/>
  <c r="AP91" i="1"/>
  <c r="O91" i="1"/>
  <c r="AM91" i="1"/>
  <c r="U91" i="1"/>
  <c r="M91" i="1"/>
  <c r="E91" i="1"/>
  <c r="T91" i="1"/>
  <c r="D91" i="1"/>
  <c r="X91" i="1"/>
  <c r="H91" i="1"/>
  <c r="A92" i="1"/>
  <c r="W91" i="1"/>
  <c r="AV90" i="1" l="1"/>
  <c r="AW90" i="1" s="1"/>
  <c r="AN91" i="1"/>
  <c r="U92" i="1"/>
  <c r="M92" i="1"/>
  <c r="E92" i="1"/>
  <c r="AM92" i="1"/>
  <c r="T92" i="1"/>
  <c r="L92" i="1"/>
  <c r="D92" i="1"/>
  <c r="AT92" i="1"/>
  <c r="AL92" i="1"/>
  <c r="S92" i="1"/>
  <c r="K92" i="1"/>
  <c r="C92" i="1"/>
  <c r="AQ92" i="1"/>
  <c r="X92" i="1"/>
  <c r="P92" i="1"/>
  <c r="H92" i="1"/>
  <c r="Z92" i="1"/>
  <c r="J92" i="1"/>
  <c r="V92" i="1"/>
  <c r="O92" i="1"/>
  <c r="N92" i="1"/>
  <c r="Y92" i="1"/>
  <c r="I92" i="1"/>
  <c r="Q92" i="1"/>
  <c r="A93" i="1"/>
  <c r="W92" i="1"/>
  <c r="G92" i="1"/>
  <c r="F92" i="1"/>
  <c r="AS92" i="1"/>
  <c r="R92" i="1"/>
  <c r="B92" i="1"/>
  <c r="AP92" i="1"/>
  <c r="AO92" i="1"/>
  <c r="AR91" i="1"/>
  <c r="AU91" i="1"/>
  <c r="AU92" i="1" l="1"/>
  <c r="AV91" i="1"/>
  <c r="AW91" i="1" s="1"/>
  <c r="AN92" i="1"/>
  <c r="AR92" i="1"/>
  <c r="A94" i="1"/>
  <c r="AP93" i="1"/>
  <c r="W93" i="1"/>
  <c r="O93" i="1"/>
  <c r="G93" i="1"/>
  <c r="AO93" i="1"/>
  <c r="V93" i="1"/>
  <c r="N93" i="1"/>
  <c r="F93" i="1"/>
  <c r="U93" i="1"/>
  <c r="M93" i="1"/>
  <c r="E93" i="1"/>
  <c r="AS93" i="1"/>
  <c r="Z93" i="1"/>
  <c r="R93" i="1"/>
  <c r="J93" i="1"/>
  <c r="B93" i="1"/>
  <c r="T93" i="1"/>
  <c r="D93" i="1"/>
  <c r="AQ93" i="1"/>
  <c r="K93" i="1"/>
  <c r="Y93" i="1"/>
  <c r="AT93" i="1"/>
  <c r="S93" i="1"/>
  <c r="C93" i="1"/>
  <c r="P93" i="1"/>
  <c r="AL93" i="1"/>
  <c r="I93" i="1"/>
  <c r="Q93" i="1"/>
  <c r="X93" i="1"/>
  <c r="H93" i="1"/>
  <c r="AM93" i="1"/>
  <c r="L93" i="1"/>
  <c r="AU93" i="1" l="1"/>
  <c r="AN93" i="1"/>
  <c r="Y94" i="1"/>
  <c r="Q94" i="1"/>
  <c r="I94" i="1"/>
  <c r="AQ94" i="1"/>
  <c r="X94" i="1"/>
  <c r="P94" i="1"/>
  <c r="H94" i="1"/>
  <c r="A95" i="1"/>
  <c r="A97" i="1" s="1"/>
  <c r="AP94" i="1"/>
  <c r="W94" i="1"/>
  <c r="O94" i="1"/>
  <c r="G94" i="1"/>
  <c r="AM94" i="1"/>
  <c r="T94" i="1"/>
  <c r="L94" i="1"/>
  <c r="D94" i="1"/>
  <c r="AO94" i="1"/>
  <c r="N94" i="1"/>
  <c r="Z94" i="1"/>
  <c r="M94" i="1"/>
  <c r="J94" i="1"/>
  <c r="C94" i="1"/>
  <c r="AL94" i="1"/>
  <c r="K94" i="1"/>
  <c r="E94" i="1"/>
  <c r="S94" i="1"/>
  <c r="R94" i="1"/>
  <c r="B94" i="1"/>
  <c r="V94" i="1"/>
  <c r="F94" i="1"/>
  <c r="U94" i="1"/>
  <c r="AT94" i="1"/>
  <c r="AS94" i="1"/>
  <c r="AV92" i="1"/>
  <c r="AW92" i="1" s="1"/>
  <c r="AR93" i="1"/>
  <c r="H97" i="1" l="1"/>
  <c r="P97" i="1"/>
  <c r="X97" i="1"/>
  <c r="AS97" i="1"/>
  <c r="I97" i="1"/>
  <c r="Q97" i="1"/>
  <c r="Y97" i="1"/>
  <c r="AT97" i="1"/>
  <c r="AQ97" i="1"/>
  <c r="B97" i="1"/>
  <c r="J97" i="1"/>
  <c r="R97" i="1"/>
  <c r="Z97" i="1"/>
  <c r="C97" i="1"/>
  <c r="K97" i="1"/>
  <c r="S97" i="1"/>
  <c r="AL97" i="1"/>
  <c r="W97" i="1"/>
  <c r="D97" i="1"/>
  <c r="L97" i="1"/>
  <c r="T97" i="1"/>
  <c r="AM97" i="1"/>
  <c r="A98" i="1"/>
  <c r="E97" i="1"/>
  <c r="M97" i="1"/>
  <c r="U97" i="1"/>
  <c r="AO97" i="1"/>
  <c r="G97" i="1"/>
  <c r="F97" i="1"/>
  <c r="N97" i="1"/>
  <c r="V97" i="1"/>
  <c r="AP97" i="1"/>
  <c r="O97" i="1"/>
  <c r="AU94" i="1"/>
  <c r="AR94" i="1"/>
  <c r="AN94" i="1"/>
  <c r="AT95" i="1"/>
  <c r="AL95" i="1"/>
  <c r="S95" i="1"/>
  <c r="K95" i="1"/>
  <c r="C95" i="1"/>
  <c r="AS95" i="1"/>
  <c r="Z95" i="1"/>
  <c r="R95" i="1"/>
  <c r="J95" i="1"/>
  <c r="B95" i="1"/>
  <c r="Y95" i="1"/>
  <c r="Q95" i="1"/>
  <c r="I95" i="1"/>
  <c r="AO95" i="1"/>
  <c r="V95" i="1"/>
  <c r="N95" i="1"/>
  <c r="F95" i="1"/>
  <c r="X95" i="1"/>
  <c r="H95" i="1"/>
  <c r="T95" i="1"/>
  <c r="O95" i="1"/>
  <c r="AM95" i="1"/>
  <c r="W95" i="1"/>
  <c r="G95" i="1"/>
  <c r="D95" i="1"/>
  <c r="M95" i="1"/>
  <c r="U95" i="1"/>
  <c r="E95" i="1"/>
  <c r="AP95" i="1"/>
  <c r="L95" i="1"/>
  <c r="AQ95" i="1"/>
  <c r="P95" i="1"/>
  <c r="AV93" i="1"/>
  <c r="AW93" i="1" s="1"/>
  <c r="AU97" i="1" l="1"/>
  <c r="B98" i="1"/>
  <c r="C98" i="1"/>
  <c r="AR97" i="1"/>
  <c r="AN97" i="1"/>
  <c r="AV97" i="1" s="1"/>
  <c r="AV94" i="1"/>
  <c r="AW94" i="1" s="1"/>
  <c r="AN95" i="1"/>
  <c r="AR95" i="1"/>
  <c r="AU95" i="1"/>
  <c r="AO98" i="1" l="1"/>
  <c r="V98" i="1"/>
  <c r="N98" i="1"/>
  <c r="F98" i="1"/>
  <c r="U98" i="1"/>
  <c r="M98" i="1"/>
  <c r="E98" i="1"/>
  <c r="AM98" i="1"/>
  <c r="T98" i="1"/>
  <c r="L98" i="1"/>
  <c r="D98" i="1"/>
  <c r="Y98" i="1"/>
  <c r="Q98" i="1"/>
  <c r="I98" i="1"/>
  <c r="AP98" i="1"/>
  <c r="O98" i="1"/>
  <c r="AS98" i="1"/>
  <c r="P98" i="1"/>
  <c r="AL98" i="1"/>
  <c r="K98" i="1"/>
  <c r="H98" i="1"/>
  <c r="S98" i="1"/>
  <c r="R98" i="1"/>
  <c r="Z98" i="1"/>
  <c r="J98" i="1"/>
  <c r="X98" i="1"/>
  <c r="AQ98" i="1"/>
  <c r="A99" i="1"/>
  <c r="W98" i="1"/>
  <c r="G98" i="1"/>
  <c r="AT98" i="1"/>
  <c r="AV95" i="1"/>
  <c r="AW95" i="1" s="1"/>
  <c r="AW97" i="1" s="1"/>
  <c r="AN98" i="1" l="1"/>
  <c r="AQ99" i="1"/>
  <c r="X99" i="1"/>
  <c r="P99" i="1"/>
  <c r="H99" i="1"/>
  <c r="A100" i="1"/>
  <c r="AP99" i="1"/>
  <c r="W99" i="1"/>
  <c r="O99" i="1"/>
  <c r="G99" i="1"/>
  <c r="AO99" i="1"/>
  <c r="V99" i="1"/>
  <c r="N99" i="1"/>
  <c r="F99" i="1"/>
  <c r="AT99" i="1"/>
  <c r="AL99" i="1"/>
  <c r="S99" i="1"/>
  <c r="K99" i="1"/>
  <c r="C99" i="1"/>
  <c r="Y99" i="1"/>
  <c r="I99" i="1"/>
  <c r="R99" i="1"/>
  <c r="M99" i="1"/>
  <c r="J99" i="1"/>
  <c r="U99" i="1"/>
  <c r="E99" i="1"/>
  <c r="AS99" i="1"/>
  <c r="T99" i="1"/>
  <c r="D99" i="1"/>
  <c r="B99" i="1"/>
  <c r="L99" i="1"/>
  <c r="Z99" i="1"/>
  <c r="Q99" i="1"/>
  <c r="AM99" i="1"/>
  <c r="AU98" i="1"/>
  <c r="AR98" i="1"/>
  <c r="AS100" i="1" l="1"/>
  <c r="Z100" i="1"/>
  <c r="R100" i="1"/>
  <c r="J100" i="1"/>
  <c r="B100" i="1"/>
  <c r="Y100" i="1"/>
  <c r="Q100" i="1"/>
  <c r="I100" i="1"/>
  <c r="AQ100" i="1"/>
  <c r="X100" i="1"/>
  <c r="P100" i="1"/>
  <c r="H100" i="1"/>
  <c r="U100" i="1"/>
  <c r="M100" i="1"/>
  <c r="E100" i="1"/>
  <c r="AT100" i="1"/>
  <c r="S100" i="1"/>
  <c r="C100" i="1"/>
  <c r="AM100" i="1"/>
  <c r="V100" i="1"/>
  <c r="AP100" i="1"/>
  <c r="O100" i="1"/>
  <c r="F100" i="1"/>
  <c r="AO100" i="1"/>
  <c r="N100" i="1"/>
  <c r="L100" i="1"/>
  <c r="G100" i="1"/>
  <c r="D100" i="1"/>
  <c r="AL100" i="1"/>
  <c r="K100" i="1"/>
  <c r="A101" i="1"/>
  <c r="W100" i="1"/>
  <c r="T100" i="1"/>
  <c r="AU99" i="1"/>
  <c r="AR99" i="1"/>
  <c r="AN99" i="1"/>
  <c r="AV98" i="1"/>
  <c r="AW98" i="1" s="1"/>
  <c r="AV99" i="1" l="1"/>
  <c r="AW99" i="1" s="1"/>
  <c r="AR100" i="1"/>
  <c r="AM101" i="1"/>
  <c r="T101" i="1"/>
  <c r="L101" i="1"/>
  <c r="D101" i="1"/>
  <c r="AT101" i="1"/>
  <c r="AL101" i="1"/>
  <c r="S101" i="1"/>
  <c r="K101" i="1"/>
  <c r="C101" i="1"/>
  <c r="AS101" i="1"/>
  <c r="Z101" i="1"/>
  <c r="R101" i="1"/>
  <c r="J101" i="1"/>
  <c r="B101" i="1"/>
  <c r="A102" i="1"/>
  <c r="AP101" i="1"/>
  <c r="W101" i="1"/>
  <c r="O101" i="1"/>
  <c r="G101" i="1"/>
  <c r="M101" i="1"/>
  <c r="N101" i="1"/>
  <c r="Y101" i="1"/>
  <c r="I101" i="1"/>
  <c r="F101" i="1"/>
  <c r="X101" i="1"/>
  <c r="H101" i="1"/>
  <c r="V101" i="1"/>
  <c r="Q101" i="1"/>
  <c r="P101" i="1"/>
  <c r="U101" i="1"/>
  <c r="E101" i="1"/>
  <c r="AQ101" i="1"/>
  <c r="AO101" i="1"/>
  <c r="AN100" i="1"/>
  <c r="AU100" i="1"/>
  <c r="AV100" i="1" l="1"/>
  <c r="AW100" i="1" s="1"/>
  <c r="AO102" i="1"/>
  <c r="V102" i="1"/>
  <c r="N102" i="1"/>
  <c r="F102" i="1"/>
  <c r="U102" i="1"/>
  <c r="M102" i="1"/>
  <c r="E102" i="1"/>
  <c r="AM102" i="1"/>
  <c r="T102" i="1"/>
  <c r="L102" i="1"/>
  <c r="D102" i="1"/>
  <c r="Y102" i="1"/>
  <c r="Q102" i="1"/>
  <c r="I102" i="1"/>
  <c r="A103" i="1"/>
  <c r="W102" i="1"/>
  <c r="G102" i="1"/>
  <c r="P102" i="1"/>
  <c r="Z102" i="1"/>
  <c r="AT102" i="1"/>
  <c r="S102" i="1"/>
  <c r="C102" i="1"/>
  <c r="AQ102" i="1"/>
  <c r="J102" i="1"/>
  <c r="AS102" i="1"/>
  <c r="R102" i="1"/>
  <c r="B102" i="1"/>
  <c r="K102" i="1"/>
  <c r="X102" i="1"/>
  <c r="H102" i="1"/>
  <c r="AP102" i="1"/>
  <c r="O102" i="1"/>
  <c r="AL102" i="1"/>
  <c r="AN101" i="1"/>
  <c r="AU101" i="1"/>
  <c r="AR101" i="1"/>
  <c r="AQ103" i="1" l="1"/>
  <c r="X103" i="1"/>
  <c r="P103" i="1"/>
  <c r="H103" i="1"/>
  <c r="A104" i="1"/>
  <c r="AP103" i="1"/>
  <c r="W103" i="1"/>
  <c r="O103" i="1"/>
  <c r="G103" i="1"/>
  <c r="AO103" i="1"/>
  <c r="V103" i="1"/>
  <c r="N103" i="1"/>
  <c r="F103" i="1"/>
  <c r="AT103" i="1"/>
  <c r="AL103" i="1"/>
  <c r="S103" i="1"/>
  <c r="K103" i="1"/>
  <c r="C103" i="1"/>
  <c r="Q103" i="1"/>
  <c r="Z103" i="1"/>
  <c r="R103" i="1"/>
  <c r="M103" i="1"/>
  <c r="E103" i="1"/>
  <c r="AM103" i="1"/>
  <c r="L103" i="1"/>
  <c r="J103" i="1"/>
  <c r="U103" i="1"/>
  <c r="D103" i="1"/>
  <c r="AS103" i="1"/>
  <c r="Y103" i="1"/>
  <c r="I103" i="1"/>
  <c r="T103" i="1"/>
  <c r="B103" i="1"/>
  <c r="AU102" i="1"/>
  <c r="AR102" i="1"/>
  <c r="AN102" i="1"/>
  <c r="AV101" i="1"/>
  <c r="AW101" i="1" s="1"/>
  <c r="AV102" i="1" l="1"/>
  <c r="AW102" i="1" s="1"/>
  <c r="AU103" i="1"/>
  <c r="AS104" i="1"/>
  <c r="Z104" i="1"/>
  <c r="R104" i="1"/>
  <c r="J104" i="1"/>
  <c r="B104" i="1"/>
  <c r="Y104" i="1"/>
  <c r="Q104" i="1"/>
  <c r="I104" i="1"/>
  <c r="AQ104" i="1"/>
  <c r="X104" i="1"/>
  <c r="P104" i="1"/>
  <c r="H104" i="1"/>
  <c r="U104" i="1"/>
  <c r="M104" i="1"/>
  <c r="E104" i="1"/>
  <c r="AL104" i="1"/>
  <c r="K104" i="1"/>
  <c r="A105" i="1"/>
  <c r="W104" i="1"/>
  <c r="G104" i="1"/>
  <c r="D104" i="1"/>
  <c r="AP104" i="1"/>
  <c r="AO104" i="1"/>
  <c r="V104" i="1"/>
  <c r="F104" i="1"/>
  <c r="T104" i="1"/>
  <c r="N104" i="1"/>
  <c r="AM104" i="1"/>
  <c r="AT104" i="1"/>
  <c r="S104" i="1"/>
  <c r="C104" i="1"/>
  <c r="O104" i="1"/>
  <c r="L104" i="1"/>
  <c r="AN103" i="1"/>
  <c r="AR103" i="1"/>
  <c r="AV103" i="1" l="1"/>
  <c r="AW103" i="1" s="1"/>
  <c r="AN104" i="1"/>
  <c r="AU104" i="1"/>
  <c r="AM105" i="1"/>
  <c r="T105" i="1"/>
  <c r="L105" i="1"/>
  <c r="D105" i="1"/>
  <c r="AT105" i="1"/>
  <c r="AL105" i="1"/>
  <c r="S105" i="1"/>
  <c r="K105" i="1"/>
  <c r="C105" i="1"/>
  <c r="AS105" i="1"/>
  <c r="Z105" i="1"/>
  <c r="R105" i="1"/>
  <c r="J105" i="1"/>
  <c r="B105" i="1"/>
  <c r="A106" i="1"/>
  <c r="AP105" i="1"/>
  <c r="W105" i="1"/>
  <c r="O105" i="1"/>
  <c r="G105" i="1"/>
  <c r="U105" i="1"/>
  <c r="E105" i="1"/>
  <c r="N105" i="1"/>
  <c r="X105" i="1"/>
  <c r="V105" i="1"/>
  <c r="Q105" i="1"/>
  <c r="AO105" i="1"/>
  <c r="AQ105" i="1"/>
  <c r="P105" i="1"/>
  <c r="I105" i="1"/>
  <c r="F105" i="1"/>
  <c r="M105" i="1"/>
  <c r="Y105" i="1"/>
  <c r="H105" i="1"/>
  <c r="AR104" i="1"/>
  <c r="AN105" i="1" l="1"/>
  <c r="AU105" i="1"/>
  <c r="AR105" i="1"/>
  <c r="AO106" i="1"/>
  <c r="V106" i="1"/>
  <c r="N106" i="1"/>
  <c r="F106" i="1"/>
  <c r="U106" i="1"/>
  <c r="M106" i="1"/>
  <c r="E106" i="1"/>
  <c r="AM106" i="1"/>
  <c r="T106" i="1"/>
  <c r="L106" i="1"/>
  <c r="D106" i="1"/>
  <c r="Y106" i="1"/>
  <c r="Q106" i="1"/>
  <c r="I106" i="1"/>
  <c r="AP106" i="1"/>
  <c r="O106" i="1"/>
  <c r="X106" i="1"/>
  <c r="AS106" i="1"/>
  <c r="AL106" i="1"/>
  <c r="K106" i="1"/>
  <c r="S106" i="1"/>
  <c r="Z106" i="1"/>
  <c r="J106" i="1"/>
  <c r="H106" i="1"/>
  <c r="C106" i="1"/>
  <c r="R106" i="1"/>
  <c r="AQ106" i="1"/>
  <c r="A107" i="1"/>
  <c r="W106" i="1"/>
  <c r="G106" i="1"/>
  <c r="AT106" i="1"/>
  <c r="B106" i="1"/>
  <c r="P106" i="1"/>
  <c r="AV104" i="1"/>
  <c r="AW104" i="1" s="1"/>
  <c r="AN106" i="1" l="1"/>
  <c r="AU106" i="1"/>
  <c r="AQ107" i="1"/>
  <c r="X107" i="1"/>
  <c r="P107" i="1"/>
  <c r="H107" i="1"/>
  <c r="A108" i="1"/>
  <c r="AP107" i="1"/>
  <c r="W107" i="1"/>
  <c r="O107" i="1"/>
  <c r="G107" i="1"/>
  <c r="AO107" i="1"/>
  <c r="V107" i="1"/>
  <c r="N107" i="1"/>
  <c r="F107" i="1"/>
  <c r="AT107" i="1"/>
  <c r="AL107" i="1"/>
  <c r="S107" i="1"/>
  <c r="K107" i="1"/>
  <c r="C107" i="1"/>
  <c r="Y107" i="1"/>
  <c r="I107" i="1"/>
  <c r="B107" i="1"/>
  <c r="J107" i="1"/>
  <c r="U107" i="1"/>
  <c r="E107" i="1"/>
  <c r="AS107" i="1"/>
  <c r="M107" i="1"/>
  <c r="AM107" i="1"/>
  <c r="T107" i="1"/>
  <c r="D107" i="1"/>
  <c r="R107" i="1"/>
  <c r="Z107" i="1"/>
  <c r="Q107" i="1"/>
  <c r="L107" i="1"/>
  <c r="AR106" i="1"/>
  <c r="AV105" i="1"/>
  <c r="AW105" i="1" s="1"/>
  <c r="AN107" i="1" l="1"/>
  <c r="AR107" i="1"/>
  <c r="AU107" i="1"/>
  <c r="AS108" i="1"/>
  <c r="Z108" i="1"/>
  <c r="R108" i="1"/>
  <c r="J108" i="1"/>
  <c r="B108" i="1"/>
  <c r="Y108" i="1"/>
  <c r="Q108" i="1"/>
  <c r="I108" i="1"/>
  <c r="AQ108" i="1"/>
  <c r="X108" i="1"/>
  <c r="P108" i="1"/>
  <c r="H108" i="1"/>
  <c r="U108" i="1"/>
  <c r="M108" i="1"/>
  <c r="E108" i="1"/>
  <c r="AT108" i="1"/>
  <c r="S108" i="1"/>
  <c r="C108" i="1"/>
  <c r="L108" i="1"/>
  <c r="AP108" i="1"/>
  <c r="O108" i="1"/>
  <c r="AO108" i="1"/>
  <c r="N108" i="1"/>
  <c r="AM108" i="1"/>
  <c r="A109" i="1"/>
  <c r="G108" i="1"/>
  <c r="F108" i="1"/>
  <c r="T108" i="1"/>
  <c r="AL108" i="1"/>
  <c r="K108" i="1"/>
  <c r="W108" i="1"/>
  <c r="V108" i="1"/>
  <c r="D108" i="1"/>
  <c r="AV106" i="1"/>
  <c r="AW106" i="1" s="1"/>
  <c r="AV107" i="1" l="1"/>
  <c r="AW107" i="1" s="1"/>
  <c r="AR108" i="1"/>
  <c r="AN108" i="1"/>
  <c r="AM109" i="1"/>
  <c r="T109" i="1"/>
  <c r="L109" i="1"/>
  <c r="D109" i="1"/>
  <c r="AL109" i="1"/>
  <c r="S109" i="1"/>
  <c r="K109" i="1"/>
  <c r="C109" i="1"/>
  <c r="AT109" i="1"/>
  <c r="Z109" i="1"/>
  <c r="R109" i="1"/>
  <c r="J109" i="1"/>
  <c r="B109" i="1"/>
  <c r="AQ109" i="1"/>
  <c r="W109" i="1"/>
  <c r="O109" i="1"/>
  <c r="G109" i="1"/>
  <c r="AO109" i="1"/>
  <c r="M109" i="1"/>
  <c r="F109" i="1"/>
  <c r="P109" i="1"/>
  <c r="AP109" i="1"/>
  <c r="Y109" i="1"/>
  <c r="I109" i="1"/>
  <c r="Q109" i="1"/>
  <c r="X109" i="1"/>
  <c r="H109" i="1"/>
  <c r="V109" i="1"/>
  <c r="AS109" i="1"/>
  <c r="N109" i="1"/>
  <c r="A110" i="1"/>
  <c r="U109" i="1"/>
  <c r="E109" i="1"/>
  <c r="AU108" i="1"/>
  <c r="AV108" i="1" l="1"/>
  <c r="AW108" i="1" s="1"/>
  <c r="AU109" i="1"/>
  <c r="AR109" i="1"/>
  <c r="AN109" i="1"/>
  <c r="Y110" i="1"/>
  <c r="Q110" i="1"/>
  <c r="A111" i="1"/>
  <c r="AP110" i="1"/>
  <c r="W110" i="1"/>
  <c r="O110" i="1"/>
  <c r="G110" i="1"/>
  <c r="S110" i="1"/>
  <c r="I110" i="1"/>
  <c r="AM110" i="1"/>
  <c r="R110" i="1"/>
  <c r="H110" i="1"/>
  <c r="AL110" i="1"/>
  <c r="P110" i="1"/>
  <c r="F110" i="1"/>
  <c r="AS110" i="1"/>
  <c r="V110" i="1"/>
  <c r="L110" i="1"/>
  <c r="C110" i="1"/>
  <c r="AO110" i="1"/>
  <c r="J110" i="1"/>
  <c r="U110" i="1"/>
  <c r="Z110" i="1"/>
  <c r="E110" i="1"/>
  <c r="N110" i="1"/>
  <c r="X110" i="1"/>
  <c r="D110" i="1"/>
  <c r="B110" i="1"/>
  <c r="M110" i="1"/>
  <c r="K110" i="1"/>
  <c r="T110" i="1"/>
  <c r="AT110" i="1"/>
  <c r="AQ110" i="1"/>
  <c r="AV109" i="1" l="1"/>
  <c r="AW109" i="1" s="1"/>
  <c r="AR110" i="1"/>
  <c r="AT111" i="1"/>
  <c r="AL111" i="1"/>
  <c r="S111" i="1"/>
  <c r="K111" i="1"/>
  <c r="C111" i="1"/>
  <c r="Y111" i="1"/>
  <c r="Q111" i="1"/>
  <c r="I111" i="1"/>
  <c r="AS111" i="1"/>
  <c r="W111" i="1"/>
  <c r="M111" i="1"/>
  <c r="B111" i="1"/>
  <c r="AQ111" i="1"/>
  <c r="V111" i="1"/>
  <c r="L111" i="1"/>
  <c r="AP111" i="1"/>
  <c r="U111" i="1"/>
  <c r="J111" i="1"/>
  <c r="AM111" i="1"/>
  <c r="P111" i="1"/>
  <c r="F111" i="1"/>
  <c r="N111" i="1"/>
  <c r="R111" i="1"/>
  <c r="AO111" i="1"/>
  <c r="H111" i="1"/>
  <c r="E111" i="1"/>
  <c r="A112" i="1"/>
  <c r="G111" i="1"/>
  <c r="Z111" i="1"/>
  <c r="O111" i="1"/>
  <c r="X111" i="1"/>
  <c r="D111" i="1"/>
  <c r="T111" i="1"/>
  <c r="AN110" i="1"/>
  <c r="AV110" i="1" s="1"/>
  <c r="AU110" i="1"/>
  <c r="AW110" i="1" l="1"/>
  <c r="AU111" i="1"/>
  <c r="U112" i="1"/>
  <c r="M112" i="1"/>
  <c r="E112" i="1"/>
  <c r="AT112" i="1"/>
  <c r="AL112" i="1"/>
  <c r="S112" i="1"/>
  <c r="K112" i="1"/>
  <c r="C112" i="1"/>
  <c r="A113" i="1"/>
  <c r="AM112" i="1"/>
  <c r="Q112" i="1"/>
  <c r="G112" i="1"/>
  <c r="Z112" i="1"/>
  <c r="P112" i="1"/>
  <c r="F112" i="1"/>
  <c r="Y112" i="1"/>
  <c r="O112" i="1"/>
  <c r="D112" i="1"/>
  <c r="AQ112" i="1"/>
  <c r="V112" i="1"/>
  <c r="J112" i="1"/>
  <c r="R112" i="1"/>
  <c r="I112" i="1"/>
  <c r="AS112" i="1"/>
  <c r="N112" i="1"/>
  <c r="AP112" i="1"/>
  <c r="B112" i="1"/>
  <c r="L112" i="1"/>
  <c r="X112" i="1"/>
  <c r="W112" i="1"/>
  <c r="T112" i="1"/>
  <c r="AO112" i="1"/>
  <c r="H112" i="1"/>
  <c r="AN111" i="1"/>
  <c r="AR111" i="1"/>
  <c r="AN112" i="1" l="1"/>
  <c r="A114" i="1"/>
  <c r="AP113" i="1"/>
  <c r="W113" i="1"/>
  <c r="O113" i="1"/>
  <c r="G113" i="1"/>
  <c r="U113" i="1"/>
  <c r="M113" i="1"/>
  <c r="E113" i="1"/>
  <c r="V113" i="1"/>
  <c r="K113" i="1"/>
  <c r="AQ113" i="1"/>
  <c r="T113" i="1"/>
  <c r="J113" i="1"/>
  <c r="AO113" i="1"/>
  <c r="S113" i="1"/>
  <c r="I113" i="1"/>
  <c r="Z113" i="1"/>
  <c r="P113" i="1"/>
  <c r="D113" i="1"/>
  <c r="X113" i="1"/>
  <c r="B113" i="1"/>
  <c r="AT113" i="1"/>
  <c r="AL113" i="1"/>
  <c r="R113" i="1"/>
  <c r="H113" i="1"/>
  <c r="Q113" i="1"/>
  <c r="N113" i="1"/>
  <c r="C113" i="1"/>
  <c r="AS113" i="1"/>
  <c r="L113" i="1"/>
  <c r="AM113" i="1"/>
  <c r="F113" i="1"/>
  <c r="Y113" i="1"/>
  <c r="AV111" i="1"/>
  <c r="AW111" i="1" s="1"/>
  <c r="AR112" i="1"/>
  <c r="AU112" i="1"/>
  <c r="AR113" i="1" l="1"/>
  <c r="AU113" i="1"/>
  <c r="AN113" i="1"/>
  <c r="Y114" i="1"/>
  <c r="Q114" i="1"/>
  <c r="I114" i="1"/>
  <c r="A115" i="1"/>
  <c r="AP114" i="1"/>
  <c r="W114" i="1"/>
  <c r="O114" i="1"/>
  <c r="G114" i="1"/>
  <c r="AL114" i="1"/>
  <c r="P114" i="1"/>
  <c r="E114" i="1"/>
  <c r="Z114" i="1"/>
  <c r="N114" i="1"/>
  <c r="D114" i="1"/>
  <c r="AT114" i="1"/>
  <c r="X114" i="1"/>
  <c r="M114" i="1"/>
  <c r="C114" i="1"/>
  <c r="AO114" i="1"/>
  <c r="T114" i="1"/>
  <c r="J114" i="1"/>
  <c r="AM114" i="1"/>
  <c r="F114" i="1"/>
  <c r="V114" i="1"/>
  <c r="B114" i="1"/>
  <c r="L114" i="1"/>
  <c r="U114" i="1"/>
  <c r="S114" i="1"/>
  <c r="AS114" i="1"/>
  <c r="K114" i="1"/>
  <c r="H114" i="1"/>
  <c r="R114" i="1"/>
  <c r="AQ114" i="1"/>
  <c r="AV112" i="1"/>
  <c r="AW112" i="1" s="1"/>
  <c r="AU114" i="1" l="1"/>
  <c r="AV113" i="1"/>
  <c r="AW113" i="1" s="1"/>
  <c r="AT115" i="1"/>
  <c r="AL115" i="1"/>
  <c r="S115" i="1"/>
  <c r="K115" i="1"/>
  <c r="C115" i="1"/>
  <c r="Y115" i="1"/>
  <c r="Q115" i="1"/>
  <c r="I115" i="1"/>
  <c r="AP115" i="1"/>
  <c r="U115" i="1"/>
  <c r="J115" i="1"/>
  <c r="AO115" i="1"/>
  <c r="T115" i="1"/>
  <c r="H115" i="1"/>
  <c r="A116" i="1"/>
  <c r="R115" i="1"/>
  <c r="G115" i="1"/>
  <c r="X115" i="1"/>
  <c r="N115" i="1"/>
  <c r="D115" i="1"/>
  <c r="AQ115" i="1"/>
  <c r="L115" i="1"/>
  <c r="W115" i="1"/>
  <c r="O115" i="1"/>
  <c r="AM115" i="1"/>
  <c r="F115" i="1"/>
  <c r="P115" i="1"/>
  <c r="Z115" i="1"/>
  <c r="E115" i="1"/>
  <c r="B115" i="1"/>
  <c r="AS115" i="1"/>
  <c r="V115" i="1"/>
  <c r="M115" i="1"/>
  <c r="AR114" i="1"/>
  <c r="AN114" i="1"/>
  <c r="AV114" i="1" l="1"/>
  <c r="AW114" i="1" s="1"/>
  <c r="AU115" i="1"/>
  <c r="AR115" i="1"/>
  <c r="U116" i="1"/>
  <c r="M116" i="1"/>
  <c r="E116" i="1"/>
  <c r="AT116" i="1"/>
  <c r="AL116" i="1"/>
  <c r="S116" i="1"/>
  <c r="K116" i="1"/>
  <c r="C116" i="1"/>
  <c r="Y116" i="1"/>
  <c r="O116" i="1"/>
  <c r="D116" i="1"/>
  <c r="AS116" i="1"/>
  <c r="X116" i="1"/>
  <c r="N116" i="1"/>
  <c r="B116" i="1"/>
  <c r="W116" i="1"/>
  <c r="L116" i="1"/>
  <c r="AO116" i="1"/>
  <c r="R116" i="1"/>
  <c r="H116" i="1"/>
  <c r="P116" i="1"/>
  <c r="AQ116" i="1"/>
  <c r="J116" i="1"/>
  <c r="G116" i="1"/>
  <c r="AP116" i="1"/>
  <c r="I116" i="1"/>
  <c r="AM116" i="1"/>
  <c r="V116" i="1"/>
  <c r="Q116" i="1"/>
  <c r="Z116" i="1"/>
  <c r="F116" i="1"/>
  <c r="T116" i="1"/>
  <c r="A117" i="1"/>
  <c r="AN115" i="1"/>
  <c r="AV115" i="1" s="1"/>
  <c r="AW115" i="1" l="1"/>
  <c r="AU116" i="1"/>
  <c r="AR116" i="1"/>
  <c r="A118" i="1"/>
  <c r="AP117" i="1"/>
  <c r="W117" i="1"/>
  <c r="O117" i="1"/>
  <c r="G117" i="1"/>
  <c r="U117" i="1"/>
  <c r="M117" i="1"/>
  <c r="E117" i="1"/>
  <c r="AO117" i="1"/>
  <c r="S117" i="1"/>
  <c r="I117" i="1"/>
  <c r="AM117" i="1"/>
  <c r="R117" i="1"/>
  <c r="H117" i="1"/>
  <c r="AL117" i="1"/>
  <c r="Q117" i="1"/>
  <c r="F117" i="1"/>
  <c r="AS117" i="1"/>
  <c r="X117" i="1"/>
  <c r="L117" i="1"/>
  <c r="B117" i="1"/>
  <c r="T117" i="1"/>
  <c r="Y117" i="1"/>
  <c r="P117" i="1"/>
  <c r="K117" i="1"/>
  <c r="Z117" i="1"/>
  <c r="AT117" i="1"/>
  <c r="N117" i="1"/>
  <c r="V117" i="1"/>
  <c r="AQ117" i="1"/>
  <c r="J117" i="1"/>
  <c r="D117" i="1"/>
  <c r="C117" i="1"/>
  <c r="AN116" i="1"/>
  <c r="AV116" i="1" s="1"/>
  <c r="AW116" i="1" l="1"/>
  <c r="AU117" i="1"/>
  <c r="AR117" i="1"/>
  <c r="Y118" i="1"/>
  <c r="Q118" i="1"/>
  <c r="I118" i="1"/>
  <c r="A119" i="1"/>
  <c r="AP118" i="1"/>
  <c r="W118" i="1"/>
  <c r="O118" i="1"/>
  <c r="G118" i="1"/>
  <c r="AT118" i="1"/>
  <c r="X118" i="1"/>
  <c r="M118" i="1"/>
  <c r="C118" i="1"/>
  <c r="AS118" i="1"/>
  <c r="V118" i="1"/>
  <c r="L118" i="1"/>
  <c r="B118" i="1"/>
  <c r="AQ118" i="1"/>
  <c r="U118" i="1"/>
  <c r="K118" i="1"/>
  <c r="AM118" i="1"/>
  <c r="R118" i="1"/>
  <c r="F118" i="1"/>
  <c r="Z118" i="1"/>
  <c r="D118" i="1"/>
  <c r="E118" i="1"/>
  <c r="T118" i="1"/>
  <c r="AO118" i="1"/>
  <c r="S118" i="1"/>
  <c r="P118" i="1"/>
  <c r="J118" i="1"/>
  <c r="H118" i="1"/>
  <c r="AL118" i="1"/>
  <c r="N118" i="1"/>
  <c r="AN117" i="1"/>
  <c r="AV117" i="1" s="1"/>
  <c r="AW117" i="1" l="1"/>
  <c r="AU118" i="1"/>
  <c r="AR118" i="1"/>
  <c r="AT119" i="1"/>
  <c r="AL119" i="1"/>
  <c r="S119" i="1"/>
  <c r="K119" i="1"/>
  <c r="C119" i="1"/>
  <c r="Y119" i="1"/>
  <c r="Q119" i="1"/>
  <c r="I119" i="1"/>
  <c r="A120" i="1"/>
  <c r="R119" i="1"/>
  <c r="G119" i="1"/>
  <c r="AM119" i="1"/>
  <c r="P119" i="1"/>
  <c r="F119" i="1"/>
  <c r="Z119" i="1"/>
  <c r="O119" i="1"/>
  <c r="E119" i="1"/>
  <c r="AQ119" i="1"/>
  <c r="V119" i="1"/>
  <c r="L119" i="1"/>
  <c r="AO119" i="1"/>
  <c r="H119" i="1"/>
  <c r="AS119" i="1"/>
  <c r="X119" i="1"/>
  <c r="D119" i="1"/>
  <c r="U119" i="1"/>
  <c r="W119" i="1"/>
  <c r="B119" i="1"/>
  <c r="N119" i="1"/>
  <c r="AP119" i="1"/>
  <c r="T119" i="1"/>
  <c r="M119" i="1"/>
  <c r="J119" i="1"/>
  <c r="AN118" i="1"/>
  <c r="AV118" i="1" s="1"/>
  <c r="AW118" i="1" l="1"/>
  <c r="AU119" i="1"/>
  <c r="AR119" i="1"/>
  <c r="AN119" i="1"/>
  <c r="U120" i="1"/>
  <c r="M120" i="1"/>
  <c r="E120" i="1"/>
  <c r="AT120" i="1"/>
  <c r="AL120" i="1"/>
  <c r="S120" i="1"/>
  <c r="K120" i="1"/>
  <c r="C120" i="1"/>
  <c r="W120" i="1"/>
  <c r="L120" i="1"/>
  <c r="AQ120" i="1"/>
  <c r="V120" i="1"/>
  <c r="J120" i="1"/>
  <c r="AP120" i="1"/>
  <c r="T120" i="1"/>
  <c r="I120" i="1"/>
  <c r="Z120" i="1"/>
  <c r="P120" i="1"/>
  <c r="F120" i="1"/>
  <c r="AS120" i="1"/>
  <c r="N120" i="1"/>
  <c r="AO120" i="1"/>
  <c r="H120" i="1"/>
  <c r="Y120" i="1"/>
  <c r="R120" i="1"/>
  <c r="AM120" i="1"/>
  <c r="G120" i="1"/>
  <c r="D120" i="1"/>
  <c r="O120" i="1"/>
  <c r="X120" i="1"/>
  <c r="B120" i="1"/>
  <c r="A121" i="1"/>
  <c r="Q120" i="1"/>
  <c r="AU120" i="1" l="1"/>
  <c r="AV119" i="1"/>
  <c r="AW119" i="1" s="1"/>
  <c r="AR120" i="1"/>
  <c r="AN120" i="1"/>
  <c r="A122" i="1"/>
  <c r="AP121" i="1"/>
  <c r="W121" i="1"/>
  <c r="O121" i="1"/>
  <c r="G121" i="1"/>
  <c r="U121" i="1"/>
  <c r="M121" i="1"/>
  <c r="E121" i="1"/>
  <c r="AL121" i="1"/>
  <c r="Q121" i="1"/>
  <c r="F121" i="1"/>
  <c r="Z121" i="1"/>
  <c r="P121" i="1"/>
  <c r="D121" i="1"/>
  <c r="AT121" i="1"/>
  <c r="Y121" i="1"/>
  <c r="N121" i="1"/>
  <c r="C121" i="1"/>
  <c r="AQ121" i="1"/>
  <c r="T121" i="1"/>
  <c r="J121" i="1"/>
  <c r="R121" i="1"/>
  <c r="B121" i="1"/>
  <c r="V121" i="1"/>
  <c r="AS121" i="1"/>
  <c r="L121" i="1"/>
  <c r="AO121" i="1"/>
  <c r="X121" i="1"/>
  <c r="K121" i="1"/>
  <c r="I121" i="1"/>
  <c r="AM121" i="1"/>
  <c r="H121" i="1"/>
  <c r="S121" i="1"/>
  <c r="AR121" i="1" l="1"/>
  <c r="AV120" i="1"/>
  <c r="AW120" i="1" s="1"/>
  <c r="AN121" i="1"/>
  <c r="AU121" i="1"/>
  <c r="Y122" i="1"/>
  <c r="Q122" i="1"/>
  <c r="I122" i="1"/>
  <c r="A123" i="1"/>
  <c r="AP122" i="1"/>
  <c r="W122" i="1"/>
  <c r="O122" i="1"/>
  <c r="G122" i="1"/>
  <c r="AQ122" i="1"/>
  <c r="U122" i="1"/>
  <c r="K122" i="1"/>
  <c r="AO122" i="1"/>
  <c r="T122" i="1"/>
  <c r="J122" i="1"/>
  <c r="S122" i="1"/>
  <c r="H122" i="1"/>
  <c r="Z122" i="1"/>
  <c r="N122" i="1"/>
  <c r="D122" i="1"/>
  <c r="V122" i="1"/>
  <c r="B122" i="1"/>
  <c r="C122" i="1"/>
  <c r="R122" i="1"/>
  <c r="AT122" i="1"/>
  <c r="F122" i="1"/>
  <c r="P122" i="1"/>
  <c r="M122" i="1"/>
  <c r="AM122" i="1"/>
  <c r="E122" i="1"/>
  <c r="X122" i="1"/>
  <c r="AS122" i="1"/>
  <c r="L122" i="1"/>
  <c r="AL122" i="1"/>
  <c r="AV121" i="1" l="1"/>
  <c r="AW121" i="1" s="1"/>
  <c r="AU122" i="1"/>
  <c r="AN122" i="1"/>
  <c r="AR122" i="1"/>
  <c r="AT123" i="1"/>
  <c r="AL123" i="1"/>
  <c r="S123" i="1"/>
  <c r="K123" i="1"/>
  <c r="C123" i="1"/>
  <c r="Y123" i="1"/>
  <c r="Q123" i="1"/>
  <c r="I123" i="1"/>
  <c r="Z123" i="1"/>
  <c r="O123" i="1"/>
  <c r="E123" i="1"/>
  <c r="X123" i="1"/>
  <c r="N123" i="1"/>
  <c r="D123" i="1"/>
  <c r="AS123" i="1"/>
  <c r="W123" i="1"/>
  <c r="M123" i="1"/>
  <c r="B123" i="1"/>
  <c r="AO123" i="1"/>
  <c r="T123" i="1"/>
  <c r="H123" i="1"/>
  <c r="AM123" i="1"/>
  <c r="F123" i="1"/>
  <c r="J123" i="1"/>
  <c r="V123" i="1"/>
  <c r="AQ123" i="1"/>
  <c r="L123" i="1"/>
  <c r="U123" i="1"/>
  <c r="A124" i="1"/>
  <c r="R123" i="1"/>
  <c r="AP123" i="1"/>
  <c r="G123" i="1"/>
  <c r="P123" i="1"/>
  <c r="AR123" i="1" l="1"/>
  <c r="U124" i="1"/>
  <c r="M124" i="1"/>
  <c r="E124" i="1"/>
  <c r="AT124" i="1"/>
  <c r="AL124" i="1"/>
  <c r="S124" i="1"/>
  <c r="K124" i="1"/>
  <c r="C124" i="1"/>
  <c r="AP124" i="1"/>
  <c r="T124" i="1"/>
  <c r="I124" i="1"/>
  <c r="AO124" i="1"/>
  <c r="R124" i="1"/>
  <c r="H124" i="1"/>
  <c r="A125" i="1"/>
  <c r="AM124" i="1"/>
  <c r="Q124" i="1"/>
  <c r="G124" i="1"/>
  <c r="AS124" i="1"/>
  <c r="X124" i="1"/>
  <c r="N124" i="1"/>
  <c r="B124" i="1"/>
  <c r="AQ124" i="1"/>
  <c r="J124" i="1"/>
  <c r="O124" i="1"/>
  <c r="L124" i="1"/>
  <c r="Z124" i="1"/>
  <c r="F124" i="1"/>
  <c r="W124" i="1"/>
  <c r="Y124" i="1"/>
  <c r="D124" i="1"/>
  <c r="V124" i="1"/>
  <c r="P124" i="1"/>
  <c r="AU123" i="1"/>
  <c r="AV122" i="1"/>
  <c r="AW122" i="1" s="1"/>
  <c r="AN123" i="1"/>
  <c r="AV123" i="1" s="1"/>
  <c r="AN124" i="1" l="1"/>
  <c r="Y125" i="1"/>
  <c r="Q125" i="1"/>
  <c r="A126" i="1"/>
  <c r="A128" i="1" s="1"/>
  <c r="AP125" i="1"/>
  <c r="W125" i="1"/>
  <c r="O125" i="1"/>
  <c r="G125" i="1"/>
  <c r="U125" i="1"/>
  <c r="M125" i="1"/>
  <c r="E125" i="1"/>
  <c r="AL125" i="1"/>
  <c r="N125" i="1"/>
  <c r="C125" i="1"/>
  <c r="Z125" i="1"/>
  <c r="L125" i="1"/>
  <c r="B125" i="1"/>
  <c r="X125" i="1"/>
  <c r="K125" i="1"/>
  <c r="AQ125" i="1"/>
  <c r="S125" i="1"/>
  <c r="H125" i="1"/>
  <c r="P125" i="1"/>
  <c r="AT125" i="1"/>
  <c r="J125" i="1"/>
  <c r="AO125" i="1"/>
  <c r="AS125" i="1"/>
  <c r="I125" i="1"/>
  <c r="F125" i="1"/>
  <c r="R125" i="1"/>
  <c r="AM125" i="1"/>
  <c r="D125" i="1"/>
  <c r="V125" i="1"/>
  <c r="T125" i="1"/>
  <c r="AW123" i="1"/>
  <c r="AU124" i="1"/>
  <c r="AR124" i="1"/>
  <c r="AN125" i="1" l="1"/>
  <c r="AU125" i="1"/>
  <c r="AR125" i="1"/>
  <c r="AT126" i="1"/>
  <c r="AL126" i="1"/>
  <c r="S126" i="1"/>
  <c r="K126" i="1"/>
  <c r="C126" i="1"/>
  <c r="Y126" i="1"/>
  <c r="Q126" i="1"/>
  <c r="I126" i="1"/>
  <c r="AP126" i="1"/>
  <c r="W126" i="1"/>
  <c r="O126" i="1"/>
  <c r="G126" i="1"/>
  <c r="AM126" i="1"/>
  <c r="N126" i="1"/>
  <c r="B126" i="1"/>
  <c r="Z126" i="1"/>
  <c r="M126" i="1"/>
  <c r="X126" i="1"/>
  <c r="L126" i="1"/>
  <c r="AQ126" i="1"/>
  <c r="T126" i="1"/>
  <c r="F126" i="1"/>
  <c r="D126" i="1"/>
  <c r="AS126" i="1"/>
  <c r="AO126" i="1"/>
  <c r="V126" i="1"/>
  <c r="U126" i="1"/>
  <c r="R126" i="1"/>
  <c r="H126" i="1"/>
  <c r="P126" i="1"/>
  <c r="J126" i="1"/>
  <c r="E126" i="1"/>
  <c r="AV124" i="1"/>
  <c r="AW124" i="1" s="1"/>
  <c r="AU126" i="1" l="1"/>
  <c r="AV125" i="1"/>
  <c r="AW125" i="1" s="1"/>
  <c r="AR126" i="1"/>
  <c r="AN126" i="1"/>
  <c r="AV126" i="1" l="1"/>
  <c r="AW126" i="1" s="1"/>
  <c r="AO128" i="1"/>
  <c r="V128" i="1"/>
  <c r="N128" i="1"/>
  <c r="F128" i="1"/>
  <c r="AM128" i="1"/>
  <c r="T128" i="1"/>
  <c r="L128" i="1"/>
  <c r="D128" i="1"/>
  <c r="AS128" i="1"/>
  <c r="Z128" i="1"/>
  <c r="R128" i="1"/>
  <c r="J128" i="1"/>
  <c r="B128" i="1"/>
  <c r="AP128" i="1"/>
  <c r="Q128" i="1"/>
  <c r="E128" i="1"/>
  <c r="P128" i="1"/>
  <c r="C128" i="1"/>
  <c r="AL128" i="1"/>
  <c r="O128" i="1"/>
  <c r="AT128" i="1"/>
  <c r="W128" i="1"/>
  <c r="I128" i="1"/>
  <c r="H128" i="1"/>
  <c r="AQ128" i="1"/>
  <c r="G128" i="1"/>
  <c r="X128" i="1"/>
  <c r="Y128" i="1"/>
  <c r="A129" i="1"/>
  <c r="K128" i="1"/>
  <c r="U128" i="1"/>
  <c r="S128" i="1"/>
  <c r="M128" i="1"/>
  <c r="AQ129" i="1" l="1"/>
  <c r="X129" i="1"/>
  <c r="P129" i="1"/>
  <c r="H129" i="1"/>
  <c r="AO129" i="1"/>
  <c r="V129" i="1"/>
  <c r="N129" i="1"/>
  <c r="F129" i="1"/>
  <c r="AM129" i="1"/>
  <c r="T129" i="1"/>
  <c r="L129" i="1"/>
  <c r="D129" i="1"/>
  <c r="AP129" i="1"/>
  <c r="R129" i="1"/>
  <c r="E129" i="1"/>
  <c r="Q129" i="1"/>
  <c r="C129" i="1"/>
  <c r="AL129" i="1"/>
  <c r="O129" i="1"/>
  <c r="B129" i="1"/>
  <c r="AT129" i="1"/>
  <c r="W129" i="1"/>
  <c r="J129" i="1"/>
  <c r="U129" i="1"/>
  <c r="Z129" i="1"/>
  <c r="Y129" i="1"/>
  <c r="S129" i="1"/>
  <c r="G129" i="1"/>
  <c r="A130" i="1"/>
  <c r="M129" i="1"/>
  <c r="K129" i="1"/>
  <c r="AS129" i="1"/>
  <c r="I129" i="1"/>
  <c r="AU128" i="1"/>
  <c r="AR128" i="1"/>
  <c r="AN128" i="1"/>
  <c r="AU129" i="1" l="1"/>
  <c r="AV128" i="1"/>
  <c r="AW128" i="1" s="1"/>
  <c r="AS130" i="1"/>
  <c r="Z130" i="1"/>
  <c r="R130" i="1"/>
  <c r="J130" i="1"/>
  <c r="B130" i="1"/>
  <c r="AQ130" i="1"/>
  <c r="X130" i="1"/>
  <c r="P130" i="1"/>
  <c r="H130" i="1"/>
  <c r="AO130" i="1"/>
  <c r="V130" i="1"/>
  <c r="N130" i="1"/>
  <c r="F130" i="1"/>
  <c r="AP130" i="1"/>
  <c r="S130" i="1"/>
  <c r="E130" i="1"/>
  <c r="Q130" i="1"/>
  <c r="D130" i="1"/>
  <c r="AM130" i="1"/>
  <c r="O130" i="1"/>
  <c r="C130" i="1"/>
  <c r="W130" i="1"/>
  <c r="K130" i="1"/>
  <c r="AT130" i="1"/>
  <c r="I130" i="1"/>
  <c r="Y130" i="1"/>
  <c r="G130" i="1"/>
  <c r="T130" i="1"/>
  <c r="A131" i="1"/>
  <c r="M130" i="1"/>
  <c r="AL130" i="1"/>
  <c r="L130" i="1"/>
  <c r="U130" i="1"/>
  <c r="AR129" i="1"/>
  <c r="AN129" i="1"/>
  <c r="AV129" i="1" l="1"/>
  <c r="AW129" i="1" s="1"/>
  <c r="AM131" i="1"/>
  <c r="T131" i="1"/>
  <c r="L131" i="1"/>
  <c r="D131" i="1"/>
  <c r="AS131" i="1"/>
  <c r="Z131" i="1"/>
  <c r="R131" i="1"/>
  <c r="J131" i="1"/>
  <c r="B131" i="1"/>
  <c r="AQ131" i="1"/>
  <c r="X131" i="1"/>
  <c r="P131" i="1"/>
  <c r="H131" i="1"/>
  <c r="AP131" i="1"/>
  <c r="S131" i="1"/>
  <c r="F131" i="1"/>
  <c r="AO131" i="1"/>
  <c r="Q131" i="1"/>
  <c r="E131" i="1"/>
  <c r="O131" i="1"/>
  <c r="C131" i="1"/>
  <c r="W131" i="1"/>
  <c r="K131" i="1"/>
  <c r="V131" i="1"/>
  <c r="U131" i="1"/>
  <c r="A132" i="1"/>
  <c r="N131" i="1"/>
  <c r="M131" i="1"/>
  <c r="AL131" i="1"/>
  <c r="Y131" i="1"/>
  <c r="AT131" i="1"/>
  <c r="I131" i="1"/>
  <c r="G131" i="1"/>
  <c r="AN130" i="1"/>
  <c r="AR130" i="1"/>
  <c r="AU130" i="1"/>
  <c r="AU131" i="1" l="1"/>
  <c r="AN131" i="1"/>
  <c r="AV130" i="1"/>
  <c r="AW130" i="1" s="1"/>
  <c r="AO132" i="1"/>
  <c r="V132" i="1"/>
  <c r="N132" i="1"/>
  <c r="F132" i="1"/>
  <c r="AM132" i="1"/>
  <c r="T132" i="1"/>
  <c r="L132" i="1"/>
  <c r="D132" i="1"/>
  <c r="AS132" i="1"/>
  <c r="Z132" i="1"/>
  <c r="R132" i="1"/>
  <c r="J132" i="1"/>
  <c r="B132" i="1"/>
  <c r="AQ132" i="1"/>
  <c r="S132" i="1"/>
  <c r="G132" i="1"/>
  <c r="AP132" i="1"/>
  <c r="Q132" i="1"/>
  <c r="E132" i="1"/>
  <c r="P132" i="1"/>
  <c r="C132" i="1"/>
  <c r="X132" i="1"/>
  <c r="K132" i="1"/>
  <c r="AT132" i="1"/>
  <c r="I132" i="1"/>
  <c r="O132" i="1"/>
  <c r="A133" i="1"/>
  <c r="H132" i="1"/>
  <c r="Y132" i="1"/>
  <c r="U132" i="1"/>
  <c r="AL132" i="1"/>
  <c r="W132" i="1"/>
  <c r="M132" i="1"/>
  <c r="AR131" i="1"/>
  <c r="AU132" i="1" l="1"/>
  <c r="AR132" i="1"/>
  <c r="AN132" i="1"/>
  <c r="AQ133" i="1"/>
  <c r="X133" i="1"/>
  <c r="P133" i="1"/>
  <c r="H133" i="1"/>
  <c r="AO133" i="1"/>
  <c r="V133" i="1"/>
  <c r="N133" i="1"/>
  <c r="F133" i="1"/>
  <c r="AM133" i="1"/>
  <c r="T133" i="1"/>
  <c r="L133" i="1"/>
  <c r="D133" i="1"/>
  <c r="S133" i="1"/>
  <c r="G133" i="1"/>
  <c r="AP133" i="1"/>
  <c r="R133" i="1"/>
  <c r="E133" i="1"/>
  <c r="Q133" i="1"/>
  <c r="C133" i="1"/>
  <c r="Y133" i="1"/>
  <c r="K133" i="1"/>
  <c r="W133" i="1"/>
  <c r="A134" i="1"/>
  <c r="M133" i="1"/>
  <c r="B133" i="1"/>
  <c r="U133" i="1"/>
  <c r="AL133" i="1"/>
  <c r="O133" i="1"/>
  <c r="AS133" i="1"/>
  <c r="Z133" i="1"/>
  <c r="AT133" i="1"/>
  <c r="J133" i="1"/>
  <c r="I133" i="1"/>
  <c r="AV131" i="1"/>
  <c r="AW131" i="1" s="1"/>
  <c r="AU133" i="1" l="1"/>
  <c r="AR133" i="1"/>
  <c r="AN133" i="1"/>
  <c r="AS134" i="1"/>
  <c r="Z134" i="1"/>
  <c r="R134" i="1"/>
  <c r="J134" i="1"/>
  <c r="B134" i="1"/>
  <c r="AQ134" i="1"/>
  <c r="X134" i="1"/>
  <c r="P134" i="1"/>
  <c r="H134" i="1"/>
  <c r="AO134" i="1"/>
  <c r="V134" i="1"/>
  <c r="N134" i="1"/>
  <c r="F134" i="1"/>
  <c r="T134" i="1"/>
  <c r="G134" i="1"/>
  <c r="AP134" i="1"/>
  <c r="S134" i="1"/>
  <c r="E134" i="1"/>
  <c r="Q134" i="1"/>
  <c r="D134" i="1"/>
  <c r="Y134" i="1"/>
  <c r="L134" i="1"/>
  <c r="K134" i="1"/>
  <c r="AT134" i="1"/>
  <c r="I134" i="1"/>
  <c r="U134" i="1"/>
  <c r="AM134" i="1"/>
  <c r="C134" i="1"/>
  <c r="AL134" i="1"/>
  <c r="O134" i="1"/>
  <c r="A135" i="1"/>
  <c r="M134" i="1"/>
  <c r="W134" i="1"/>
  <c r="AV132" i="1"/>
  <c r="AW132" i="1" s="1"/>
  <c r="AV133" i="1" l="1"/>
  <c r="AW133" i="1" s="1"/>
  <c r="AN134" i="1"/>
  <c r="AU134" i="1"/>
  <c r="AR134" i="1"/>
  <c r="AM135" i="1"/>
  <c r="T135" i="1"/>
  <c r="L135" i="1"/>
  <c r="D135" i="1"/>
  <c r="AT135" i="1"/>
  <c r="AL135" i="1"/>
  <c r="S135" i="1"/>
  <c r="AS135" i="1"/>
  <c r="Z135" i="1"/>
  <c r="R135" i="1"/>
  <c r="J135" i="1"/>
  <c r="B135" i="1"/>
  <c r="AQ135" i="1"/>
  <c r="X135" i="1"/>
  <c r="P135" i="1"/>
  <c r="H135" i="1"/>
  <c r="V135" i="1"/>
  <c r="G135" i="1"/>
  <c r="U135" i="1"/>
  <c r="F135" i="1"/>
  <c r="Q135" i="1"/>
  <c r="E135" i="1"/>
  <c r="M135" i="1"/>
  <c r="Y135" i="1"/>
  <c r="N135" i="1"/>
  <c r="AP135" i="1"/>
  <c r="W135" i="1"/>
  <c r="A136" i="1"/>
  <c r="O135" i="1"/>
  <c r="K135" i="1"/>
  <c r="I135" i="1"/>
  <c r="C135" i="1"/>
  <c r="AO135" i="1"/>
  <c r="AU135" i="1" l="1"/>
  <c r="AO136" i="1"/>
  <c r="V136" i="1"/>
  <c r="N136" i="1"/>
  <c r="F136" i="1"/>
  <c r="U136" i="1"/>
  <c r="M136" i="1"/>
  <c r="E136" i="1"/>
  <c r="AM136" i="1"/>
  <c r="T136" i="1"/>
  <c r="L136" i="1"/>
  <c r="D136" i="1"/>
  <c r="AS136" i="1"/>
  <c r="Z136" i="1"/>
  <c r="R136" i="1"/>
  <c r="J136" i="1"/>
  <c r="B136" i="1"/>
  <c r="AQ136" i="1"/>
  <c r="P136" i="1"/>
  <c r="AP136" i="1"/>
  <c r="O136" i="1"/>
  <c r="AL136" i="1"/>
  <c r="K136" i="1"/>
  <c r="A137" i="1"/>
  <c r="W136" i="1"/>
  <c r="G136" i="1"/>
  <c r="S136" i="1"/>
  <c r="Q136" i="1"/>
  <c r="Y136" i="1"/>
  <c r="I136" i="1"/>
  <c r="H136" i="1"/>
  <c r="X136" i="1"/>
  <c r="AT136" i="1"/>
  <c r="C136" i="1"/>
  <c r="AR135" i="1"/>
  <c r="AN135" i="1"/>
  <c r="AV134" i="1"/>
  <c r="AW134" i="1" s="1"/>
  <c r="AV135" i="1" l="1"/>
  <c r="AW135" i="1" s="1"/>
  <c r="AU136" i="1"/>
  <c r="AN136" i="1"/>
  <c r="AQ137" i="1"/>
  <c r="X137" i="1"/>
  <c r="P137" i="1"/>
  <c r="H137" i="1"/>
  <c r="A138" i="1"/>
  <c r="AP137" i="1"/>
  <c r="W137" i="1"/>
  <c r="O137" i="1"/>
  <c r="G137" i="1"/>
  <c r="AO137" i="1"/>
  <c r="V137" i="1"/>
  <c r="N137" i="1"/>
  <c r="F137" i="1"/>
  <c r="AM137" i="1"/>
  <c r="T137" i="1"/>
  <c r="L137" i="1"/>
  <c r="D137" i="1"/>
  <c r="Z137" i="1"/>
  <c r="J137" i="1"/>
  <c r="Y137" i="1"/>
  <c r="I137" i="1"/>
  <c r="U137" i="1"/>
  <c r="E137" i="1"/>
  <c r="Q137" i="1"/>
  <c r="M137" i="1"/>
  <c r="R137" i="1"/>
  <c r="K137" i="1"/>
  <c r="AS137" i="1"/>
  <c r="AT137" i="1"/>
  <c r="C137" i="1"/>
  <c r="B137" i="1"/>
  <c r="AL137" i="1"/>
  <c r="S137" i="1"/>
  <c r="AR136" i="1"/>
  <c r="AS138" i="1" l="1"/>
  <c r="Z138" i="1"/>
  <c r="R138" i="1"/>
  <c r="J138" i="1"/>
  <c r="B138" i="1"/>
  <c r="Y138" i="1"/>
  <c r="Q138" i="1"/>
  <c r="I138" i="1"/>
  <c r="AQ138" i="1"/>
  <c r="X138" i="1"/>
  <c r="P138" i="1"/>
  <c r="H138" i="1"/>
  <c r="AO138" i="1"/>
  <c r="V138" i="1"/>
  <c r="N138" i="1"/>
  <c r="F138" i="1"/>
  <c r="T138" i="1"/>
  <c r="D138" i="1"/>
  <c r="AT138" i="1"/>
  <c r="S138" i="1"/>
  <c r="C138" i="1"/>
  <c r="AP138" i="1"/>
  <c r="O138" i="1"/>
  <c r="AL138" i="1"/>
  <c r="K138" i="1"/>
  <c r="A139" i="1"/>
  <c r="G138" i="1"/>
  <c r="AM138" i="1"/>
  <c r="M138" i="1"/>
  <c r="E138" i="1"/>
  <c r="L138" i="1"/>
  <c r="W138" i="1"/>
  <c r="U138" i="1"/>
  <c r="AU137" i="1"/>
  <c r="AR137" i="1"/>
  <c r="AN137" i="1"/>
  <c r="AV136" i="1"/>
  <c r="AW136" i="1" s="1"/>
  <c r="AV137" i="1" l="1"/>
  <c r="AW137" i="1" s="1"/>
  <c r="AR138" i="1"/>
  <c r="AM139" i="1"/>
  <c r="T139" i="1"/>
  <c r="L139" i="1"/>
  <c r="D139" i="1"/>
  <c r="AT139" i="1"/>
  <c r="AL139" i="1"/>
  <c r="S139" i="1"/>
  <c r="K139" i="1"/>
  <c r="C139" i="1"/>
  <c r="AS139" i="1"/>
  <c r="Z139" i="1"/>
  <c r="R139" i="1"/>
  <c r="J139" i="1"/>
  <c r="B139" i="1"/>
  <c r="AQ139" i="1"/>
  <c r="X139" i="1"/>
  <c r="P139" i="1"/>
  <c r="H139" i="1"/>
  <c r="AO139" i="1"/>
  <c r="N139" i="1"/>
  <c r="M139" i="1"/>
  <c r="Y139" i="1"/>
  <c r="I139" i="1"/>
  <c r="U139" i="1"/>
  <c r="E139" i="1"/>
  <c r="A140" i="1"/>
  <c r="AP139" i="1"/>
  <c r="O139" i="1"/>
  <c r="G139" i="1"/>
  <c r="W139" i="1"/>
  <c r="V139" i="1"/>
  <c r="Q139" i="1"/>
  <c r="F139" i="1"/>
  <c r="AN138" i="1"/>
  <c r="AU138" i="1"/>
  <c r="AV138" i="1" l="1"/>
  <c r="AW138" i="1" s="1"/>
  <c r="AN139" i="1"/>
  <c r="AR139" i="1"/>
  <c r="AO140" i="1"/>
  <c r="V140" i="1"/>
  <c r="N140" i="1"/>
  <c r="F140" i="1"/>
  <c r="U140" i="1"/>
  <c r="M140" i="1"/>
  <c r="E140" i="1"/>
  <c r="AM140" i="1"/>
  <c r="T140" i="1"/>
  <c r="L140" i="1"/>
  <c r="D140" i="1"/>
  <c r="AS140" i="1"/>
  <c r="Z140" i="1"/>
  <c r="R140" i="1"/>
  <c r="J140" i="1"/>
  <c r="B140" i="1"/>
  <c r="X140" i="1"/>
  <c r="H140" i="1"/>
  <c r="A141" i="1"/>
  <c r="W140" i="1"/>
  <c r="G140" i="1"/>
  <c r="AT140" i="1"/>
  <c r="S140" i="1"/>
  <c r="C140" i="1"/>
  <c r="AP140" i="1"/>
  <c r="O140" i="1"/>
  <c r="AL140" i="1"/>
  <c r="P140" i="1"/>
  <c r="Y140" i="1"/>
  <c r="Q140" i="1"/>
  <c r="I140" i="1"/>
  <c r="AQ140" i="1"/>
  <c r="K140" i="1"/>
  <c r="AU139" i="1"/>
  <c r="AV139" i="1" l="1"/>
  <c r="AW139" i="1" s="1"/>
  <c r="AU140" i="1"/>
  <c r="AQ141" i="1"/>
  <c r="X141" i="1"/>
  <c r="P141" i="1"/>
  <c r="H141" i="1"/>
  <c r="A142" i="1"/>
  <c r="AP141" i="1"/>
  <c r="W141" i="1"/>
  <c r="O141" i="1"/>
  <c r="G141" i="1"/>
  <c r="AO141" i="1"/>
  <c r="V141" i="1"/>
  <c r="N141" i="1"/>
  <c r="F141" i="1"/>
  <c r="AM141" i="1"/>
  <c r="T141" i="1"/>
  <c r="L141" i="1"/>
  <c r="D141" i="1"/>
  <c r="AS141" i="1"/>
  <c r="R141" i="1"/>
  <c r="B141" i="1"/>
  <c r="Q141" i="1"/>
  <c r="M141" i="1"/>
  <c r="Y141" i="1"/>
  <c r="I141" i="1"/>
  <c r="U141" i="1"/>
  <c r="Z141" i="1"/>
  <c r="S141" i="1"/>
  <c r="J141" i="1"/>
  <c r="K141" i="1"/>
  <c r="C141" i="1"/>
  <c r="AL141" i="1"/>
  <c r="E141" i="1"/>
  <c r="AT141" i="1"/>
  <c r="AN140" i="1"/>
  <c r="AR140" i="1"/>
  <c r="AS142" i="1" l="1"/>
  <c r="Z142" i="1"/>
  <c r="R142" i="1"/>
  <c r="J142" i="1"/>
  <c r="B142" i="1"/>
  <c r="Y142" i="1"/>
  <c r="Q142" i="1"/>
  <c r="I142" i="1"/>
  <c r="AQ142" i="1"/>
  <c r="X142" i="1"/>
  <c r="P142" i="1"/>
  <c r="H142" i="1"/>
  <c r="AO142" i="1"/>
  <c r="V142" i="1"/>
  <c r="N142" i="1"/>
  <c r="F142" i="1"/>
  <c r="AM142" i="1"/>
  <c r="L142" i="1"/>
  <c r="AL142" i="1"/>
  <c r="K142" i="1"/>
  <c r="A143" i="1"/>
  <c r="W142" i="1"/>
  <c r="G142" i="1"/>
  <c r="AT142" i="1"/>
  <c r="S142" i="1"/>
  <c r="C142" i="1"/>
  <c r="O142" i="1"/>
  <c r="D142" i="1"/>
  <c r="M142" i="1"/>
  <c r="U142" i="1"/>
  <c r="E142" i="1"/>
  <c r="AP142" i="1"/>
  <c r="T142" i="1"/>
  <c r="AV140" i="1"/>
  <c r="AW140" i="1" s="1"/>
  <c r="AU141" i="1"/>
  <c r="AR141" i="1"/>
  <c r="AN141" i="1"/>
  <c r="AV141" i="1" l="1"/>
  <c r="AW141" i="1" s="1"/>
  <c r="AR142" i="1"/>
  <c r="AN142" i="1"/>
  <c r="AM143" i="1"/>
  <c r="T143" i="1"/>
  <c r="L143" i="1"/>
  <c r="D143" i="1"/>
  <c r="AT143" i="1"/>
  <c r="AL143" i="1"/>
  <c r="S143" i="1"/>
  <c r="K143" i="1"/>
  <c r="C143" i="1"/>
  <c r="AS143" i="1"/>
  <c r="Z143" i="1"/>
  <c r="R143" i="1"/>
  <c r="J143" i="1"/>
  <c r="B143" i="1"/>
  <c r="AQ143" i="1"/>
  <c r="X143" i="1"/>
  <c r="P143" i="1"/>
  <c r="H143" i="1"/>
  <c r="V143" i="1"/>
  <c r="F143" i="1"/>
  <c r="U143" i="1"/>
  <c r="E143" i="1"/>
  <c r="Q143" i="1"/>
  <c r="M143" i="1"/>
  <c r="I143" i="1"/>
  <c r="O143" i="1"/>
  <c r="A144" i="1"/>
  <c r="G143" i="1"/>
  <c r="AO143" i="1"/>
  <c r="AP143" i="1"/>
  <c r="Y143" i="1"/>
  <c r="W143" i="1"/>
  <c r="N143" i="1"/>
  <c r="AU142" i="1"/>
  <c r="AR143" i="1" l="1"/>
  <c r="AN143" i="1"/>
  <c r="AO144" i="1"/>
  <c r="V144" i="1"/>
  <c r="N144" i="1"/>
  <c r="F144" i="1"/>
  <c r="U144" i="1"/>
  <c r="M144" i="1"/>
  <c r="E144" i="1"/>
  <c r="AM144" i="1"/>
  <c r="T144" i="1"/>
  <c r="L144" i="1"/>
  <c r="D144" i="1"/>
  <c r="AS144" i="1"/>
  <c r="Z144" i="1"/>
  <c r="R144" i="1"/>
  <c r="J144" i="1"/>
  <c r="B144" i="1"/>
  <c r="AQ144" i="1"/>
  <c r="P144" i="1"/>
  <c r="AP144" i="1"/>
  <c r="O144" i="1"/>
  <c r="AL144" i="1"/>
  <c r="K144" i="1"/>
  <c r="A145" i="1"/>
  <c r="W144" i="1"/>
  <c r="G144" i="1"/>
  <c r="AT144" i="1"/>
  <c r="C144" i="1"/>
  <c r="X144" i="1"/>
  <c r="Y144" i="1"/>
  <c r="I144" i="1"/>
  <c r="H144" i="1"/>
  <c r="S144" i="1"/>
  <c r="Q144" i="1"/>
  <c r="AV142" i="1"/>
  <c r="AW142" i="1" s="1"/>
  <c r="AU143" i="1"/>
  <c r="AV143" i="1" l="1"/>
  <c r="AW143" i="1" s="1"/>
  <c r="AU144" i="1"/>
  <c r="AN144" i="1"/>
  <c r="AR144" i="1"/>
  <c r="AQ145" i="1"/>
  <c r="X145" i="1"/>
  <c r="P145" i="1"/>
  <c r="H145" i="1"/>
  <c r="A146" i="1"/>
  <c r="AP145" i="1"/>
  <c r="W145" i="1"/>
  <c r="O145" i="1"/>
  <c r="G145" i="1"/>
  <c r="AO145" i="1"/>
  <c r="V145" i="1"/>
  <c r="N145" i="1"/>
  <c r="F145" i="1"/>
  <c r="AM145" i="1"/>
  <c r="T145" i="1"/>
  <c r="L145" i="1"/>
  <c r="D145" i="1"/>
  <c r="Z145" i="1"/>
  <c r="J145" i="1"/>
  <c r="Y145" i="1"/>
  <c r="I145" i="1"/>
  <c r="U145" i="1"/>
  <c r="E145" i="1"/>
  <c r="Q145" i="1"/>
  <c r="AT145" i="1"/>
  <c r="AS145" i="1"/>
  <c r="AL145" i="1"/>
  <c r="C145" i="1"/>
  <c r="S145" i="1"/>
  <c r="R145" i="1"/>
  <c r="M145" i="1"/>
  <c r="K145" i="1"/>
  <c r="B145" i="1"/>
  <c r="AU145" i="1" l="1"/>
  <c r="AR145" i="1"/>
  <c r="AS146" i="1"/>
  <c r="Z146" i="1"/>
  <c r="R146" i="1"/>
  <c r="J146" i="1"/>
  <c r="B146" i="1"/>
  <c r="Y146" i="1"/>
  <c r="Q146" i="1"/>
  <c r="I146" i="1"/>
  <c r="AQ146" i="1"/>
  <c r="X146" i="1"/>
  <c r="P146" i="1"/>
  <c r="H146" i="1"/>
  <c r="AO146" i="1"/>
  <c r="V146" i="1"/>
  <c r="N146" i="1"/>
  <c r="F146" i="1"/>
  <c r="T146" i="1"/>
  <c r="D146" i="1"/>
  <c r="AT146" i="1"/>
  <c r="S146" i="1"/>
  <c r="C146" i="1"/>
  <c r="AP146" i="1"/>
  <c r="O146" i="1"/>
  <c r="AL146" i="1"/>
  <c r="K146" i="1"/>
  <c r="W146" i="1"/>
  <c r="U146" i="1"/>
  <c r="L146" i="1"/>
  <c r="M146" i="1"/>
  <c r="AM146" i="1"/>
  <c r="A147" i="1"/>
  <c r="G146" i="1"/>
  <c r="E146" i="1"/>
  <c r="AN145" i="1"/>
  <c r="AV145" i="1" s="1"/>
  <c r="AV144" i="1"/>
  <c r="AW144" i="1" s="1"/>
  <c r="AW145" i="1" l="1"/>
  <c r="AR146" i="1"/>
  <c r="AM147" i="1"/>
  <c r="T147" i="1"/>
  <c r="L147" i="1"/>
  <c r="D147" i="1"/>
  <c r="AT147" i="1"/>
  <c r="AL147" i="1"/>
  <c r="S147" i="1"/>
  <c r="K147" i="1"/>
  <c r="C147" i="1"/>
  <c r="AS147" i="1"/>
  <c r="Z147" i="1"/>
  <c r="R147" i="1"/>
  <c r="J147" i="1"/>
  <c r="B147" i="1"/>
  <c r="AQ147" i="1"/>
  <c r="X147" i="1"/>
  <c r="P147" i="1"/>
  <c r="H147" i="1"/>
  <c r="AO147" i="1"/>
  <c r="N147" i="1"/>
  <c r="M147" i="1"/>
  <c r="Y147" i="1"/>
  <c r="I147" i="1"/>
  <c r="U147" i="1"/>
  <c r="E147" i="1"/>
  <c r="Q147" i="1"/>
  <c r="F147" i="1"/>
  <c r="O147" i="1"/>
  <c r="A148" i="1"/>
  <c r="G147" i="1"/>
  <c r="W147" i="1"/>
  <c r="AP147" i="1"/>
  <c r="V147" i="1"/>
  <c r="AN146" i="1"/>
  <c r="AV146" i="1" s="1"/>
  <c r="AU146" i="1"/>
  <c r="AW146" i="1" l="1"/>
  <c r="AR147" i="1"/>
  <c r="AN147" i="1"/>
  <c r="AU147" i="1"/>
  <c r="AO148" i="1"/>
  <c r="V148" i="1"/>
  <c r="N148" i="1"/>
  <c r="F148" i="1"/>
  <c r="U148" i="1"/>
  <c r="M148" i="1"/>
  <c r="E148" i="1"/>
  <c r="AM148" i="1"/>
  <c r="T148" i="1"/>
  <c r="L148" i="1"/>
  <c r="D148" i="1"/>
  <c r="AS148" i="1"/>
  <c r="Z148" i="1"/>
  <c r="R148" i="1"/>
  <c r="J148" i="1"/>
  <c r="B148" i="1"/>
  <c r="X148" i="1"/>
  <c r="H148" i="1"/>
  <c r="A149" i="1"/>
  <c r="W148" i="1"/>
  <c r="G148" i="1"/>
  <c r="AT148" i="1"/>
  <c r="S148" i="1"/>
  <c r="C148" i="1"/>
  <c r="AP148" i="1"/>
  <c r="O148" i="1"/>
  <c r="K148" i="1"/>
  <c r="Q148" i="1"/>
  <c r="I148" i="1"/>
  <c r="AQ148" i="1"/>
  <c r="P148" i="1"/>
  <c r="AL148" i="1"/>
  <c r="Y148" i="1"/>
  <c r="AU148" i="1" l="1"/>
  <c r="AV147" i="1"/>
  <c r="AW147" i="1" s="1"/>
  <c r="AN148" i="1"/>
  <c r="AQ149" i="1"/>
  <c r="X149" i="1"/>
  <c r="P149" i="1"/>
  <c r="H149" i="1"/>
  <c r="A150" i="1"/>
  <c r="AP149" i="1"/>
  <c r="W149" i="1"/>
  <c r="O149" i="1"/>
  <c r="G149" i="1"/>
  <c r="AO149" i="1"/>
  <c r="V149" i="1"/>
  <c r="N149" i="1"/>
  <c r="F149" i="1"/>
  <c r="AM149" i="1"/>
  <c r="T149" i="1"/>
  <c r="L149" i="1"/>
  <c r="D149" i="1"/>
  <c r="AS149" i="1"/>
  <c r="R149" i="1"/>
  <c r="B149" i="1"/>
  <c r="Q149" i="1"/>
  <c r="M149" i="1"/>
  <c r="Y149" i="1"/>
  <c r="I149" i="1"/>
  <c r="E149" i="1"/>
  <c r="Z149" i="1"/>
  <c r="J149" i="1"/>
  <c r="AT149" i="1"/>
  <c r="C149" i="1"/>
  <c r="AL149" i="1"/>
  <c r="K149" i="1"/>
  <c r="U149" i="1"/>
  <c r="S149" i="1"/>
  <c r="AR148" i="1"/>
  <c r="AS150" i="1" l="1"/>
  <c r="Z150" i="1"/>
  <c r="R150" i="1"/>
  <c r="J150" i="1"/>
  <c r="B150" i="1"/>
  <c r="Y150" i="1"/>
  <c r="Q150" i="1"/>
  <c r="I150" i="1"/>
  <c r="AQ150" i="1"/>
  <c r="X150" i="1"/>
  <c r="P150" i="1"/>
  <c r="H150" i="1"/>
  <c r="AO150" i="1"/>
  <c r="V150" i="1"/>
  <c r="N150" i="1"/>
  <c r="F150" i="1"/>
  <c r="AM150" i="1"/>
  <c r="L150" i="1"/>
  <c r="AL150" i="1"/>
  <c r="K150" i="1"/>
  <c r="A151" i="1"/>
  <c r="W150" i="1"/>
  <c r="G150" i="1"/>
  <c r="AT150" i="1"/>
  <c r="S150" i="1"/>
  <c r="C150" i="1"/>
  <c r="AP150" i="1"/>
  <c r="T150" i="1"/>
  <c r="E150" i="1"/>
  <c r="U150" i="1"/>
  <c r="D150" i="1"/>
  <c r="O150" i="1"/>
  <c r="M150" i="1"/>
  <c r="AU149" i="1"/>
  <c r="AR149" i="1"/>
  <c r="AN149" i="1"/>
  <c r="AV148" i="1"/>
  <c r="AW148" i="1" s="1"/>
  <c r="AV149" i="1" l="1"/>
  <c r="AW149" i="1" s="1"/>
  <c r="AR150" i="1"/>
  <c r="AM151" i="1"/>
  <c r="T151" i="1"/>
  <c r="L151" i="1"/>
  <c r="D151" i="1"/>
  <c r="AT151" i="1"/>
  <c r="AL151" i="1"/>
  <c r="S151" i="1"/>
  <c r="K151" i="1"/>
  <c r="C151" i="1"/>
  <c r="AS151" i="1"/>
  <c r="Z151" i="1"/>
  <c r="R151" i="1"/>
  <c r="J151" i="1"/>
  <c r="B151" i="1"/>
  <c r="AQ151" i="1"/>
  <c r="X151" i="1"/>
  <c r="P151" i="1"/>
  <c r="H151" i="1"/>
  <c r="V151" i="1"/>
  <c r="F151" i="1"/>
  <c r="U151" i="1"/>
  <c r="E151" i="1"/>
  <c r="Q151" i="1"/>
  <c r="M151" i="1"/>
  <c r="Y151" i="1"/>
  <c r="N151" i="1"/>
  <c r="AP151" i="1"/>
  <c r="W151" i="1"/>
  <c r="O151" i="1"/>
  <c r="AO151" i="1"/>
  <c r="I151" i="1"/>
  <c r="A152" i="1"/>
  <c r="G151" i="1"/>
  <c r="AN150" i="1"/>
  <c r="AV150" i="1" s="1"/>
  <c r="AU150" i="1"/>
  <c r="AW150" i="1" l="1"/>
  <c r="AR151" i="1"/>
  <c r="AO152" i="1"/>
  <c r="V152" i="1"/>
  <c r="N152" i="1"/>
  <c r="F152" i="1"/>
  <c r="U152" i="1"/>
  <c r="M152" i="1"/>
  <c r="E152" i="1"/>
  <c r="AM152" i="1"/>
  <c r="T152" i="1"/>
  <c r="L152" i="1"/>
  <c r="D152" i="1"/>
  <c r="AS152" i="1"/>
  <c r="Z152" i="1"/>
  <c r="R152" i="1"/>
  <c r="J152" i="1"/>
  <c r="B152" i="1"/>
  <c r="AQ152" i="1"/>
  <c r="P152" i="1"/>
  <c r="AP152" i="1"/>
  <c r="O152" i="1"/>
  <c r="AL152" i="1"/>
  <c r="K152" i="1"/>
  <c r="A153" i="1"/>
  <c r="W152" i="1"/>
  <c r="G152" i="1"/>
  <c r="S152" i="1"/>
  <c r="X152" i="1"/>
  <c r="Q152" i="1"/>
  <c r="H152" i="1"/>
  <c r="I152" i="1"/>
  <c r="Y152" i="1"/>
  <c r="AT152" i="1"/>
  <c r="C152" i="1"/>
  <c r="AN151" i="1"/>
  <c r="AU151" i="1"/>
  <c r="AV151" i="1" l="1"/>
  <c r="AW151" i="1" s="1"/>
  <c r="AU152" i="1"/>
  <c r="AN152" i="1"/>
  <c r="AR152" i="1"/>
  <c r="AQ153" i="1"/>
  <c r="X153" i="1"/>
  <c r="P153" i="1"/>
  <c r="H153" i="1"/>
  <c r="A154" i="1"/>
  <c r="AP153" i="1"/>
  <c r="W153" i="1"/>
  <c r="O153" i="1"/>
  <c r="G153" i="1"/>
  <c r="AO153" i="1"/>
  <c r="V153" i="1"/>
  <c r="N153" i="1"/>
  <c r="F153" i="1"/>
  <c r="AM153" i="1"/>
  <c r="T153" i="1"/>
  <c r="L153" i="1"/>
  <c r="D153" i="1"/>
  <c r="Z153" i="1"/>
  <c r="J153" i="1"/>
  <c r="Y153" i="1"/>
  <c r="I153" i="1"/>
  <c r="U153" i="1"/>
  <c r="E153" i="1"/>
  <c r="Q153" i="1"/>
  <c r="M153" i="1"/>
  <c r="B153" i="1"/>
  <c r="S153" i="1"/>
  <c r="K153" i="1"/>
  <c r="AS153" i="1"/>
  <c r="AT153" i="1"/>
  <c r="C153" i="1"/>
  <c r="R153" i="1"/>
  <c r="AL153" i="1"/>
  <c r="AU153" i="1" l="1"/>
  <c r="AR153" i="1"/>
  <c r="AS154" i="1"/>
  <c r="Z154" i="1"/>
  <c r="R154" i="1"/>
  <c r="J154" i="1"/>
  <c r="B154" i="1"/>
  <c r="Y154" i="1"/>
  <c r="Q154" i="1"/>
  <c r="I154" i="1"/>
  <c r="AQ154" i="1"/>
  <c r="X154" i="1"/>
  <c r="P154" i="1"/>
  <c r="H154" i="1"/>
  <c r="AO154" i="1"/>
  <c r="V154" i="1"/>
  <c r="N154" i="1"/>
  <c r="F154" i="1"/>
  <c r="T154" i="1"/>
  <c r="D154" i="1"/>
  <c r="AT154" i="1"/>
  <c r="S154" i="1"/>
  <c r="C154" i="1"/>
  <c r="AP154" i="1"/>
  <c r="O154" i="1"/>
  <c r="AL154" i="1"/>
  <c r="K154" i="1"/>
  <c r="A155" i="1"/>
  <c r="G154" i="1"/>
  <c r="AM154" i="1"/>
  <c r="E154" i="1"/>
  <c r="M154" i="1"/>
  <c r="W154" i="1"/>
  <c r="U154" i="1"/>
  <c r="L154" i="1"/>
  <c r="AV152" i="1"/>
  <c r="AW152" i="1" s="1"/>
  <c r="AN153" i="1"/>
  <c r="AV153" i="1" s="1"/>
  <c r="AR154" i="1" l="1"/>
  <c r="AW153" i="1"/>
  <c r="AM155" i="1"/>
  <c r="T155" i="1"/>
  <c r="L155" i="1"/>
  <c r="D155" i="1"/>
  <c r="AT155" i="1"/>
  <c r="AL155" i="1"/>
  <c r="S155" i="1"/>
  <c r="K155" i="1"/>
  <c r="C155" i="1"/>
  <c r="AS155" i="1"/>
  <c r="Z155" i="1"/>
  <c r="R155" i="1"/>
  <c r="J155" i="1"/>
  <c r="B155" i="1"/>
  <c r="AQ155" i="1"/>
  <c r="X155" i="1"/>
  <c r="P155" i="1"/>
  <c r="H155" i="1"/>
  <c r="AO155" i="1"/>
  <c r="N155" i="1"/>
  <c r="M155" i="1"/>
  <c r="Y155" i="1"/>
  <c r="I155" i="1"/>
  <c r="U155" i="1"/>
  <c r="E155" i="1"/>
  <c r="A156" i="1"/>
  <c r="AP155" i="1"/>
  <c r="V155" i="1"/>
  <c r="W155" i="1"/>
  <c r="G155" i="1"/>
  <c r="F155" i="1"/>
  <c r="Q155" i="1"/>
  <c r="O155" i="1"/>
  <c r="AN154" i="1"/>
  <c r="AU154" i="1"/>
  <c r="AV154" i="1" l="1"/>
  <c r="AN155" i="1"/>
  <c r="AR155" i="1"/>
  <c r="AO156" i="1"/>
  <c r="V156" i="1"/>
  <c r="N156" i="1"/>
  <c r="F156" i="1"/>
  <c r="U156" i="1"/>
  <c r="M156" i="1"/>
  <c r="E156" i="1"/>
  <c r="AM156" i="1"/>
  <c r="T156" i="1"/>
  <c r="L156" i="1"/>
  <c r="D156" i="1"/>
  <c r="AS156" i="1"/>
  <c r="Z156" i="1"/>
  <c r="R156" i="1"/>
  <c r="J156" i="1"/>
  <c r="B156" i="1"/>
  <c r="X156" i="1"/>
  <c r="H156" i="1"/>
  <c r="A157" i="1"/>
  <c r="A158" i="1" s="1"/>
  <c r="W156" i="1"/>
  <c r="G156" i="1"/>
  <c r="AT156" i="1"/>
  <c r="S156" i="1"/>
  <c r="C156" i="1"/>
  <c r="AP156" i="1"/>
  <c r="O156" i="1"/>
  <c r="AL156" i="1"/>
  <c r="P156" i="1"/>
  <c r="Y156" i="1"/>
  <c r="Q156" i="1"/>
  <c r="AQ156" i="1"/>
  <c r="K156" i="1"/>
  <c r="I156" i="1"/>
  <c r="AU155" i="1"/>
  <c r="AW154" i="1"/>
  <c r="I158" i="1" l="1"/>
  <c r="Q158" i="1"/>
  <c r="Y158" i="1"/>
  <c r="AS158" i="1"/>
  <c r="B158" i="1"/>
  <c r="J158" i="1"/>
  <c r="R158" i="1"/>
  <c r="Z158" i="1"/>
  <c r="AT158" i="1"/>
  <c r="C158" i="1"/>
  <c r="K158" i="1"/>
  <c r="S158" i="1"/>
  <c r="AL158" i="1"/>
  <c r="A160" i="1"/>
  <c r="D158" i="1"/>
  <c r="L158" i="1"/>
  <c r="T158" i="1"/>
  <c r="AM158" i="1"/>
  <c r="E158" i="1"/>
  <c r="M158" i="1"/>
  <c r="U158" i="1"/>
  <c r="AO158" i="1"/>
  <c r="F158" i="1"/>
  <c r="N158" i="1"/>
  <c r="V158" i="1"/>
  <c r="AP158" i="1"/>
  <c r="P158" i="1"/>
  <c r="G158" i="1"/>
  <c r="O158" i="1"/>
  <c r="W158" i="1"/>
  <c r="AQ158" i="1"/>
  <c r="H158" i="1"/>
  <c r="X158" i="1"/>
  <c r="AV155" i="1"/>
  <c r="AW155" i="1" s="1"/>
  <c r="AU156" i="1"/>
  <c r="AQ157" i="1"/>
  <c r="X157" i="1"/>
  <c r="P157" i="1"/>
  <c r="H157" i="1"/>
  <c r="AP157" i="1"/>
  <c r="W157" i="1"/>
  <c r="O157" i="1"/>
  <c r="G157" i="1"/>
  <c r="AO157" i="1"/>
  <c r="V157" i="1"/>
  <c r="N157" i="1"/>
  <c r="F157" i="1"/>
  <c r="AM157" i="1"/>
  <c r="T157" i="1"/>
  <c r="L157" i="1"/>
  <c r="D157" i="1"/>
  <c r="AS157" i="1"/>
  <c r="R157" i="1"/>
  <c r="B157" i="1"/>
  <c r="Q157" i="1"/>
  <c r="M157" i="1"/>
  <c r="Y157" i="1"/>
  <c r="I157" i="1"/>
  <c r="U157" i="1"/>
  <c r="AL157" i="1"/>
  <c r="Z157" i="1"/>
  <c r="S157" i="1"/>
  <c r="J157" i="1"/>
  <c r="K157" i="1"/>
  <c r="AT157" i="1"/>
  <c r="E157" i="1"/>
  <c r="C157" i="1"/>
  <c r="AN156" i="1"/>
  <c r="AR156" i="1"/>
  <c r="AR158" i="1" l="1"/>
  <c r="AU158" i="1"/>
  <c r="AN158" i="1"/>
  <c r="AV156" i="1"/>
  <c r="AW156" i="1" s="1"/>
  <c r="AU157" i="1"/>
  <c r="AR157" i="1"/>
  <c r="AN157" i="1"/>
  <c r="AV158" i="1" l="1"/>
  <c r="AV157" i="1"/>
  <c r="AW157" i="1" s="1"/>
  <c r="AW158" i="1" l="1"/>
  <c r="U160" i="1"/>
  <c r="M160" i="1"/>
  <c r="E160" i="1"/>
  <c r="AM160" i="1"/>
  <c r="T160" i="1"/>
  <c r="L160" i="1"/>
  <c r="D160" i="1"/>
  <c r="AT160" i="1"/>
  <c r="AL160" i="1"/>
  <c r="S160" i="1"/>
  <c r="K160" i="1"/>
  <c r="C160" i="1"/>
  <c r="Y160" i="1"/>
  <c r="Q160" i="1"/>
  <c r="I160" i="1"/>
  <c r="AQ160" i="1"/>
  <c r="P160" i="1"/>
  <c r="AP160" i="1"/>
  <c r="O160" i="1"/>
  <c r="AO160" i="1"/>
  <c r="N160" i="1"/>
  <c r="A161" i="1"/>
  <c r="W160" i="1"/>
  <c r="G160" i="1"/>
  <c r="H160" i="1"/>
  <c r="Z160" i="1"/>
  <c r="R160" i="1"/>
  <c r="J160" i="1"/>
  <c r="F160" i="1"/>
  <c r="AS160" i="1"/>
  <c r="B160" i="1"/>
  <c r="X160" i="1"/>
  <c r="V160" i="1"/>
  <c r="AU160" i="1" l="1"/>
  <c r="AR160" i="1"/>
  <c r="AN160" i="1"/>
  <c r="A162" i="1"/>
  <c r="AP161" i="1"/>
  <c r="W161" i="1"/>
  <c r="O161" i="1"/>
  <c r="G161" i="1"/>
  <c r="AO161" i="1"/>
  <c r="V161" i="1"/>
  <c r="N161" i="1"/>
  <c r="F161" i="1"/>
  <c r="U161" i="1"/>
  <c r="M161" i="1"/>
  <c r="E161" i="1"/>
  <c r="AT161" i="1"/>
  <c r="AL161" i="1"/>
  <c r="S161" i="1"/>
  <c r="K161" i="1"/>
  <c r="C161" i="1"/>
  <c r="Z161" i="1"/>
  <c r="J161" i="1"/>
  <c r="Y161" i="1"/>
  <c r="I161" i="1"/>
  <c r="X161" i="1"/>
  <c r="H161" i="1"/>
  <c r="Q161" i="1"/>
  <c r="AS161" i="1"/>
  <c r="B161" i="1"/>
  <c r="AQ161" i="1"/>
  <c r="AM161" i="1"/>
  <c r="T161" i="1"/>
  <c r="L161" i="1"/>
  <c r="D161" i="1"/>
  <c r="R161" i="1"/>
  <c r="P161" i="1"/>
  <c r="AV160" i="1" l="1"/>
  <c r="AW160" i="1" s="1"/>
  <c r="AU161" i="1"/>
  <c r="Y162" i="1"/>
  <c r="Q162" i="1"/>
  <c r="I162" i="1"/>
  <c r="AQ162" i="1"/>
  <c r="X162" i="1"/>
  <c r="P162" i="1"/>
  <c r="H162" i="1"/>
  <c r="A163" i="1"/>
  <c r="AP162" i="1"/>
  <c r="W162" i="1"/>
  <c r="O162" i="1"/>
  <c r="G162" i="1"/>
  <c r="U162" i="1"/>
  <c r="M162" i="1"/>
  <c r="E162" i="1"/>
  <c r="T162" i="1"/>
  <c r="D162" i="1"/>
  <c r="AT162" i="1"/>
  <c r="S162" i="1"/>
  <c r="C162" i="1"/>
  <c r="AS162" i="1"/>
  <c r="R162" i="1"/>
  <c r="B162" i="1"/>
  <c r="AL162" i="1"/>
  <c r="K162" i="1"/>
  <c r="AM162" i="1"/>
  <c r="N162" i="1"/>
  <c r="Z162" i="1"/>
  <c r="F162" i="1"/>
  <c r="V162" i="1"/>
  <c r="L162" i="1"/>
  <c r="J162" i="1"/>
  <c r="AO162" i="1"/>
  <c r="AN161" i="1"/>
  <c r="AR161" i="1"/>
  <c r="AV161" i="1" l="1"/>
  <c r="AW161" i="1" s="1"/>
  <c r="AU162" i="1"/>
  <c r="AR162" i="1"/>
  <c r="AN162" i="1"/>
  <c r="AT163" i="1"/>
  <c r="AL163" i="1"/>
  <c r="S163" i="1"/>
  <c r="K163" i="1"/>
  <c r="C163" i="1"/>
  <c r="AS163" i="1"/>
  <c r="Z163" i="1"/>
  <c r="R163" i="1"/>
  <c r="J163" i="1"/>
  <c r="B163" i="1"/>
  <c r="Y163" i="1"/>
  <c r="Q163" i="1"/>
  <c r="I163" i="1"/>
  <c r="A164" i="1"/>
  <c r="AP163" i="1"/>
  <c r="W163" i="1"/>
  <c r="O163" i="1"/>
  <c r="G163" i="1"/>
  <c r="AO163" i="1"/>
  <c r="N163" i="1"/>
  <c r="M163" i="1"/>
  <c r="AM163" i="1"/>
  <c r="L163" i="1"/>
  <c r="U163" i="1"/>
  <c r="E163" i="1"/>
  <c r="V163" i="1"/>
  <c r="T163" i="1"/>
  <c r="H163" i="1"/>
  <c r="P163" i="1"/>
  <c r="X163" i="1"/>
  <c r="F163" i="1"/>
  <c r="D163" i="1"/>
  <c r="AQ163" i="1"/>
  <c r="AV162" i="1" l="1"/>
  <c r="AW162" i="1" s="1"/>
  <c r="AR163" i="1"/>
  <c r="AN163" i="1"/>
  <c r="U164" i="1"/>
  <c r="M164" i="1"/>
  <c r="E164" i="1"/>
  <c r="AM164" i="1"/>
  <c r="T164" i="1"/>
  <c r="L164" i="1"/>
  <c r="D164" i="1"/>
  <c r="AT164" i="1"/>
  <c r="AL164" i="1"/>
  <c r="S164" i="1"/>
  <c r="K164" i="1"/>
  <c r="C164" i="1"/>
  <c r="Y164" i="1"/>
  <c r="Q164" i="1"/>
  <c r="I164" i="1"/>
  <c r="X164" i="1"/>
  <c r="H164" i="1"/>
  <c r="A165" i="1"/>
  <c r="W164" i="1"/>
  <c r="G164" i="1"/>
  <c r="V164" i="1"/>
  <c r="F164" i="1"/>
  <c r="AP164" i="1"/>
  <c r="O164" i="1"/>
  <c r="P164" i="1"/>
  <c r="B164" i="1"/>
  <c r="Z164" i="1"/>
  <c r="N164" i="1"/>
  <c r="J164" i="1"/>
  <c r="AS164" i="1"/>
  <c r="R164" i="1"/>
  <c r="AQ164" i="1"/>
  <c r="AO164" i="1"/>
  <c r="AU163" i="1"/>
  <c r="AU164" i="1" l="1"/>
  <c r="AR164" i="1"/>
  <c r="A166" i="1"/>
  <c r="AP165" i="1"/>
  <c r="W165" i="1"/>
  <c r="O165" i="1"/>
  <c r="G165" i="1"/>
  <c r="AO165" i="1"/>
  <c r="V165" i="1"/>
  <c r="N165" i="1"/>
  <c r="F165" i="1"/>
  <c r="U165" i="1"/>
  <c r="M165" i="1"/>
  <c r="E165" i="1"/>
  <c r="AT165" i="1"/>
  <c r="AL165" i="1"/>
  <c r="S165" i="1"/>
  <c r="K165" i="1"/>
  <c r="C165" i="1"/>
  <c r="AS165" i="1"/>
  <c r="R165" i="1"/>
  <c r="B165" i="1"/>
  <c r="Q165" i="1"/>
  <c r="AQ165" i="1"/>
  <c r="P165" i="1"/>
  <c r="Y165" i="1"/>
  <c r="I165" i="1"/>
  <c r="J165" i="1"/>
  <c r="H165" i="1"/>
  <c r="AM165" i="1"/>
  <c r="D165" i="1"/>
  <c r="T165" i="1"/>
  <c r="Z165" i="1"/>
  <c r="X165" i="1"/>
  <c r="L165" i="1"/>
  <c r="AV163" i="1"/>
  <c r="AW163" i="1" s="1"/>
  <c r="AN164" i="1"/>
  <c r="AV164" i="1" s="1"/>
  <c r="AR165" i="1" l="1"/>
  <c r="AN165" i="1"/>
  <c r="AW164" i="1"/>
  <c r="AU165" i="1"/>
  <c r="Y166" i="1"/>
  <c r="Q166" i="1"/>
  <c r="I166" i="1"/>
  <c r="AQ166" i="1"/>
  <c r="X166" i="1"/>
  <c r="P166" i="1"/>
  <c r="H166" i="1"/>
  <c r="A167" i="1"/>
  <c r="AP166" i="1"/>
  <c r="W166" i="1"/>
  <c r="O166" i="1"/>
  <c r="G166" i="1"/>
  <c r="U166" i="1"/>
  <c r="M166" i="1"/>
  <c r="E166" i="1"/>
  <c r="AM166" i="1"/>
  <c r="L166" i="1"/>
  <c r="AL166" i="1"/>
  <c r="K166" i="1"/>
  <c r="Z166" i="1"/>
  <c r="J166" i="1"/>
  <c r="AT166" i="1"/>
  <c r="S166" i="1"/>
  <c r="C166" i="1"/>
  <c r="D166" i="1"/>
  <c r="V166" i="1"/>
  <c r="F166" i="1"/>
  <c r="AS166" i="1"/>
  <c r="B166" i="1"/>
  <c r="N166" i="1"/>
  <c r="AO166" i="1"/>
  <c r="T166" i="1"/>
  <c r="R166" i="1"/>
  <c r="AU166" i="1" l="1"/>
  <c r="AN166" i="1"/>
  <c r="AR166" i="1"/>
  <c r="AV165" i="1"/>
  <c r="AW165" i="1" s="1"/>
  <c r="AT167" i="1"/>
  <c r="AL167" i="1"/>
  <c r="S167" i="1"/>
  <c r="K167" i="1"/>
  <c r="C167" i="1"/>
  <c r="AS167" i="1"/>
  <c r="Z167" i="1"/>
  <c r="R167" i="1"/>
  <c r="J167" i="1"/>
  <c r="B167" i="1"/>
  <c r="Y167" i="1"/>
  <c r="Q167" i="1"/>
  <c r="I167" i="1"/>
  <c r="A168" i="1"/>
  <c r="AP167" i="1"/>
  <c r="W167" i="1"/>
  <c r="O167" i="1"/>
  <c r="G167" i="1"/>
  <c r="V167" i="1"/>
  <c r="F167" i="1"/>
  <c r="U167" i="1"/>
  <c r="E167" i="1"/>
  <c r="T167" i="1"/>
  <c r="D167" i="1"/>
  <c r="M167" i="1"/>
  <c r="AO167" i="1"/>
  <c r="AM167" i="1"/>
  <c r="X167" i="1"/>
  <c r="P167" i="1"/>
  <c r="AQ167" i="1"/>
  <c r="N167" i="1"/>
  <c r="L167" i="1"/>
  <c r="H167" i="1"/>
  <c r="AR167" i="1" l="1"/>
  <c r="AV166" i="1"/>
  <c r="AW166" i="1" s="1"/>
  <c r="U168" i="1"/>
  <c r="M168" i="1"/>
  <c r="E168" i="1"/>
  <c r="AM168" i="1"/>
  <c r="T168" i="1"/>
  <c r="L168" i="1"/>
  <c r="D168" i="1"/>
  <c r="AT168" i="1"/>
  <c r="AL168" i="1"/>
  <c r="S168" i="1"/>
  <c r="K168" i="1"/>
  <c r="C168" i="1"/>
  <c r="Y168" i="1"/>
  <c r="Q168" i="1"/>
  <c r="I168" i="1"/>
  <c r="AQ168" i="1"/>
  <c r="P168" i="1"/>
  <c r="AP168" i="1"/>
  <c r="O168" i="1"/>
  <c r="AO168" i="1"/>
  <c r="N168" i="1"/>
  <c r="A169" i="1"/>
  <c r="W168" i="1"/>
  <c r="G168" i="1"/>
  <c r="X168" i="1"/>
  <c r="J168" i="1"/>
  <c r="AS168" i="1"/>
  <c r="V168" i="1"/>
  <c r="R168" i="1"/>
  <c r="Z168" i="1"/>
  <c r="H168" i="1"/>
  <c r="F168" i="1"/>
  <c r="B168" i="1"/>
  <c r="AU167" i="1"/>
  <c r="AN167" i="1"/>
  <c r="AV167" i="1" s="1"/>
  <c r="AU168" i="1" l="1"/>
  <c r="AW167" i="1"/>
  <c r="AN168" i="1"/>
  <c r="AR168" i="1"/>
  <c r="A170" i="1"/>
  <c r="AP169" i="1"/>
  <c r="W169" i="1"/>
  <c r="O169" i="1"/>
  <c r="G169" i="1"/>
  <c r="AO169" i="1"/>
  <c r="V169" i="1"/>
  <c r="N169" i="1"/>
  <c r="F169" i="1"/>
  <c r="U169" i="1"/>
  <c r="M169" i="1"/>
  <c r="E169" i="1"/>
  <c r="AT169" i="1"/>
  <c r="AL169" i="1"/>
  <c r="S169" i="1"/>
  <c r="K169" i="1"/>
  <c r="C169" i="1"/>
  <c r="Z169" i="1"/>
  <c r="J169" i="1"/>
  <c r="Y169" i="1"/>
  <c r="I169" i="1"/>
  <c r="X169" i="1"/>
  <c r="H169" i="1"/>
  <c r="Q169" i="1"/>
  <c r="R169" i="1"/>
  <c r="P169" i="1"/>
  <c r="D169" i="1"/>
  <c r="L169" i="1"/>
  <c r="AM169" i="1"/>
  <c r="AS169" i="1"/>
  <c r="B169" i="1"/>
  <c r="AQ169" i="1"/>
  <c r="T169" i="1"/>
  <c r="AN169" i="1" l="1"/>
  <c r="Y170" i="1"/>
  <c r="Q170" i="1"/>
  <c r="I170" i="1"/>
  <c r="AQ170" i="1"/>
  <c r="X170" i="1"/>
  <c r="P170" i="1"/>
  <c r="H170" i="1"/>
  <c r="A171" i="1"/>
  <c r="AP170" i="1"/>
  <c r="W170" i="1"/>
  <c r="O170" i="1"/>
  <c r="G170" i="1"/>
  <c r="U170" i="1"/>
  <c r="M170" i="1"/>
  <c r="E170" i="1"/>
  <c r="T170" i="1"/>
  <c r="D170" i="1"/>
  <c r="AT170" i="1"/>
  <c r="S170" i="1"/>
  <c r="C170" i="1"/>
  <c r="AS170" i="1"/>
  <c r="R170" i="1"/>
  <c r="B170" i="1"/>
  <c r="AL170" i="1"/>
  <c r="K170" i="1"/>
  <c r="L170" i="1"/>
  <c r="N170" i="1"/>
  <c r="J170" i="1"/>
  <c r="V170" i="1"/>
  <c r="F170" i="1"/>
  <c r="AO170" i="1"/>
  <c r="AM170" i="1"/>
  <c r="Z170" i="1"/>
  <c r="AV168" i="1"/>
  <c r="AW168" i="1" s="1"/>
  <c r="AU169" i="1"/>
  <c r="AR169" i="1"/>
  <c r="AR170" i="1" l="1"/>
  <c r="AU170" i="1"/>
  <c r="AN170" i="1"/>
  <c r="AV170" i="1" s="1"/>
  <c r="AT171" i="1"/>
  <c r="AL171" i="1"/>
  <c r="S171" i="1"/>
  <c r="K171" i="1"/>
  <c r="C171" i="1"/>
  <c r="AS171" i="1"/>
  <c r="Z171" i="1"/>
  <c r="R171" i="1"/>
  <c r="J171" i="1"/>
  <c r="B171" i="1"/>
  <c r="Y171" i="1"/>
  <c r="Q171" i="1"/>
  <c r="I171" i="1"/>
  <c r="A172" i="1"/>
  <c r="AP171" i="1"/>
  <c r="W171" i="1"/>
  <c r="O171" i="1"/>
  <c r="G171" i="1"/>
  <c r="AO171" i="1"/>
  <c r="N171" i="1"/>
  <c r="M171" i="1"/>
  <c r="AM171" i="1"/>
  <c r="L171" i="1"/>
  <c r="U171" i="1"/>
  <c r="E171" i="1"/>
  <c r="F171" i="1"/>
  <c r="D171" i="1"/>
  <c r="X171" i="1"/>
  <c r="AQ171" i="1"/>
  <c r="H171" i="1"/>
  <c r="V171" i="1"/>
  <c r="T171" i="1"/>
  <c r="P171" i="1"/>
  <c r="AV169" i="1"/>
  <c r="AW169" i="1" s="1"/>
  <c r="AW170" i="1" l="1"/>
  <c r="AU171" i="1"/>
  <c r="AN171" i="1"/>
  <c r="AR171" i="1"/>
  <c r="U172" i="1"/>
  <c r="M172" i="1"/>
  <c r="E172" i="1"/>
  <c r="AM172" i="1"/>
  <c r="T172" i="1"/>
  <c r="L172" i="1"/>
  <c r="D172" i="1"/>
  <c r="AT172" i="1"/>
  <c r="AL172" i="1"/>
  <c r="S172" i="1"/>
  <c r="K172" i="1"/>
  <c r="C172" i="1"/>
  <c r="Y172" i="1"/>
  <c r="Q172" i="1"/>
  <c r="I172" i="1"/>
  <c r="X172" i="1"/>
  <c r="H172" i="1"/>
  <c r="A173" i="1"/>
  <c r="W172" i="1"/>
  <c r="G172" i="1"/>
  <c r="V172" i="1"/>
  <c r="F172" i="1"/>
  <c r="AP172" i="1"/>
  <c r="O172" i="1"/>
  <c r="AQ172" i="1"/>
  <c r="R172" i="1"/>
  <c r="AO172" i="1"/>
  <c r="Z172" i="1"/>
  <c r="J172" i="1"/>
  <c r="AS172" i="1"/>
  <c r="P172" i="1"/>
  <c r="N172" i="1"/>
  <c r="B172" i="1"/>
  <c r="AU172" i="1" l="1"/>
  <c r="AR172" i="1"/>
  <c r="A174" i="1"/>
  <c r="AP173" i="1"/>
  <c r="W173" i="1"/>
  <c r="O173" i="1"/>
  <c r="G173" i="1"/>
  <c r="AO173" i="1"/>
  <c r="V173" i="1"/>
  <c r="N173" i="1"/>
  <c r="F173" i="1"/>
  <c r="U173" i="1"/>
  <c r="M173" i="1"/>
  <c r="E173" i="1"/>
  <c r="AT173" i="1"/>
  <c r="AL173" i="1"/>
  <c r="S173" i="1"/>
  <c r="K173" i="1"/>
  <c r="C173" i="1"/>
  <c r="AS173" i="1"/>
  <c r="R173" i="1"/>
  <c r="B173" i="1"/>
  <c r="Q173" i="1"/>
  <c r="AQ173" i="1"/>
  <c r="P173" i="1"/>
  <c r="Y173" i="1"/>
  <c r="I173" i="1"/>
  <c r="Z173" i="1"/>
  <c r="D173" i="1"/>
  <c r="AM173" i="1"/>
  <c r="X173" i="1"/>
  <c r="T173" i="1"/>
  <c r="L173" i="1"/>
  <c r="J173" i="1"/>
  <c r="H173" i="1"/>
  <c r="AN172" i="1"/>
  <c r="AV172" i="1" s="1"/>
  <c r="AV171" i="1"/>
  <c r="AW171" i="1" s="1"/>
  <c r="AW172" i="1" l="1"/>
  <c r="AU173" i="1"/>
  <c r="AR173" i="1"/>
  <c r="AN173" i="1"/>
  <c r="Y174" i="1"/>
  <c r="Q174" i="1"/>
  <c r="I174" i="1"/>
  <c r="AQ174" i="1"/>
  <c r="X174" i="1"/>
  <c r="P174" i="1"/>
  <c r="H174" i="1"/>
  <c r="A175" i="1"/>
  <c r="AP174" i="1"/>
  <c r="W174" i="1"/>
  <c r="O174" i="1"/>
  <c r="G174" i="1"/>
  <c r="U174" i="1"/>
  <c r="M174" i="1"/>
  <c r="E174" i="1"/>
  <c r="AM174" i="1"/>
  <c r="L174" i="1"/>
  <c r="AL174" i="1"/>
  <c r="K174" i="1"/>
  <c r="Z174" i="1"/>
  <c r="J174" i="1"/>
  <c r="AT174" i="1"/>
  <c r="S174" i="1"/>
  <c r="C174" i="1"/>
  <c r="T174" i="1"/>
  <c r="R174" i="1"/>
  <c r="F174" i="1"/>
  <c r="AO174" i="1"/>
  <c r="AR174" i="1" s="1"/>
  <c r="N174" i="1"/>
  <c r="V174" i="1"/>
  <c r="D174" i="1"/>
  <c r="AS174" i="1"/>
  <c r="B174" i="1"/>
  <c r="AU174" i="1" l="1"/>
  <c r="AT175" i="1"/>
  <c r="AL175" i="1"/>
  <c r="S175" i="1"/>
  <c r="K175" i="1"/>
  <c r="C175" i="1"/>
  <c r="AS175" i="1"/>
  <c r="Z175" i="1"/>
  <c r="R175" i="1"/>
  <c r="J175" i="1"/>
  <c r="B175" i="1"/>
  <c r="Y175" i="1"/>
  <c r="Q175" i="1"/>
  <c r="I175" i="1"/>
  <c r="A176" i="1"/>
  <c r="AP175" i="1"/>
  <c r="W175" i="1"/>
  <c r="O175" i="1"/>
  <c r="G175" i="1"/>
  <c r="V175" i="1"/>
  <c r="F175" i="1"/>
  <c r="U175" i="1"/>
  <c r="E175" i="1"/>
  <c r="T175" i="1"/>
  <c r="D175" i="1"/>
  <c r="M175" i="1"/>
  <c r="N175" i="1"/>
  <c r="L175" i="1"/>
  <c r="H175" i="1"/>
  <c r="AQ175" i="1"/>
  <c r="AO175" i="1"/>
  <c r="AM175" i="1"/>
  <c r="X175" i="1"/>
  <c r="P175" i="1"/>
  <c r="AN174" i="1"/>
  <c r="AV174" i="1" s="1"/>
  <c r="AV173" i="1"/>
  <c r="AW173" i="1" s="1"/>
  <c r="AW174" i="1" l="1"/>
  <c r="AU175" i="1"/>
  <c r="U176" i="1"/>
  <c r="M176" i="1"/>
  <c r="E176" i="1"/>
  <c r="AM176" i="1"/>
  <c r="T176" i="1"/>
  <c r="L176" i="1"/>
  <c r="D176" i="1"/>
  <c r="AT176" i="1"/>
  <c r="AL176" i="1"/>
  <c r="S176" i="1"/>
  <c r="K176" i="1"/>
  <c r="C176" i="1"/>
  <c r="Y176" i="1"/>
  <c r="Q176" i="1"/>
  <c r="I176" i="1"/>
  <c r="AQ176" i="1"/>
  <c r="P176" i="1"/>
  <c r="AP176" i="1"/>
  <c r="O176" i="1"/>
  <c r="AO176" i="1"/>
  <c r="N176" i="1"/>
  <c r="A177" i="1"/>
  <c r="W176" i="1"/>
  <c r="G176" i="1"/>
  <c r="H176" i="1"/>
  <c r="Z176" i="1"/>
  <c r="F176" i="1"/>
  <c r="AS176" i="1"/>
  <c r="B176" i="1"/>
  <c r="R176" i="1"/>
  <c r="J176" i="1"/>
  <c r="X176" i="1"/>
  <c r="V176" i="1"/>
  <c r="AR175" i="1"/>
  <c r="AN175" i="1"/>
  <c r="AV175" i="1" l="1"/>
  <c r="AW175" i="1" s="1"/>
  <c r="A178" i="1"/>
  <c r="AP177" i="1"/>
  <c r="W177" i="1"/>
  <c r="O177" i="1"/>
  <c r="G177" i="1"/>
  <c r="AO177" i="1"/>
  <c r="V177" i="1"/>
  <c r="N177" i="1"/>
  <c r="F177" i="1"/>
  <c r="U177" i="1"/>
  <c r="M177" i="1"/>
  <c r="E177" i="1"/>
  <c r="AT177" i="1"/>
  <c r="AL177" i="1"/>
  <c r="S177" i="1"/>
  <c r="K177" i="1"/>
  <c r="C177" i="1"/>
  <c r="Z177" i="1"/>
  <c r="J177" i="1"/>
  <c r="Y177" i="1"/>
  <c r="I177" i="1"/>
  <c r="X177" i="1"/>
  <c r="H177" i="1"/>
  <c r="Q177" i="1"/>
  <c r="AS177" i="1"/>
  <c r="B177" i="1"/>
  <c r="L177" i="1"/>
  <c r="D177" i="1"/>
  <c r="AQ177" i="1"/>
  <c r="AM177" i="1"/>
  <c r="T177" i="1"/>
  <c r="R177" i="1"/>
  <c r="P177" i="1"/>
  <c r="AR176" i="1"/>
  <c r="AU176" i="1"/>
  <c r="AN176" i="1"/>
  <c r="AV176" i="1" s="1"/>
  <c r="AW176" i="1" l="1"/>
  <c r="AR177" i="1"/>
  <c r="AN177" i="1"/>
  <c r="AU177" i="1"/>
  <c r="Y178" i="1"/>
  <c r="Q178" i="1"/>
  <c r="I178" i="1"/>
  <c r="AQ178" i="1"/>
  <c r="X178" i="1"/>
  <c r="P178" i="1"/>
  <c r="H178" i="1"/>
  <c r="A179" i="1"/>
  <c r="AP178" i="1"/>
  <c r="W178" i="1"/>
  <c r="O178" i="1"/>
  <c r="G178" i="1"/>
  <c r="U178" i="1"/>
  <c r="M178" i="1"/>
  <c r="E178" i="1"/>
  <c r="T178" i="1"/>
  <c r="D178" i="1"/>
  <c r="AT178" i="1"/>
  <c r="S178" i="1"/>
  <c r="C178" i="1"/>
  <c r="AS178" i="1"/>
  <c r="R178" i="1"/>
  <c r="B178" i="1"/>
  <c r="AL178" i="1"/>
  <c r="K178" i="1"/>
  <c r="AM178" i="1"/>
  <c r="Z178" i="1"/>
  <c r="N178" i="1"/>
  <c r="F178" i="1"/>
  <c r="V178" i="1"/>
  <c r="AO178" i="1"/>
  <c r="L178" i="1"/>
  <c r="J178" i="1"/>
  <c r="AV177" i="1" l="1"/>
  <c r="AW177" i="1" s="1"/>
  <c r="AU178" i="1"/>
  <c r="AT179" i="1"/>
  <c r="AL179" i="1"/>
  <c r="S179" i="1"/>
  <c r="K179" i="1"/>
  <c r="C179" i="1"/>
  <c r="AS179" i="1"/>
  <c r="Z179" i="1"/>
  <c r="R179" i="1"/>
  <c r="J179" i="1"/>
  <c r="B179" i="1"/>
  <c r="Y179" i="1"/>
  <c r="Q179" i="1"/>
  <c r="I179" i="1"/>
  <c r="A180" i="1"/>
  <c r="AP179" i="1"/>
  <c r="W179" i="1"/>
  <c r="O179" i="1"/>
  <c r="G179" i="1"/>
  <c r="AO179" i="1"/>
  <c r="N179" i="1"/>
  <c r="M179" i="1"/>
  <c r="AM179" i="1"/>
  <c r="L179" i="1"/>
  <c r="U179" i="1"/>
  <c r="E179" i="1"/>
  <c r="V179" i="1"/>
  <c r="H179" i="1"/>
  <c r="T179" i="1"/>
  <c r="P179" i="1"/>
  <c r="X179" i="1"/>
  <c r="F179" i="1"/>
  <c r="D179" i="1"/>
  <c r="AQ179" i="1"/>
  <c r="AN178" i="1"/>
  <c r="AR178" i="1"/>
  <c r="AU179" i="1" l="1"/>
  <c r="AN179" i="1"/>
  <c r="U180" i="1"/>
  <c r="M180" i="1"/>
  <c r="E180" i="1"/>
  <c r="AM180" i="1"/>
  <c r="T180" i="1"/>
  <c r="L180" i="1"/>
  <c r="D180" i="1"/>
  <c r="AT180" i="1"/>
  <c r="AL180" i="1"/>
  <c r="S180" i="1"/>
  <c r="K180" i="1"/>
  <c r="C180" i="1"/>
  <c r="Y180" i="1"/>
  <c r="Q180" i="1"/>
  <c r="I180" i="1"/>
  <c r="X180" i="1"/>
  <c r="H180" i="1"/>
  <c r="A181" i="1"/>
  <c r="W180" i="1"/>
  <c r="G180" i="1"/>
  <c r="V180" i="1"/>
  <c r="F180" i="1"/>
  <c r="AP180" i="1"/>
  <c r="O180" i="1"/>
  <c r="P180" i="1"/>
  <c r="AS180" i="1"/>
  <c r="N180" i="1"/>
  <c r="Z180" i="1"/>
  <c r="J180" i="1"/>
  <c r="B180" i="1"/>
  <c r="AQ180" i="1"/>
  <c r="AO180" i="1"/>
  <c r="R180" i="1"/>
  <c r="AR179" i="1"/>
  <c r="AV178" i="1"/>
  <c r="AW178" i="1" s="1"/>
  <c r="AV179" i="1" l="1"/>
  <c r="AW179" i="1" s="1"/>
  <c r="AR180" i="1"/>
  <c r="AN180" i="1"/>
  <c r="AU180" i="1"/>
  <c r="A182" i="1"/>
  <c r="AP181" i="1"/>
  <c r="W181" i="1"/>
  <c r="O181" i="1"/>
  <c r="G181" i="1"/>
  <c r="AO181" i="1"/>
  <c r="V181" i="1"/>
  <c r="N181" i="1"/>
  <c r="F181" i="1"/>
  <c r="U181" i="1"/>
  <c r="M181" i="1"/>
  <c r="E181" i="1"/>
  <c r="AT181" i="1"/>
  <c r="AL181" i="1"/>
  <c r="S181" i="1"/>
  <c r="K181" i="1"/>
  <c r="C181" i="1"/>
  <c r="AS181" i="1"/>
  <c r="R181" i="1"/>
  <c r="B181" i="1"/>
  <c r="Q181" i="1"/>
  <c r="AQ181" i="1"/>
  <c r="P181" i="1"/>
  <c r="Y181" i="1"/>
  <c r="I181" i="1"/>
  <c r="J181" i="1"/>
  <c r="T181" i="1"/>
  <c r="L181" i="1"/>
  <c r="H181" i="1"/>
  <c r="AM181" i="1"/>
  <c r="D181" i="1"/>
  <c r="Z181" i="1"/>
  <c r="X181" i="1"/>
  <c r="AV180" i="1" l="1"/>
  <c r="AW180" i="1" s="1"/>
  <c r="AU181" i="1"/>
  <c r="Y182" i="1"/>
  <c r="Q182" i="1"/>
  <c r="I182" i="1"/>
  <c r="AQ182" i="1"/>
  <c r="X182" i="1"/>
  <c r="P182" i="1"/>
  <c r="H182" i="1"/>
  <c r="A183" i="1"/>
  <c r="AP182" i="1"/>
  <c r="W182" i="1"/>
  <c r="O182" i="1"/>
  <c r="G182" i="1"/>
  <c r="U182" i="1"/>
  <c r="M182" i="1"/>
  <c r="E182" i="1"/>
  <c r="AM182" i="1"/>
  <c r="L182" i="1"/>
  <c r="AL182" i="1"/>
  <c r="K182" i="1"/>
  <c r="Z182" i="1"/>
  <c r="J182" i="1"/>
  <c r="AT182" i="1"/>
  <c r="S182" i="1"/>
  <c r="C182" i="1"/>
  <c r="D182" i="1"/>
  <c r="AS182" i="1"/>
  <c r="B182" i="1"/>
  <c r="AO182" i="1"/>
  <c r="AR182" i="1" s="1"/>
  <c r="V182" i="1"/>
  <c r="F182" i="1"/>
  <c r="T182" i="1"/>
  <c r="R182" i="1"/>
  <c r="N182" i="1"/>
  <c r="AN181" i="1"/>
  <c r="AR181" i="1"/>
  <c r="AV181" i="1" l="1"/>
  <c r="AW181" i="1" s="1"/>
  <c r="AU182" i="1"/>
  <c r="AN182" i="1"/>
  <c r="AV182" i="1" s="1"/>
  <c r="AT183" i="1"/>
  <c r="AL183" i="1"/>
  <c r="S183" i="1"/>
  <c r="K183" i="1"/>
  <c r="C183" i="1"/>
  <c r="AS183" i="1"/>
  <c r="Z183" i="1"/>
  <c r="R183" i="1"/>
  <c r="J183" i="1"/>
  <c r="B183" i="1"/>
  <c r="Y183" i="1"/>
  <c r="Q183" i="1"/>
  <c r="I183" i="1"/>
  <c r="A184" i="1"/>
  <c r="AP183" i="1"/>
  <c r="W183" i="1"/>
  <c r="O183" i="1"/>
  <c r="G183" i="1"/>
  <c r="V183" i="1"/>
  <c r="F183" i="1"/>
  <c r="U183" i="1"/>
  <c r="E183" i="1"/>
  <c r="T183" i="1"/>
  <c r="D183" i="1"/>
  <c r="M183" i="1"/>
  <c r="AO183" i="1"/>
  <c r="P183" i="1"/>
  <c r="AM183" i="1"/>
  <c r="X183" i="1"/>
  <c r="H183" i="1"/>
  <c r="AQ183" i="1"/>
  <c r="N183" i="1"/>
  <c r="L183" i="1"/>
  <c r="AW182" i="1" l="1"/>
  <c r="AR183" i="1"/>
  <c r="AN183" i="1"/>
  <c r="U184" i="1"/>
  <c r="M184" i="1"/>
  <c r="E184" i="1"/>
  <c r="AM184" i="1"/>
  <c r="T184" i="1"/>
  <c r="L184" i="1"/>
  <c r="D184" i="1"/>
  <c r="AT184" i="1"/>
  <c r="AL184" i="1"/>
  <c r="S184" i="1"/>
  <c r="K184" i="1"/>
  <c r="C184" i="1"/>
  <c r="Y184" i="1"/>
  <c r="Q184" i="1"/>
  <c r="I184" i="1"/>
  <c r="AQ184" i="1"/>
  <c r="P184" i="1"/>
  <c r="AP184" i="1"/>
  <c r="O184" i="1"/>
  <c r="AO184" i="1"/>
  <c r="N184" i="1"/>
  <c r="A185" i="1"/>
  <c r="W184" i="1"/>
  <c r="G184" i="1"/>
  <c r="X184" i="1"/>
  <c r="V184" i="1"/>
  <c r="J184" i="1"/>
  <c r="AS184" i="1"/>
  <c r="R184" i="1"/>
  <c r="H184" i="1"/>
  <c r="F184" i="1"/>
  <c r="B184" i="1"/>
  <c r="Z184" i="1"/>
  <c r="AU183" i="1"/>
  <c r="AU184" i="1" l="1"/>
  <c r="AR184" i="1"/>
  <c r="A186" i="1"/>
  <c r="AP185" i="1"/>
  <c r="W185" i="1"/>
  <c r="O185" i="1"/>
  <c r="G185" i="1"/>
  <c r="AO185" i="1"/>
  <c r="V185" i="1"/>
  <c r="N185" i="1"/>
  <c r="F185" i="1"/>
  <c r="U185" i="1"/>
  <c r="M185" i="1"/>
  <c r="E185" i="1"/>
  <c r="AT185" i="1"/>
  <c r="AL185" i="1"/>
  <c r="S185" i="1"/>
  <c r="K185" i="1"/>
  <c r="C185" i="1"/>
  <c r="Z185" i="1"/>
  <c r="J185" i="1"/>
  <c r="Y185" i="1"/>
  <c r="I185" i="1"/>
  <c r="X185" i="1"/>
  <c r="H185" i="1"/>
  <c r="Q185" i="1"/>
  <c r="R185" i="1"/>
  <c r="AM185" i="1"/>
  <c r="P185" i="1"/>
  <c r="L185" i="1"/>
  <c r="D185" i="1"/>
  <c r="T185" i="1"/>
  <c r="AS185" i="1"/>
  <c r="B185" i="1"/>
  <c r="AQ185" i="1"/>
  <c r="AV183" i="1"/>
  <c r="AW183" i="1" s="1"/>
  <c r="AN184" i="1"/>
  <c r="AV184" i="1" s="1"/>
  <c r="AU185" i="1" l="1"/>
  <c r="AR185" i="1"/>
  <c r="AN185" i="1"/>
  <c r="AW184" i="1"/>
  <c r="Y186" i="1"/>
  <c r="Q186" i="1"/>
  <c r="I186" i="1"/>
  <c r="AQ186" i="1"/>
  <c r="X186" i="1"/>
  <c r="P186" i="1"/>
  <c r="H186" i="1"/>
  <c r="A187" i="1"/>
  <c r="AP186" i="1"/>
  <c r="W186" i="1"/>
  <c r="O186" i="1"/>
  <c r="G186" i="1"/>
  <c r="U186" i="1"/>
  <c r="M186" i="1"/>
  <c r="E186" i="1"/>
  <c r="T186" i="1"/>
  <c r="D186" i="1"/>
  <c r="AT186" i="1"/>
  <c r="S186" i="1"/>
  <c r="C186" i="1"/>
  <c r="AS186" i="1"/>
  <c r="R186" i="1"/>
  <c r="B186" i="1"/>
  <c r="AL186" i="1"/>
  <c r="K186" i="1"/>
  <c r="L186" i="1"/>
  <c r="AO186" i="1"/>
  <c r="J186" i="1"/>
  <c r="F186" i="1"/>
  <c r="N186" i="1"/>
  <c r="AM186" i="1"/>
  <c r="Z186" i="1"/>
  <c r="V186" i="1"/>
  <c r="AV185" i="1" l="1"/>
  <c r="AW185" i="1" s="1"/>
  <c r="AU186" i="1"/>
  <c r="AR186" i="1"/>
  <c r="AN186" i="1"/>
  <c r="AT187" i="1"/>
  <c r="AL187" i="1"/>
  <c r="S187" i="1"/>
  <c r="K187" i="1"/>
  <c r="C187" i="1"/>
  <c r="AS187" i="1"/>
  <c r="Z187" i="1"/>
  <c r="R187" i="1"/>
  <c r="J187" i="1"/>
  <c r="B187" i="1"/>
  <c r="Y187" i="1"/>
  <c r="Q187" i="1"/>
  <c r="I187" i="1"/>
  <c r="A188" i="1"/>
  <c r="A189" i="1" s="1"/>
  <c r="A191" i="1" s="1"/>
  <c r="AP187" i="1"/>
  <c r="W187" i="1"/>
  <c r="O187" i="1"/>
  <c r="G187" i="1"/>
  <c r="AO187" i="1"/>
  <c r="N187" i="1"/>
  <c r="M187" i="1"/>
  <c r="AM187" i="1"/>
  <c r="L187" i="1"/>
  <c r="U187" i="1"/>
  <c r="E187" i="1"/>
  <c r="F187" i="1"/>
  <c r="H187" i="1"/>
  <c r="D187" i="1"/>
  <c r="X187" i="1"/>
  <c r="AQ187" i="1"/>
  <c r="P187" i="1"/>
  <c r="V187" i="1"/>
  <c r="T187" i="1"/>
  <c r="B189" i="1" l="1"/>
  <c r="N189" i="1"/>
  <c r="V189" i="1"/>
  <c r="AP189" i="1"/>
  <c r="L189" i="1"/>
  <c r="E189" i="1"/>
  <c r="O189" i="1"/>
  <c r="W189" i="1"/>
  <c r="AQ189" i="1"/>
  <c r="J189" i="1"/>
  <c r="T189" i="1"/>
  <c r="U189" i="1"/>
  <c r="F189" i="1"/>
  <c r="P189" i="1"/>
  <c r="X189" i="1"/>
  <c r="AS189" i="1"/>
  <c r="S189" i="1"/>
  <c r="AO189" i="1"/>
  <c r="AR189" i="1" s="1"/>
  <c r="H189" i="1"/>
  <c r="Q189" i="1"/>
  <c r="Y189" i="1"/>
  <c r="AT189" i="1"/>
  <c r="AL189" i="1"/>
  <c r="M189" i="1"/>
  <c r="I189" i="1"/>
  <c r="R189" i="1"/>
  <c r="Z189" i="1"/>
  <c r="AM189" i="1"/>
  <c r="G189" i="1"/>
  <c r="D189" i="1"/>
  <c r="K189" i="1"/>
  <c r="C189" i="1"/>
  <c r="AU187" i="1"/>
  <c r="AN187" i="1"/>
  <c r="AR187" i="1"/>
  <c r="U188" i="1"/>
  <c r="M188" i="1"/>
  <c r="E188" i="1"/>
  <c r="AM188" i="1"/>
  <c r="T188" i="1"/>
  <c r="L188" i="1"/>
  <c r="D188" i="1"/>
  <c r="AT188" i="1"/>
  <c r="AL188" i="1"/>
  <c r="S188" i="1"/>
  <c r="K188" i="1"/>
  <c r="C188" i="1"/>
  <c r="Y188" i="1"/>
  <c r="Q188" i="1"/>
  <c r="I188" i="1"/>
  <c r="X188" i="1"/>
  <c r="H188" i="1"/>
  <c r="W188" i="1"/>
  <c r="G188" i="1"/>
  <c r="V188" i="1"/>
  <c r="F188" i="1"/>
  <c r="AP188" i="1"/>
  <c r="O188" i="1"/>
  <c r="AQ188" i="1"/>
  <c r="AO188" i="1"/>
  <c r="J188" i="1"/>
  <c r="Z188" i="1"/>
  <c r="R188" i="1"/>
  <c r="B188" i="1"/>
  <c r="P188" i="1"/>
  <c r="N188" i="1"/>
  <c r="AS188" i="1"/>
  <c r="AV186" i="1"/>
  <c r="AW186" i="1" s="1"/>
  <c r="AU189" i="1" l="1"/>
  <c r="AN189" i="1"/>
  <c r="AV189" i="1" s="1"/>
  <c r="AU188" i="1"/>
  <c r="AV187" i="1"/>
  <c r="AW187" i="1" s="1"/>
  <c r="AR188" i="1"/>
  <c r="AN188" i="1"/>
  <c r="AV188" i="1" l="1"/>
  <c r="AW188" i="1" s="1"/>
  <c r="AW189" i="1" s="1"/>
  <c r="AQ191" i="1"/>
  <c r="X191" i="1"/>
  <c r="P191" i="1"/>
  <c r="H191" i="1"/>
  <c r="A192" i="1"/>
  <c r="AP191" i="1"/>
  <c r="W191" i="1"/>
  <c r="O191" i="1"/>
  <c r="G191" i="1"/>
  <c r="AO191" i="1"/>
  <c r="V191" i="1"/>
  <c r="N191" i="1"/>
  <c r="F191" i="1"/>
  <c r="AM191" i="1"/>
  <c r="T191" i="1"/>
  <c r="L191" i="1"/>
  <c r="D191" i="1"/>
  <c r="Q191" i="1"/>
  <c r="M191" i="1"/>
  <c r="AL191" i="1"/>
  <c r="K191" i="1"/>
  <c r="U191" i="1"/>
  <c r="E191" i="1"/>
  <c r="Z191" i="1"/>
  <c r="B191" i="1"/>
  <c r="Y191" i="1"/>
  <c r="R191" i="1"/>
  <c r="C191" i="1"/>
  <c r="S191" i="1"/>
  <c r="J191" i="1"/>
  <c r="I191" i="1"/>
  <c r="AT191" i="1"/>
  <c r="AS191" i="1"/>
  <c r="AU191" i="1" l="1"/>
  <c r="AR191" i="1"/>
  <c r="AN191" i="1"/>
  <c r="AS192" i="1"/>
  <c r="Z192" i="1"/>
  <c r="R192" i="1"/>
  <c r="J192" i="1"/>
  <c r="B192" i="1"/>
  <c r="Y192" i="1"/>
  <c r="Q192" i="1"/>
  <c r="I192" i="1"/>
  <c r="AQ192" i="1"/>
  <c r="X192" i="1"/>
  <c r="P192" i="1"/>
  <c r="H192" i="1"/>
  <c r="AO192" i="1"/>
  <c r="V192" i="1"/>
  <c r="N192" i="1"/>
  <c r="F192" i="1"/>
  <c r="AL192" i="1"/>
  <c r="K192" i="1"/>
  <c r="A193" i="1"/>
  <c r="W192" i="1"/>
  <c r="G192" i="1"/>
  <c r="U192" i="1"/>
  <c r="E192" i="1"/>
  <c r="AP192" i="1"/>
  <c r="O192" i="1"/>
  <c r="T192" i="1"/>
  <c r="L192" i="1"/>
  <c r="S192" i="1"/>
  <c r="M192" i="1"/>
  <c r="AM192" i="1"/>
  <c r="D192" i="1"/>
  <c r="AT192" i="1"/>
  <c r="C192" i="1"/>
  <c r="AV191" i="1" l="1"/>
  <c r="AW191" i="1" s="1"/>
  <c r="AR192" i="1"/>
  <c r="AU192" i="1"/>
  <c r="AM193" i="1"/>
  <c r="T193" i="1"/>
  <c r="L193" i="1"/>
  <c r="D193" i="1"/>
  <c r="AT193" i="1"/>
  <c r="AL193" i="1"/>
  <c r="S193" i="1"/>
  <c r="K193" i="1"/>
  <c r="C193" i="1"/>
  <c r="AS193" i="1"/>
  <c r="Z193" i="1"/>
  <c r="R193" i="1"/>
  <c r="J193" i="1"/>
  <c r="B193" i="1"/>
  <c r="AQ193" i="1"/>
  <c r="X193" i="1"/>
  <c r="P193" i="1"/>
  <c r="H193" i="1"/>
  <c r="U193" i="1"/>
  <c r="E193" i="1"/>
  <c r="Q193" i="1"/>
  <c r="AP193" i="1"/>
  <c r="O193" i="1"/>
  <c r="Y193" i="1"/>
  <c r="I193" i="1"/>
  <c r="N193" i="1"/>
  <c r="M193" i="1"/>
  <c r="W193" i="1"/>
  <c r="A194" i="1"/>
  <c r="G193" i="1"/>
  <c r="F193" i="1"/>
  <c r="V193" i="1"/>
  <c r="AO193" i="1"/>
  <c r="AN192" i="1"/>
  <c r="AV192" i="1" s="1"/>
  <c r="AW192" i="1" l="1"/>
  <c r="AO194" i="1"/>
  <c r="V194" i="1"/>
  <c r="N194" i="1"/>
  <c r="F194" i="1"/>
  <c r="U194" i="1"/>
  <c r="M194" i="1"/>
  <c r="E194" i="1"/>
  <c r="AM194" i="1"/>
  <c r="T194" i="1"/>
  <c r="L194" i="1"/>
  <c r="D194" i="1"/>
  <c r="AS194" i="1"/>
  <c r="Z194" i="1"/>
  <c r="R194" i="1"/>
  <c r="J194" i="1"/>
  <c r="B194" i="1"/>
  <c r="AP194" i="1"/>
  <c r="O194" i="1"/>
  <c r="AL194" i="1"/>
  <c r="K194" i="1"/>
  <c r="Y194" i="1"/>
  <c r="I194" i="1"/>
  <c r="AT194" i="1"/>
  <c r="S194" i="1"/>
  <c r="C194" i="1"/>
  <c r="H194" i="1"/>
  <c r="A195" i="1"/>
  <c r="G194" i="1"/>
  <c r="AQ194" i="1"/>
  <c r="X194" i="1"/>
  <c r="W194" i="1"/>
  <c r="Q194" i="1"/>
  <c r="P194" i="1"/>
  <c r="AN193" i="1"/>
  <c r="AU193" i="1"/>
  <c r="AR193" i="1"/>
  <c r="AV193" i="1" l="1"/>
  <c r="AW193" i="1" s="1"/>
  <c r="AU194" i="1"/>
  <c r="AQ195" i="1"/>
  <c r="X195" i="1"/>
  <c r="P195" i="1"/>
  <c r="H195" i="1"/>
  <c r="A196" i="1"/>
  <c r="AP195" i="1"/>
  <c r="W195" i="1"/>
  <c r="O195" i="1"/>
  <c r="G195" i="1"/>
  <c r="AO195" i="1"/>
  <c r="V195" i="1"/>
  <c r="N195" i="1"/>
  <c r="F195" i="1"/>
  <c r="AM195" i="1"/>
  <c r="T195" i="1"/>
  <c r="L195" i="1"/>
  <c r="D195" i="1"/>
  <c r="Y195" i="1"/>
  <c r="I195" i="1"/>
  <c r="U195" i="1"/>
  <c r="E195" i="1"/>
  <c r="AT195" i="1"/>
  <c r="S195" i="1"/>
  <c r="C195" i="1"/>
  <c r="M195" i="1"/>
  <c r="AS195" i="1"/>
  <c r="B195" i="1"/>
  <c r="Z195" i="1"/>
  <c r="K195" i="1"/>
  <c r="AL195" i="1"/>
  <c r="J195" i="1"/>
  <c r="R195" i="1"/>
  <c r="Q195" i="1"/>
  <c r="AN194" i="1"/>
  <c r="AR194" i="1"/>
  <c r="AR195" i="1" l="1"/>
  <c r="AN195" i="1"/>
  <c r="AS196" i="1"/>
  <c r="Z196" i="1"/>
  <c r="R196" i="1"/>
  <c r="J196" i="1"/>
  <c r="B196" i="1"/>
  <c r="Y196" i="1"/>
  <c r="Q196" i="1"/>
  <c r="I196" i="1"/>
  <c r="AQ196" i="1"/>
  <c r="X196" i="1"/>
  <c r="P196" i="1"/>
  <c r="H196" i="1"/>
  <c r="AO196" i="1"/>
  <c r="V196" i="1"/>
  <c r="N196" i="1"/>
  <c r="F196" i="1"/>
  <c r="AT196" i="1"/>
  <c r="S196" i="1"/>
  <c r="C196" i="1"/>
  <c r="AP196" i="1"/>
  <c r="O196" i="1"/>
  <c r="M196" i="1"/>
  <c r="A197" i="1"/>
  <c r="W196" i="1"/>
  <c r="G196" i="1"/>
  <c r="AM196" i="1"/>
  <c r="AL196" i="1"/>
  <c r="U196" i="1"/>
  <c r="T196" i="1"/>
  <c r="E196" i="1"/>
  <c r="D196" i="1"/>
  <c r="L196" i="1"/>
  <c r="K196" i="1"/>
  <c r="AU195" i="1"/>
  <c r="AV194" i="1"/>
  <c r="AW194" i="1" s="1"/>
  <c r="AR196" i="1" l="1"/>
  <c r="AU196" i="1"/>
  <c r="AV195" i="1"/>
  <c r="AW195" i="1" s="1"/>
  <c r="AN196" i="1"/>
  <c r="AM197" i="1"/>
  <c r="T197" i="1"/>
  <c r="L197" i="1"/>
  <c r="D197" i="1"/>
  <c r="AT197" i="1"/>
  <c r="AL197" i="1"/>
  <c r="S197" i="1"/>
  <c r="K197" i="1"/>
  <c r="C197" i="1"/>
  <c r="AS197" i="1"/>
  <c r="Z197" i="1"/>
  <c r="R197" i="1"/>
  <c r="J197" i="1"/>
  <c r="B197" i="1"/>
  <c r="AQ197" i="1"/>
  <c r="X197" i="1"/>
  <c r="P197" i="1"/>
  <c r="H197" i="1"/>
  <c r="M197" i="1"/>
  <c r="Y197" i="1"/>
  <c r="I197" i="1"/>
  <c r="A198" i="1"/>
  <c r="W197" i="1"/>
  <c r="G197" i="1"/>
  <c r="Q197" i="1"/>
  <c r="V197" i="1"/>
  <c r="N197" i="1"/>
  <c r="U197" i="1"/>
  <c r="O197" i="1"/>
  <c r="F197" i="1"/>
  <c r="E197" i="1"/>
  <c r="AP197" i="1"/>
  <c r="AO197" i="1"/>
  <c r="AR197" i="1" l="1"/>
  <c r="AV196" i="1"/>
  <c r="AW196" i="1" s="1"/>
  <c r="AU197" i="1"/>
  <c r="AO198" i="1"/>
  <c r="V198" i="1"/>
  <c r="N198" i="1"/>
  <c r="F198" i="1"/>
  <c r="U198" i="1"/>
  <c r="M198" i="1"/>
  <c r="E198" i="1"/>
  <c r="AM198" i="1"/>
  <c r="T198" i="1"/>
  <c r="L198" i="1"/>
  <c r="D198" i="1"/>
  <c r="AS198" i="1"/>
  <c r="Z198" i="1"/>
  <c r="R198" i="1"/>
  <c r="J198" i="1"/>
  <c r="B198" i="1"/>
  <c r="A199" i="1"/>
  <c r="W198" i="1"/>
  <c r="G198" i="1"/>
  <c r="AT198" i="1"/>
  <c r="S198" i="1"/>
  <c r="C198" i="1"/>
  <c r="Q198" i="1"/>
  <c r="AL198" i="1"/>
  <c r="K198" i="1"/>
  <c r="P198" i="1"/>
  <c r="O198" i="1"/>
  <c r="H198" i="1"/>
  <c r="Y198" i="1"/>
  <c r="I198" i="1"/>
  <c r="X198" i="1"/>
  <c r="AQ198" i="1"/>
  <c r="AP198" i="1"/>
  <c r="AN197" i="1"/>
  <c r="AV197" i="1" l="1"/>
  <c r="AW197" i="1" s="1"/>
  <c r="AU198" i="1"/>
  <c r="AN198" i="1"/>
  <c r="AQ199" i="1"/>
  <c r="X199" i="1"/>
  <c r="P199" i="1"/>
  <c r="H199" i="1"/>
  <c r="A200" i="1"/>
  <c r="AP199" i="1"/>
  <c r="W199" i="1"/>
  <c r="O199" i="1"/>
  <c r="G199" i="1"/>
  <c r="AO199" i="1"/>
  <c r="V199" i="1"/>
  <c r="N199" i="1"/>
  <c r="F199" i="1"/>
  <c r="AM199" i="1"/>
  <c r="T199" i="1"/>
  <c r="L199" i="1"/>
  <c r="D199" i="1"/>
  <c r="Q199" i="1"/>
  <c r="M199" i="1"/>
  <c r="AL199" i="1"/>
  <c r="K199" i="1"/>
  <c r="U199" i="1"/>
  <c r="E199" i="1"/>
  <c r="J199" i="1"/>
  <c r="B199" i="1"/>
  <c r="S199" i="1"/>
  <c r="I199" i="1"/>
  <c r="AT199" i="1"/>
  <c r="C199" i="1"/>
  <c r="AS199" i="1"/>
  <c r="R199" i="1"/>
  <c r="Z199" i="1"/>
  <c r="Y199" i="1"/>
  <c r="AR198" i="1"/>
  <c r="AR199" i="1" l="1"/>
  <c r="AN199" i="1"/>
  <c r="AS200" i="1"/>
  <c r="Z200" i="1"/>
  <c r="R200" i="1"/>
  <c r="J200" i="1"/>
  <c r="B200" i="1"/>
  <c r="Y200" i="1"/>
  <c r="Q200" i="1"/>
  <c r="I200" i="1"/>
  <c r="AQ200" i="1"/>
  <c r="X200" i="1"/>
  <c r="P200" i="1"/>
  <c r="H200" i="1"/>
  <c r="AO200" i="1"/>
  <c r="V200" i="1"/>
  <c r="N200" i="1"/>
  <c r="F200" i="1"/>
  <c r="AL200" i="1"/>
  <c r="K200" i="1"/>
  <c r="A201" i="1"/>
  <c r="W200" i="1"/>
  <c r="G200" i="1"/>
  <c r="U200" i="1"/>
  <c r="E200" i="1"/>
  <c r="AP200" i="1"/>
  <c r="O200" i="1"/>
  <c r="D200" i="1"/>
  <c r="L200" i="1"/>
  <c r="AT200" i="1"/>
  <c r="C200" i="1"/>
  <c r="AM200" i="1"/>
  <c r="M200" i="1"/>
  <c r="T200" i="1"/>
  <c r="S200" i="1"/>
  <c r="AV198" i="1"/>
  <c r="AW198" i="1" s="1"/>
  <c r="AU199" i="1"/>
  <c r="AV199" i="1" l="1"/>
  <c r="AW199" i="1" s="1"/>
  <c r="AR200" i="1"/>
  <c r="AN200" i="1"/>
  <c r="AM201" i="1"/>
  <c r="T201" i="1"/>
  <c r="L201" i="1"/>
  <c r="D201" i="1"/>
  <c r="AT201" i="1"/>
  <c r="AL201" i="1"/>
  <c r="S201" i="1"/>
  <c r="K201" i="1"/>
  <c r="C201" i="1"/>
  <c r="AS201" i="1"/>
  <c r="Z201" i="1"/>
  <c r="R201" i="1"/>
  <c r="J201" i="1"/>
  <c r="B201" i="1"/>
  <c r="AQ201" i="1"/>
  <c r="X201" i="1"/>
  <c r="P201" i="1"/>
  <c r="H201" i="1"/>
  <c r="U201" i="1"/>
  <c r="E201" i="1"/>
  <c r="Q201" i="1"/>
  <c r="AP201" i="1"/>
  <c r="O201" i="1"/>
  <c r="Y201" i="1"/>
  <c r="I201" i="1"/>
  <c r="AO201" i="1"/>
  <c r="V201" i="1"/>
  <c r="W201" i="1"/>
  <c r="A202" i="1"/>
  <c r="N201" i="1"/>
  <c r="M201" i="1"/>
  <c r="G201" i="1"/>
  <c r="F201" i="1"/>
  <c r="AU200" i="1"/>
  <c r="AR201" i="1" l="1"/>
  <c r="AV200" i="1"/>
  <c r="AW200" i="1" s="1"/>
  <c r="AN201" i="1"/>
  <c r="AO202" i="1"/>
  <c r="V202" i="1"/>
  <c r="N202" i="1"/>
  <c r="F202" i="1"/>
  <c r="U202" i="1"/>
  <c r="M202" i="1"/>
  <c r="E202" i="1"/>
  <c r="AM202" i="1"/>
  <c r="T202" i="1"/>
  <c r="L202" i="1"/>
  <c r="D202" i="1"/>
  <c r="AS202" i="1"/>
  <c r="Z202" i="1"/>
  <c r="R202" i="1"/>
  <c r="J202" i="1"/>
  <c r="B202" i="1"/>
  <c r="AP202" i="1"/>
  <c r="O202" i="1"/>
  <c r="AL202" i="1"/>
  <c r="K202" i="1"/>
  <c r="Y202" i="1"/>
  <c r="I202" i="1"/>
  <c r="AT202" i="1"/>
  <c r="S202" i="1"/>
  <c r="C202" i="1"/>
  <c r="X202" i="1"/>
  <c r="W202" i="1"/>
  <c r="Q202" i="1"/>
  <c r="P202" i="1"/>
  <c r="AQ202" i="1"/>
  <c r="H202" i="1"/>
  <c r="A203" i="1"/>
  <c r="G202" i="1"/>
  <c r="AU201" i="1"/>
  <c r="AV201" i="1" l="1"/>
  <c r="AW201" i="1" s="1"/>
  <c r="AN202" i="1"/>
  <c r="AR202" i="1"/>
  <c r="AU202" i="1"/>
  <c r="AQ203" i="1"/>
  <c r="X203" i="1"/>
  <c r="P203" i="1"/>
  <c r="H203" i="1"/>
  <c r="A204" i="1"/>
  <c r="AP203" i="1"/>
  <c r="W203" i="1"/>
  <c r="O203" i="1"/>
  <c r="G203" i="1"/>
  <c r="AO203" i="1"/>
  <c r="V203" i="1"/>
  <c r="N203" i="1"/>
  <c r="F203" i="1"/>
  <c r="AM203" i="1"/>
  <c r="T203" i="1"/>
  <c r="L203" i="1"/>
  <c r="D203" i="1"/>
  <c r="Y203" i="1"/>
  <c r="I203" i="1"/>
  <c r="U203" i="1"/>
  <c r="E203" i="1"/>
  <c r="AT203" i="1"/>
  <c r="S203" i="1"/>
  <c r="C203" i="1"/>
  <c r="M203" i="1"/>
  <c r="R203" i="1"/>
  <c r="AL203" i="1"/>
  <c r="Q203" i="1"/>
  <c r="J203" i="1"/>
  <c r="K203" i="1"/>
  <c r="Z203" i="1"/>
  <c r="AS203" i="1"/>
  <c r="B203" i="1"/>
  <c r="AU203" i="1" l="1"/>
  <c r="AR203" i="1"/>
  <c r="AN203" i="1"/>
  <c r="AS204" i="1"/>
  <c r="Z204" i="1"/>
  <c r="R204" i="1"/>
  <c r="J204" i="1"/>
  <c r="B204" i="1"/>
  <c r="Y204" i="1"/>
  <c r="Q204" i="1"/>
  <c r="I204" i="1"/>
  <c r="AQ204" i="1"/>
  <c r="X204" i="1"/>
  <c r="P204" i="1"/>
  <c r="H204" i="1"/>
  <c r="AO204" i="1"/>
  <c r="V204" i="1"/>
  <c r="N204" i="1"/>
  <c r="F204" i="1"/>
  <c r="AT204" i="1"/>
  <c r="S204" i="1"/>
  <c r="C204" i="1"/>
  <c r="AP204" i="1"/>
  <c r="O204" i="1"/>
  <c r="M204" i="1"/>
  <c r="A205" i="1"/>
  <c r="W204" i="1"/>
  <c r="G204" i="1"/>
  <c r="L204" i="1"/>
  <c r="D204" i="1"/>
  <c r="K204" i="1"/>
  <c r="U204" i="1"/>
  <c r="E204" i="1"/>
  <c r="AM204" i="1"/>
  <c r="AL204" i="1"/>
  <c r="T204" i="1"/>
  <c r="AV202" i="1"/>
  <c r="AW202" i="1" s="1"/>
  <c r="AR204" i="1" l="1"/>
  <c r="AV203" i="1"/>
  <c r="AW203" i="1" s="1"/>
  <c r="AU204" i="1"/>
  <c r="AN204" i="1"/>
  <c r="AM205" i="1"/>
  <c r="T205" i="1"/>
  <c r="L205" i="1"/>
  <c r="D205" i="1"/>
  <c r="AT205" i="1"/>
  <c r="AL205" i="1"/>
  <c r="S205" i="1"/>
  <c r="K205" i="1"/>
  <c r="C205" i="1"/>
  <c r="AS205" i="1"/>
  <c r="Z205" i="1"/>
  <c r="R205" i="1"/>
  <c r="J205" i="1"/>
  <c r="B205" i="1"/>
  <c r="AQ205" i="1"/>
  <c r="X205" i="1"/>
  <c r="P205" i="1"/>
  <c r="H205" i="1"/>
  <c r="M205" i="1"/>
  <c r="Y205" i="1"/>
  <c r="I205" i="1"/>
  <c r="A206" i="1"/>
  <c r="W205" i="1"/>
  <c r="G205" i="1"/>
  <c r="Q205" i="1"/>
  <c r="F205" i="1"/>
  <c r="E205" i="1"/>
  <c r="AP205" i="1"/>
  <c r="AO205" i="1"/>
  <c r="N205" i="1"/>
  <c r="V205" i="1"/>
  <c r="U205" i="1"/>
  <c r="O205" i="1"/>
  <c r="AV204" i="1" l="1"/>
  <c r="AW204" i="1" s="1"/>
  <c r="AR205" i="1"/>
  <c r="AN205" i="1"/>
  <c r="AU205" i="1"/>
  <c r="AO206" i="1"/>
  <c r="V206" i="1"/>
  <c r="N206" i="1"/>
  <c r="F206" i="1"/>
  <c r="U206" i="1"/>
  <c r="M206" i="1"/>
  <c r="E206" i="1"/>
  <c r="AM206" i="1"/>
  <c r="T206" i="1"/>
  <c r="L206" i="1"/>
  <c r="D206" i="1"/>
  <c r="AS206" i="1"/>
  <c r="Z206" i="1"/>
  <c r="R206" i="1"/>
  <c r="J206" i="1"/>
  <c r="B206" i="1"/>
  <c r="A207" i="1"/>
  <c r="W206" i="1"/>
  <c r="G206" i="1"/>
  <c r="AT206" i="1"/>
  <c r="S206" i="1"/>
  <c r="C206" i="1"/>
  <c r="Q206" i="1"/>
  <c r="AL206" i="1"/>
  <c r="K206" i="1"/>
  <c r="AQ206" i="1"/>
  <c r="AP206" i="1"/>
  <c r="X206" i="1"/>
  <c r="Y206" i="1"/>
  <c r="I206" i="1"/>
  <c r="H206" i="1"/>
  <c r="P206" i="1"/>
  <c r="O206" i="1"/>
  <c r="AV205" i="1" l="1"/>
  <c r="AW205" i="1" s="1"/>
  <c r="AR206" i="1"/>
  <c r="AU206" i="1"/>
  <c r="AN206" i="1"/>
  <c r="AQ207" i="1"/>
  <c r="X207" i="1"/>
  <c r="P207" i="1"/>
  <c r="H207" i="1"/>
  <c r="A208" i="1"/>
  <c r="AP207" i="1"/>
  <c r="W207" i="1"/>
  <c r="O207" i="1"/>
  <c r="G207" i="1"/>
  <c r="AO207" i="1"/>
  <c r="V207" i="1"/>
  <c r="N207" i="1"/>
  <c r="F207" i="1"/>
  <c r="AM207" i="1"/>
  <c r="T207" i="1"/>
  <c r="L207" i="1"/>
  <c r="D207" i="1"/>
  <c r="Q207" i="1"/>
  <c r="M207" i="1"/>
  <c r="AL207" i="1"/>
  <c r="K207" i="1"/>
  <c r="U207" i="1"/>
  <c r="E207" i="1"/>
  <c r="Z207" i="1"/>
  <c r="R207" i="1"/>
  <c r="AT207" i="1"/>
  <c r="Y207" i="1"/>
  <c r="S207" i="1"/>
  <c r="AS207" i="1"/>
  <c r="J207" i="1"/>
  <c r="I207" i="1"/>
  <c r="C207" i="1"/>
  <c r="B207" i="1"/>
  <c r="AV206" i="1" l="1"/>
  <c r="AW206" i="1" s="1"/>
  <c r="AR207" i="1"/>
  <c r="AN207" i="1"/>
  <c r="AU207" i="1"/>
  <c r="AS208" i="1"/>
  <c r="Z208" i="1"/>
  <c r="R208" i="1"/>
  <c r="J208" i="1"/>
  <c r="B208" i="1"/>
  <c r="Y208" i="1"/>
  <c r="Q208" i="1"/>
  <c r="I208" i="1"/>
  <c r="AQ208" i="1"/>
  <c r="X208" i="1"/>
  <c r="P208" i="1"/>
  <c r="H208" i="1"/>
  <c r="AO208" i="1"/>
  <c r="V208" i="1"/>
  <c r="N208" i="1"/>
  <c r="F208" i="1"/>
  <c r="AL208" i="1"/>
  <c r="K208" i="1"/>
  <c r="A209" i="1"/>
  <c r="W208" i="1"/>
  <c r="G208" i="1"/>
  <c r="U208" i="1"/>
  <c r="E208" i="1"/>
  <c r="AP208" i="1"/>
  <c r="O208" i="1"/>
  <c r="T208" i="1"/>
  <c r="S208" i="1"/>
  <c r="M208" i="1"/>
  <c r="L208" i="1"/>
  <c r="AM208" i="1"/>
  <c r="D208" i="1"/>
  <c r="AT208" i="1"/>
  <c r="C208" i="1"/>
  <c r="AU208" i="1" l="1"/>
  <c r="AM209" i="1"/>
  <c r="T209" i="1"/>
  <c r="L209" i="1"/>
  <c r="D209" i="1"/>
  <c r="AT209" i="1"/>
  <c r="AL209" i="1"/>
  <c r="S209" i="1"/>
  <c r="K209" i="1"/>
  <c r="C209" i="1"/>
  <c r="AS209" i="1"/>
  <c r="Z209" i="1"/>
  <c r="R209" i="1"/>
  <c r="J209" i="1"/>
  <c r="B209" i="1"/>
  <c r="AQ209" i="1"/>
  <c r="X209" i="1"/>
  <c r="P209" i="1"/>
  <c r="H209" i="1"/>
  <c r="U209" i="1"/>
  <c r="E209" i="1"/>
  <c r="Q209" i="1"/>
  <c r="AP209" i="1"/>
  <c r="O209" i="1"/>
  <c r="Y209" i="1"/>
  <c r="I209" i="1"/>
  <c r="N209" i="1"/>
  <c r="M209" i="1"/>
  <c r="F209" i="1"/>
  <c r="A210" i="1"/>
  <c r="G209" i="1"/>
  <c r="AO209" i="1"/>
  <c r="W209" i="1"/>
  <c r="V209" i="1"/>
  <c r="AN208" i="1"/>
  <c r="AV207" i="1"/>
  <c r="AW207" i="1" s="1"/>
  <c r="AR208" i="1"/>
  <c r="AR209" i="1" l="1"/>
  <c r="AU209" i="1"/>
  <c r="AO210" i="1"/>
  <c r="V210" i="1"/>
  <c r="N210" i="1"/>
  <c r="F210" i="1"/>
  <c r="U210" i="1"/>
  <c r="M210" i="1"/>
  <c r="E210" i="1"/>
  <c r="AM210" i="1"/>
  <c r="T210" i="1"/>
  <c r="L210" i="1"/>
  <c r="D210" i="1"/>
  <c r="AS210" i="1"/>
  <c r="Z210" i="1"/>
  <c r="R210" i="1"/>
  <c r="J210" i="1"/>
  <c r="B210" i="1"/>
  <c r="AP210" i="1"/>
  <c r="O210" i="1"/>
  <c r="AL210" i="1"/>
  <c r="K210" i="1"/>
  <c r="Y210" i="1"/>
  <c r="I210" i="1"/>
  <c r="AT210" i="1"/>
  <c r="S210" i="1"/>
  <c r="C210" i="1"/>
  <c r="H210" i="1"/>
  <c r="AQ210" i="1"/>
  <c r="Q210" i="1"/>
  <c r="A211" i="1"/>
  <c r="G210" i="1"/>
  <c r="P210" i="1"/>
  <c r="X210" i="1"/>
  <c r="W210" i="1"/>
  <c r="AN209" i="1"/>
  <c r="AV209" i="1" s="1"/>
  <c r="AV208" i="1"/>
  <c r="AW208" i="1" s="1"/>
  <c r="AW209" i="1" l="1"/>
  <c r="AQ211" i="1"/>
  <c r="X211" i="1"/>
  <c r="P211" i="1"/>
  <c r="H211" i="1"/>
  <c r="A212" i="1"/>
  <c r="AP211" i="1"/>
  <c r="W211" i="1"/>
  <c r="O211" i="1"/>
  <c r="G211" i="1"/>
  <c r="AO211" i="1"/>
  <c r="V211" i="1"/>
  <c r="N211" i="1"/>
  <c r="F211" i="1"/>
  <c r="AM211" i="1"/>
  <c r="T211" i="1"/>
  <c r="L211" i="1"/>
  <c r="D211" i="1"/>
  <c r="Y211" i="1"/>
  <c r="I211" i="1"/>
  <c r="U211" i="1"/>
  <c r="E211" i="1"/>
  <c r="AT211" i="1"/>
  <c r="S211" i="1"/>
  <c r="C211" i="1"/>
  <c r="M211" i="1"/>
  <c r="AS211" i="1"/>
  <c r="B211" i="1"/>
  <c r="Z211" i="1"/>
  <c r="AL211" i="1"/>
  <c r="K211" i="1"/>
  <c r="J211" i="1"/>
  <c r="R211" i="1"/>
  <c r="Q211" i="1"/>
  <c r="AN210" i="1"/>
  <c r="AU210" i="1"/>
  <c r="AR210" i="1"/>
  <c r="AS212" i="1" l="1"/>
  <c r="Z212" i="1"/>
  <c r="R212" i="1"/>
  <c r="J212" i="1"/>
  <c r="B212" i="1"/>
  <c r="Y212" i="1"/>
  <c r="Q212" i="1"/>
  <c r="I212" i="1"/>
  <c r="AQ212" i="1"/>
  <c r="X212" i="1"/>
  <c r="P212" i="1"/>
  <c r="H212" i="1"/>
  <c r="AO212" i="1"/>
  <c r="V212" i="1"/>
  <c r="N212" i="1"/>
  <c r="F212" i="1"/>
  <c r="AT212" i="1"/>
  <c r="S212" i="1"/>
  <c r="C212" i="1"/>
  <c r="AP212" i="1"/>
  <c r="O212" i="1"/>
  <c r="M212" i="1"/>
  <c r="A213" i="1"/>
  <c r="W212" i="1"/>
  <c r="G212" i="1"/>
  <c r="AM212" i="1"/>
  <c r="AL212" i="1"/>
  <c r="E212" i="1"/>
  <c r="U212" i="1"/>
  <c r="T212" i="1"/>
  <c r="D212" i="1"/>
  <c r="L212" i="1"/>
  <c r="K212" i="1"/>
  <c r="AV210" i="1"/>
  <c r="AW210" i="1" s="1"/>
  <c r="AU211" i="1"/>
  <c r="AR211" i="1"/>
  <c r="AN211" i="1"/>
  <c r="AV211" i="1" l="1"/>
  <c r="AW211" i="1" s="1"/>
  <c r="AR212" i="1"/>
  <c r="AN212" i="1"/>
  <c r="AM213" i="1"/>
  <c r="T213" i="1"/>
  <c r="L213" i="1"/>
  <c r="D213" i="1"/>
  <c r="AT213" i="1"/>
  <c r="AL213" i="1"/>
  <c r="S213" i="1"/>
  <c r="K213" i="1"/>
  <c r="C213" i="1"/>
  <c r="AS213" i="1"/>
  <c r="Z213" i="1"/>
  <c r="R213" i="1"/>
  <c r="J213" i="1"/>
  <c r="B213" i="1"/>
  <c r="AQ213" i="1"/>
  <c r="X213" i="1"/>
  <c r="P213" i="1"/>
  <c r="H213" i="1"/>
  <c r="M213" i="1"/>
  <c r="Y213" i="1"/>
  <c r="I213" i="1"/>
  <c r="A214" i="1"/>
  <c r="W213" i="1"/>
  <c r="G213" i="1"/>
  <c r="Q213" i="1"/>
  <c r="V213" i="1"/>
  <c r="N213" i="1"/>
  <c r="U213" i="1"/>
  <c r="O213" i="1"/>
  <c r="AO213" i="1"/>
  <c r="F213" i="1"/>
  <c r="E213" i="1"/>
  <c r="AP213" i="1"/>
  <c r="AU212" i="1"/>
  <c r="AV212" i="1" l="1"/>
  <c r="AW212" i="1" s="1"/>
  <c r="AN213" i="1"/>
  <c r="AU213" i="1"/>
  <c r="AR213" i="1"/>
  <c r="AO214" i="1"/>
  <c r="V214" i="1"/>
  <c r="N214" i="1"/>
  <c r="F214" i="1"/>
  <c r="U214" i="1"/>
  <c r="M214" i="1"/>
  <c r="E214" i="1"/>
  <c r="AM214" i="1"/>
  <c r="T214" i="1"/>
  <c r="L214" i="1"/>
  <c r="D214" i="1"/>
  <c r="AS214" i="1"/>
  <c r="Z214" i="1"/>
  <c r="R214" i="1"/>
  <c r="J214" i="1"/>
  <c r="B214" i="1"/>
  <c r="A215" i="1"/>
  <c r="W214" i="1"/>
  <c r="G214" i="1"/>
  <c r="AT214" i="1"/>
  <c r="S214" i="1"/>
  <c r="C214" i="1"/>
  <c r="Q214" i="1"/>
  <c r="AL214" i="1"/>
  <c r="K214" i="1"/>
  <c r="P214" i="1"/>
  <c r="Y214" i="1"/>
  <c r="O214" i="1"/>
  <c r="H214" i="1"/>
  <c r="I214" i="1"/>
  <c r="AQ214" i="1"/>
  <c r="AP214" i="1"/>
  <c r="X214" i="1"/>
  <c r="AU214" i="1" l="1"/>
  <c r="AN214" i="1"/>
  <c r="AQ215" i="1"/>
  <c r="X215" i="1"/>
  <c r="P215" i="1"/>
  <c r="H215" i="1"/>
  <c r="A216" i="1"/>
  <c r="AP215" i="1"/>
  <c r="W215" i="1"/>
  <c r="O215" i="1"/>
  <c r="G215" i="1"/>
  <c r="AO215" i="1"/>
  <c r="V215" i="1"/>
  <c r="N215" i="1"/>
  <c r="F215" i="1"/>
  <c r="AM215" i="1"/>
  <c r="T215" i="1"/>
  <c r="L215" i="1"/>
  <c r="D215" i="1"/>
  <c r="Q215" i="1"/>
  <c r="M215" i="1"/>
  <c r="AL215" i="1"/>
  <c r="K215" i="1"/>
  <c r="U215" i="1"/>
  <c r="E215" i="1"/>
  <c r="J215" i="1"/>
  <c r="B215" i="1"/>
  <c r="I215" i="1"/>
  <c r="AT215" i="1"/>
  <c r="C215" i="1"/>
  <c r="AS215" i="1"/>
  <c r="S215" i="1"/>
  <c r="R215" i="1"/>
  <c r="Z215" i="1"/>
  <c r="Y215" i="1"/>
  <c r="AR214" i="1"/>
  <c r="AV213" i="1"/>
  <c r="AW213" i="1" s="1"/>
  <c r="AU215" i="1" l="1"/>
  <c r="AT216" i="1"/>
  <c r="Z216" i="1"/>
  <c r="R216" i="1"/>
  <c r="J216" i="1"/>
  <c r="B216" i="1"/>
  <c r="AS216" i="1"/>
  <c r="Y216" i="1"/>
  <c r="Q216" i="1"/>
  <c r="I216" i="1"/>
  <c r="AQ216" i="1"/>
  <c r="X216" i="1"/>
  <c r="P216" i="1"/>
  <c r="H216" i="1"/>
  <c r="A217" i="1"/>
  <c r="AO216" i="1"/>
  <c r="V216" i="1"/>
  <c r="N216" i="1"/>
  <c r="F216" i="1"/>
  <c r="AL216" i="1"/>
  <c r="K216" i="1"/>
  <c r="W216" i="1"/>
  <c r="G216" i="1"/>
  <c r="U216" i="1"/>
  <c r="E216" i="1"/>
  <c r="AP216" i="1"/>
  <c r="O216" i="1"/>
  <c r="D216" i="1"/>
  <c r="C216" i="1"/>
  <c r="AM216" i="1"/>
  <c r="M216" i="1"/>
  <c r="L216" i="1"/>
  <c r="T216" i="1"/>
  <c r="S216" i="1"/>
  <c r="AR215" i="1"/>
  <c r="AN215" i="1"/>
  <c r="AV214" i="1"/>
  <c r="AW214" i="1" s="1"/>
  <c r="AU216" i="1" l="1"/>
  <c r="AR216" i="1"/>
  <c r="AV215" i="1"/>
  <c r="A218" i="1"/>
  <c r="AP217" i="1"/>
  <c r="W217" i="1"/>
  <c r="O217" i="1"/>
  <c r="G217" i="1"/>
  <c r="AT217" i="1"/>
  <c r="AL217" i="1"/>
  <c r="S217" i="1"/>
  <c r="K217" i="1"/>
  <c r="C217" i="1"/>
  <c r="AM217" i="1"/>
  <c r="Q217" i="1"/>
  <c r="F217" i="1"/>
  <c r="Z217" i="1"/>
  <c r="P217" i="1"/>
  <c r="E217" i="1"/>
  <c r="Y217" i="1"/>
  <c r="N217" i="1"/>
  <c r="D217" i="1"/>
  <c r="V217" i="1"/>
  <c r="L217" i="1"/>
  <c r="H217" i="1"/>
  <c r="X217" i="1"/>
  <c r="B217" i="1"/>
  <c r="U217" i="1"/>
  <c r="AS217" i="1"/>
  <c r="M217" i="1"/>
  <c r="J217" i="1"/>
  <c r="AQ217" i="1"/>
  <c r="AO217" i="1"/>
  <c r="T217" i="1"/>
  <c r="R217" i="1"/>
  <c r="I217" i="1"/>
  <c r="AN216" i="1"/>
  <c r="AW215" i="1"/>
  <c r="AU217" i="1" l="1"/>
  <c r="AV216" i="1"/>
  <c r="AW216" i="1" s="1"/>
  <c r="AR217" i="1"/>
  <c r="AN217" i="1"/>
  <c r="Y218" i="1"/>
  <c r="Q218" i="1"/>
  <c r="I218" i="1"/>
  <c r="U218" i="1"/>
  <c r="M218" i="1"/>
  <c r="E218" i="1"/>
  <c r="AQ218" i="1"/>
  <c r="V218" i="1"/>
  <c r="K218" i="1"/>
  <c r="AP218" i="1"/>
  <c r="T218" i="1"/>
  <c r="J218" i="1"/>
  <c r="AO218" i="1"/>
  <c r="S218" i="1"/>
  <c r="H218" i="1"/>
  <c r="AL218" i="1"/>
  <c r="P218" i="1"/>
  <c r="F218" i="1"/>
  <c r="AS218" i="1"/>
  <c r="L218" i="1"/>
  <c r="AM218" i="1"/>
  <c r="G218" i="1"/>
  <c r="Z218" i="1"/>
  <c r="D218" i="1"/>
  <c r="A219" i="1"/>
  <c r="R218" i="1"/>
  <c r="C218" i="1"/>
  <c r="AT218" i="1"/>
  <c r="B218" i="1"/>
  <c r="N218" i="1"/>
  <c r="X218" i="1"/>
  <c r="W218" i="1"/>
  <c r="O218" i="1"/>
  <c r="AV217" i="1" l="1"/>
  <c r="AW217" i="1" s="1"/>
  <c r="AR218" i="1"/>
  <c r="AU218" i="1"/>
  <c r="AN218" i="1"/>
  <c r="AT219" i="1"/>
  <c r="AL219" i="1"/>
  <c r="S219" i="1"/>
  <c r="K219" i="1"/>
  <c r="C219" i="1"/>
  <c r="A220" i="1"/>
  <c r="A221" i="1" s="1"/>
  <c r="A223" i="1" s="1"/>
  <c r="AP219" i="1"/>
  <c r="W219" i="1"/>
  <c r="O219" i="1"/>
  <c r="G219" i="1"/>
  <c r="Z219" i="1"/>
  <c r="P219" i="1"/>
  <c r="E219" i="1"/>
  <c r="Y219" i="1"/>
  <c r="N219" i="1"/>
  <c r="D219" i="1"/>
  <c r="AS219" i="1"/>
  <c r="X219" i="1"/>
  <c r="M219" i="1"/>
  <c r="B219" i="1"/>
  <c r="AQ219" i="1"/>
  <c r="U219" i="1"/>
  <c r="J219" i="1"/>
  <c r="Q219" i="1"/>
  <c r="L219" i="1"/>
  <c r="AO219" i="1"/>
  <c r="I219" i="1"/>
  <c r="V219" i="1"/>
  <c r="H219" i="1"/>
  <c r="F219" i="1"/>
  <c r="T219" i="1"/>
  <c r="R219" i="1"/>
  <c r="AM219" i="1"/>
  <c r="B221" i="1" l="1"/>
  <c r="Q221" i="1"/>
  <c r="R221" i="1"/>
  <c r="AO221" i="1"/>
  <c r="G221" i="1"/>
  <c r="S221" i="1"/>
  <c r="AP221" i="1"/>
  <c r="I221" i="1"/>
  <c r="U221" i="1"/>
  <c r="AQ221" i="1"/>
  <c r="Y221" i="1"/>
  <c r="Z221" i="1"/>
  <c r="J221" i="1"/>
  <c r="W221" i="1"/>
  <c r="AS221" i="1"/>
  <c r="K221" i="1"/>
  <c r="AT221" i="1"/>
  <c r="M221" i="1"/>
  <c r="O221" i="1"/>
  <c r="AL221" i="1"/>
  <c r="AM221" i="1"/>
  <c r="E221" i="1"/>
  <c r="X221" i="1"/>
  <c r="D221" i="1"/>
  <c r="P221" i="1"/>
  <c r="C221" i="1"/>
  <c r="H221" i="1"/>
  <c r="V221" i="1"/>
  <c r="N221" i="1"/>
  <c r="F221" i="1"/>
  <c r="T221" i="1"/>
  <c r="L221" i="1"/>
  <c r="AU219" i="1"/>
  <c r="AV218" i="1"/>
  <c r="AW218" i="1" s="1"/>
  <c r="AN219" i="1"/>
  <c r="AR219" i="1"/>
  <c r="U220" i="1"/>
  <c r="M220" i="1"/>
  <c r="E220" i="1"/>
  <c r="Y220" i="1"/>
  <c r="Q220" i="1"/>
  <c r="I220" i="1"/>
  <c r="AP220" i="1"/>
  <c r="T220" i="1"/>
  <c r="J220" i="1"/>
  <c r="AO220" i="1"/>
  <c r="S220" i="1"/>
  <c r="H220" i="1"/>
  <c r="AM220" i="1"/>
  <c r="R220" i="1"/>
  <c r="G220" i="1"/>
  <c r="Z220" i="1"/>
  <c r="O220" i="1"/>
  <c r="D220" i="1"/>
  <c r="V220" i="1"/>
  <c r="P220" i="1"/>
  <c r="AT220" i="1"/>
  <c r="N220" i="1"/>
  <c r="AL220" i="1"/>
  <c r="F220" i="1"/>
  <c r="L220" i="1"/>
  <c r="X220" i="1"/>
  <c r="K220" i="1"/>
  <c r="C220" i="1"/>
  <c r="B220" i="1"/>
  <c r="W220" i="1"/>
  <c r="AS220" i="1"/>
  <c r="AQ220" i="1"/>
  <c r="AU221" i="1" l="1"/>
  <c r="AN221" i="1"/>
  <c r="AR221" i="1"/>
  <c r="AR220" i="1"/>
  <c r="AU220" i="1"/>
  <c r="AV219" i="1"/>
  <c r="AW219" i="1" s="1"/>
  <c r="AN220" i="1"/>
  <c r="AV220" i="1" s="1"/>
  <c r="AW220" i="1" s="1"/>
  <c r="AV221" i="1" l="1"/>
  <c r="AW221" i="1" s="1"/>
  <c r="AQ223" i="1"/>
  <c r="X223" i="1"/>
  <c r="P223" i="1"/>
  <c r="H223" i="1"/>
  <c r="AM223" i="1"/>
  <c r="T223" i="1"/>
  <c r="L223" i="1"/>
  <c r="D223" i="1"/>
  <c r="AP223" i="1"/>
  <c r="U223" i="1"/>
  <c r="J223" i="1"/>
  <c r="AO223" i="1"/>
  <c r="S223" i="1"/>
  <c r="I223" i="1"/>
  <c r="A224" i="1"/>
  <c r="R223" i="1"/>
  <c r="G223" i="1"/>
  <c r="Z223" i="1"/>
  <c r="O223" i="1"/>
  <c r="E223" i="1"/>
  <c r="K223" i="1"/>
  <c r="AL223" i="1"/>
  <c r="F223" i="1"/>
  <c r="Y223" i="1"/>
  <c r="C223" i="1"/>
  <c r="Q223" i="1"/>
  <c r="AS223" i="1"/>
  <c r="N223" i="1"/>
  <c r="W223" i="1"/>
  <c r="V223" i="1"/>
  <c r="M223" i="1"/>
  <c r="B223" i="1"/>
  <c r="AT223" i="1"/>
  <c r="AR223" i="1" l="1"/>
  <c r="AU223" i="1"/>
  <c r="AN223" i="1"/>
  <c r="AS224" i="1"/>
  <c r="Z224" i="1"/>
  <c r="R224" i="1"/>
  <c r="J224" i="1"/>
  <c r="B224" i="1"/>
  <c r="AO224" i="1"/>
  <c r="V224" i="1"/>
  <c r="N224" i="1"/>
  <c r="F224" i="1"/>
  <c r="Y224" i="1"/>
  <c r="O224" i="1"/>
  <c r="D224" i="1"/>
  <c r="AT224" i="1"/>
  <c r="X224" i="1"/>
  <c r="M224" i="1"/>
  <c r="C224" i="1"/>
  <c r="W224" i="1"/>
  <c r="L224" i="1"/>
  <c r="AP224" i="1"/>
  <c r="T224" i="1"/>
  <c r="I224" i="1"/>
  <c r="P224" i="1"/>
  <c r="AQ224" i="1"/>
  <c r="K224" i="1"/>
  <c r="H224" i="1"/>
  <c r="U224" i="1"/>
  <c r="A225" i="1"/>
  <c r="AM224" i="1"/>
  <c r="S224" i="1"/>
  <c r="AL224" i="1"/>
  <c r="E224" i="1"/>
  <c r="Q224" i="1"/>
  <c r="G224" i="1"/>
  <c r="AV223" i="1" l="1"/>
  <c r="AW223" i="1" s="1"/>
  <c r="AU224" i="1"/>
  <c r="AR224" i="1"/>
  <c r="AM225" i="1"/>
  <c r="T225" i="1"/>
  <c r="L225" i="1"/>
  <c r="D225" i="1"/>
  <c r="AQ225" i="1"/>
  <c r="X225" i="1"/>
  <c r="P225" i="1"/>
  <c r="H225" i="1"/>
  <c r="AO225" i="1"/>
  <c r="S225" i="1"/>
  <c r="I225" i="1"/>
  <c r="A226" i="1"/>
  <c r="R225" i="1"/>
  <c r="G225" i="1"/>
  <c r="AL225" i="1"/>
  <c r="Q225" i="1"/>
  <c r="F225" i="1"/>
  <c r="AT225" i="1"/>
  <c r="Y225" i="1"/>
  <c r="N225" i="1"/>
  <c r="C225" i="1"/>
  <c r="U225" i="1"/>
  <c r="O225" i="1"/>
  <c r="AS225" i="1"/>
  <c r="M225" i="1"/>
  <c r="Z225" i="1"/>
  <c r="E225" i="1"/>
  <c r="AP225" i="1"/>
  <c r="W225" i="1"/>
  <c r="B225" i="1"/>
  <c r="V225" i="1"/>
  <c r="K225" i="1"/>
  <c r="J225" i="1"/>
  <c r="AN224" i="1"/>
  <c r="AV224" i="1" s="1"/>
  <c r="AW224" i="1" l="1"/>
  <c r="AO226" i="1"/>
  <c r="V226" i="1"/>
  <c r="N226" i="1"/>
  <c r="F226" i="1"/>
  <c r="AT226" i="1"/>
  <c r="AL226" i="1"/>
  <c r="AS226" i="1"/>
  <c r="Z226" i="1"/>
  <c r="R226" i="1"/>
  <c r="J226" i="1"/>
  <c r="B226" i="1"/>
  <c r="X226" i="1"/>
  <c r="M226" i="1"/>
  <c r="C226" i="1"/>
  <c r="W226" i="1"/>
  <c r="L226" i="1"/>
  <c r="U226" i="1"/>
  <c r="K226" i="1"/>
  <c r="AP226" i="1"/>
  <c r="S226" i="1"/>
  <c r="H226" i="1"/>
  <c r="Y226" i="1"/>
  <c r="D226" i="1"/>
  <c r="T226" i="1"/>
  <c r="Q226" i="1"/>
  <c r="AQ226" i="1"/>
  <c r="I226" i="1"/>
  <c r="E226" i="1"/>
  <c r="O226" i="1"/>
  <c r="A227" i="1"/>
  <c r="AM226" i="1"/>
  <c r="P226" i="1"/>
  <c r="G226" i="1"/>
  <c r="AN225" i="1"/>
  <c r="AR225" i="1"/>
  <c r="AU225" i="1"/>
  <c r="AU226" i="1" l="1"/>
  <c r="AQ227" i="1"/>
  <c r="X227" i="1"/>
  <c r="P227" i="1"/>
  <c r="H227" i="1"/>
  <c r="U227" i="1"/>
  <c r="M227" i="1"/>
  <c r="E227" i="1"/>
  <c r="AM227" i="1"/>
  <c r="T227" i="1"/>
  <c r="L227" i="1"/>
  <c r="D227" i="1"/>
  <c r="Y227" i="1"/>
  <c r="K227" i="1"/>
  <c r="AT227" i="1"/>
  <c r="W227" i="1"/>
  <c r="J227" i="1"/>
  <c r="AS227" i="1"/>
  <c r="V227" i="1"/>
  <c r="I227" i="1"/>
  <c r="AP227" i="1"/>
  <c r="R227" i="1"/>
  <c r="F227" i="1"/>
  <c r="A228" i="1"/>
  <c r="N227" i="1"/>
  <c r="G227" i="1"/>
  <c r="AO227" i="1"/>
  <c r="C227" i="1"/>
  <c r="S227" i="1"/>
  <c r="O227" i="1"/>
  <c r="Z227" i="1"/>
  <c r="B227" i="1"/>
  <c r="Q227" i="1"/>
  <c r="AL227" i="1"/>
  <c r="AV225" i="1"/>
  <c r="AW225" i="1" s="1"/>
  <c r="AN226" i="1"/>
  <c r="AR226" i="1"/>
  <c r="AU227" i="1" l="1"/>
  <c r="AS228" i="1"/>
  <c r="Z228" i="1"/>
  <c r="R228" i="1"/>
  <c r="J228" i="1"/>
  <c r="B228" i="1"/>
  <c r="A229" i="1"/>
  <c r="AP228" i="1"/>
  <c r="W228" i="1"/>
  <c r="O228" i="1"/>
  <c r="G228" i="1"/>
  <c r="AO228" i="1"/>
  <c r="V228" i="1"/>
  <c r="N228" i="1"/>
  <c r="F228" i="1"/>
  <c r="Y228" i="1"/>
  <c r="L228" i="1"/>
  <c r="X228" i="1"/>
  <c r="K228" i="1"/>
  <c r="AT228" i="1"/>
  <c r="U228" i="1"/>
  <c r="I228" i="1"/>
  <c r="AQ228" i="1"/>
  <c r="S228" i="1"/>
  <c r="E228" i="1"/>
  <c r="AL228" i="1"/>
  <c r="T228" i="1"/>
  <c r="Q228" i="1"/>
  <c r="H228" i="1"/>
  <c r="AM228" i="1"/>
  <c r="P228" i="1"/>
  <c r="D228" i="1"/>
  <c r="M228" i="1"/>
  <c r="C228" i="1"/>
  <c r="AV226" i="1"/>
  <c r="AW226" i="1" s="1"/>
  <c r="AN227" i="1"/>
  <c r="AR227" i="1"/>
  <c r="AM229" i="1" l="1"/>
  <c r="T229" i="1"/>
  <c r="L229" i="1"/>
  <c r="D229" i="1"/>
  <c r="Y229" i="1"/>
  <c r="Q229" i="1"/>
  <c r="I229" i="1"/>
  <c r="AQ229" i="1"/>
  <c r="X229" i="1"/>
  <c r="P229" i="1"/>
  <c r="H229" i="1"/>
  <c r="Z229" i="1"/>
  <c r="M229" i="1"/>
  <c r="W229" i="1"/>
  <c r="K229" i="1"/>
  <c r="AT229" i="1"/>
  <c r="V229" i="1"/>
  <c r="J229" i="1"/>
  <c r="AP229" i="1"/>
  <c r="S229" i="1"/>
  <c r="F229" i="1"/>
  <c r="A230" i="1"/>
  <c r="N229" i="1"/>
  <c r="AS229" i="1"/>
  <c r="G229" i="1"/>
  <c r="AO229" i="1"/>
  <c r="E229" i="1"/>
  <c r="U229" i="1"/>
  <c r="B229" i="1"/>
  <c r="AL229" i="1"/>
  <c r="R229" i="1"/>
  <c r="O229" i="1"/>
  <c r="C229" i="1"/>
  <c r="AR228" i="1"/>
  <c r="AN228" i="1"/>
  <c r="AV227" i="1"/>
  <c r="AW227" i="1" s="1"/>
  <c r="AU228" i="1"/>
  <c r="AV228" i="1" l="1"/>
  <c r="AW228" i="1" s="1"/>
  <c r="AU229" i="1"/>
  <c r="AO230" i="1"/>
  <c r="V230" i="1"/>
  <c r="N230" i="1"/>
  <c r="F230" i="1"/>
  <c r="AT230" i="1"/>
  <c r="AL230" i="1"/>
  <c r="S230" i="1"/>
  <c r="K230" i="1"/>
  <c r="C230" i="1"/>
  <c r="AS230" i="1"/>
  <c r="Z230" i="1"/>
  <c r="R230" i="1"/>
  <c r="J230" i="1"/>
  <c r="B230" i="1"/>
  <c r="A231" i="1"/>
  <c r="Y230" i="1"/>
  <c r="M230" i="1"/>
  <c r="X230" i="1"/>
  <c r="L230" i="1"/>
  <c r="W230" i="1"/>
  <c r="I230" i="1"/>
  <c r="AQ230" i="1"/>
  <c r="T230" i="1"/>
  <c r="G230" i="1"/>
  <c r="AM230" i="1"/>
  <c r="U230" i="1"/>
  <c r="Q230" i="1"/>
  <c r="H230" i="1"/>
  <c r="D230" i="1"/>
  <c r="AP230" i="1"/>
  <c r="O230" i="1"/>
  <c r="E230" i="1"/>
  <c r="P230" i="1"/>
  <c r="AN229" i="1"/>
  <c r="AR229" i="1"/>
  <c r="AV229" i="1" l="1"/>
  <c r="AW229" i="1" s="1"/>
  <c r="AU230" i="1"/>
  <c r="AN230" i="1"/>
  <c r="AR230" i="1"/>
  <c r="AQ231" i="1"/>
  <c r="X231" i="1"/>
  <c r="P231" i="1"/>
  <c r="H231" i="1"/>
  <c r="U231" i="1"/>
  <c r="M231" i="1"/>
  <c r="E231" i="1"/>
  <c r="AM231" i="1"/>
  <c r="T231" i="1"/>
  <c r="L231" i="1"/>
  <c r="D231" i="1"/>
  <c r="A232" i="1"/>
  <c r="Z231" i="1"/>
  <c r="N231" i="1"/>
  <c r="Y231" i="1"/>
  <c r="K231" i="1"/>
  <c r="AT231" i="1"/>
  <c r="W231" i="1"/>
  <c r="J231" i="1"/>
  <c r="S231" i="1"/>
  <c r="G231" i="1"/>
  <c r="O231" i="1"/>
  <c r="AS231" i="1"/>
  <c r="I231" i="1"/>
  <c r="AP231" i="1"/>
  <c r="F231" i="1"/>
  <c r="V231" i="1"/>
  <c r="Q231" i="1"/>
  <c r="AL231" i="1"/>
  <c r="C231" i="1"/>
  <c r="B231" i="1"/>
  <c r="R231" i="1"/>
  <c r="AO231" i="1"/>
  <c r="AR231" i="1" l="1"/>
  <c r="AS232" i="1"/>
  <c r="Z232" i="1"/>
  <c r="R232" i="1"/>
  <c r="J232" i="1"/>
  <c r="B232" i="1"/>
  <c r="A233" i="1"/>
  <c r="AP232" i="1"/>
  <c r="W232" i="1"/>
  <c r="O232" i="1"/>
  <c r="G232" i="1"/>
  <c r="AO232" i="1"/>
  <c r="V232" i="1"/>
  <c r="N232" i="1"/>
  <c r="F232" i="1"/>
  <c r="AL232" i="1"/>
  <c r="M232" i="1"/>
  <c r="Y232" i="1"/>
  <c r="L232" i="1"/>
  <c r="X232" i="1"/>
  <c r="K232" i="1"/>
  <c r="T232" i="1"/>
  <c r="H232" i="1"/>
  <c r="AM232" i="1"/>
  <c r="C232" i="1"/>
  <c r="U232" i="1"/>
  <c r="S232" i="1"/>
  <c r="AT232" i="1"/>
  <c r="I232" i="1"/>
  <c r="E232" i="1"/>
  <c r="Q232" i="1"/>
  <c r="P232" i="1"/>
  <c r="D232" i="1"/>
  <c r="AQ232" i="1"/>
  <c r="AN231" i="1"/>
  <c r="AU231" i="1"/>
  <c r="AV230" i="1"/>
  <c r="AW230" i="1" s="1"/>
  <c r="AV231" i="1" l="1"/>
  <c r="AW231" i="1" s="1"/>
  <c r="AN232" i="1"/>
  <c r="AM233" i="1"/>
  <c r="T233" i="1"/>
  <c r="L233" i="1"/>
  <c r="D233" i="1"/>
  <c r="Y233" i="1"/>
  <c r="Q233" i="1"/>
  <c r="I233" i="1"/>
  <c r="AQ233" i="1"/>
  <c r="X233" i="1"/>
  <c r="P233" i="1"/>
  <c r="H233" i="1"/>
  <c r="A234" i="1"/>
  <c r="AL233" i="1"/>
  <c r="N233" i="1"/>
  <c r="B233" i="1"/>
  <c r="Z233" i="1"/>
  <c r="M233" i="1"/>
  <c r="W233" i="1"/>
  <c r="K233" i="1"/>
  <c r="AS233" i="1"/>
  <c r="U233" i="1"/>
  <c r="G233" i="1"/>
  <c r="O233" i="1"/>
  <c r="AT233" i="1"/>
  <c r="J233" i="1"/>
  <c r="AP233" i="1"/>
  <c r="F233" i="1"/>
  <c r="V233" i="1"/>
  <c r="C233" i="1"/>
  <c r="AO233" i="1"/>
  <c r="S233" i="1"/>
  <c r="R233" i="1"/>
  <c r="E233" i="1"/>
  <c r="AR232" i="1"/>
  <c r="AV232" i="1" s="1"/>
  <c r="AU232" i="1"/>
  <c r="AW232" i="1" l="1"/>
  <c r="AR233" i="1"/>
  <c r="AU233" i="1"/>
  <c r="AO234" i="1"/>
  <c r="V234" i="1"/>
  <c r="N234" i="1"/>
  <c r="F234" i="1"/>
  <c r="AT234" i="1"/>
  <c r="AL234" i="1"/>
  <c r="S234" i="1"/>
  <c r="K234" i="1"/>
  <c r="C234" i="1"/>
  <c r="AS234" i="1"/>
  <c r="Z234" i="1"/>
  <c r="R234" i="1"/>
  <c r="J234" i="1"/>
  <c r="B234" i="1"/>
  <c r="AM234" i="1"/>
  <c r="O234" i="1"/>
  <c r="A235" i="1"/>
  <c r="Y234" i="1"/>
  <c r="M234" i="1"/>
  <c r="X234" i="1"/>
  <c r="L234" i="1"/>
  <c r="U234" i="1"/>
  <c r="H234" i="1"/>
  <c r="D234" i="1"/>
  <c r="W234" i="1"/>
  <c r="T234" i="1"/>
  <c r="I234" i="1"/>
  <c r="E234" i="1"/>
  <c r="AQ234" i="1"/>
  <c r="P234" i="1"/>
  <c r="G234" i="1"/>
  <c r="AP234" i="1"/>
  <c r="Q234" i="1"/>
  <c r="AN233" i="1"/>
  <c r="AV233" i="1" s="1"/>
  <c r="AW233" i="1" l="1"/>
  <c r="AU234" i="1"/>
  <c r="AQ235" i="1"/>
  <c r="X235" i="1"/>
  <c r="P235" i="1"/>
  <c r="H235" i="1"/>
  <c r="U235" i="1"/>
  <c r="M235" i="1"/>
  <c r="E235" i="1"/>
  <c r="AM235" i="1"/>
  <c r="T235" i="1"/>
  <c r="L235" i="1"/>
  <c r="D235" i="1"/>
  <c r="AL235" i="1"/>
  <c r="O235" i="1"/>
  <c r="B235" i="1"/>
  <c r="A236" i="1"/>
  <c r="Z235" i="1"/>
  <c r="N235" i="1"/>
  <c r="Y235" i="1"/>
  <c r="K235" i="1"/>
  <c r="AS235" i="1"/>
  <c r="V235" i="1"/>
  <c r="I235" i="1"/>
  <c r="Q235" i="1"/>
  <c r="AT235" i="1"/>
  <c r="J235" i="1"/>
  <c r="G235" i="1"/>
  <c r="W235" i="1"/>
  <c r="R235" i="1"/>
  <c r="F235" i="1"/>
  <c r="AO235" i="1"/>
  <c r="C235" i="1"/>
  <c r="S235" i="1"/>
  <c r="AP235" i="1"/>
  <c r="AR234" i="1"/>
  <c r="AN234" i="1"/>
  <c r="AV234" i="1" l="1"/>
  <c r="AW234" i="1" s="1"/>
  <c r="AU235" i="1"/>
  <c r="AR235" i="1"/>
  <c r="AN235" i="1"/>
  <c r="AS236" i="1"/>
  <c r="Z236" i="1"/>
  <c r="R236" i="1"/>
  <c r="J236" i="1"/>
  <c r="B236" i="1"/>
  <c r="A237" i="1"/>
  <c r="AP236" i="1"/>
  <c r="W236" i="1"/>
  <c r="O236" i="1"/>
  <c r="G236" i="1"/>
  <c r="AO236" i="1"/>
  <c r="V236" i="1"/>
  <c r="N236" i="1"/>
  <c r="F236" i="1"/>
  <c r="AM236" i="1"/>
  <c r="P236" i="1"/>
  <c r="C236" i="1"/>
  <c r="AL236" i="1"/>
  <c r="M236" i="1"/>
  <c r="Y236" i="1"/>
  <c r="L236" i="1"/>
  <c r="AT236" i="1"/>
  <c r="U236" i="1"/>
  <c r="I236" i="1"/>
  <c r="D236" i="1"/>
  <c r="X236" i="1"/>
  <c r="T236" i="1"/>
  <c r="K236" i="1"/>
  <c r="AQ236" i="1"/>
  <c r="S236" i="1"/>
  <c r="H236" i="1"/>
  <c r="Q236" i="1"/>
  <c r="E236" i="1"/>
  <c r="AV235" i="1" l="1"/>
  <c r="AW235" i="1" s="1"/>
  <c r="AM237" i="1"/>
  <c r="T237" i="1"/>
  <c r="L237" i="1"/>
  <c r="D237" i="1"/>
  <c r="Y237" i="1"/>
  <c r="Q237" i="1"/>
  <c r="I237" i="1"/>
  <c r="AQ237" i="1"/>
  <c r="X237" i="1"/>
  <c r="P237" i="1"/>
  <c r="H237" i="1"/>
  <c r="O237" i="1"/>
  <c r="C237" i="1"/>
  <c r="A238" i="1"/>
  <c r="AL237" i="1"/>
  <c r="N237" i="1"/>
  <c r="B237" i="1"/>
  <c r="Z237" i="1"/>
  <c r="M237" i="1"/>
  <c r="AT237" i="1"/>
  <c r="V237" i="1"/>
  <c r="J237" i="1"/>
  <c r="R237" i="1"/>
  <c r="K237" i="1"/>
  <c r="AS237" i="1"/>
  <c r="G237" i="1"/>
  <c r="W237" i="1"/>
  <c r="AP237" i="1"/>
  <c r="AO237" i="1"/>
  <c r="U237" i="1"/>
  <c r="S237" i="1"/>
  <c r="F237" i="1"/>
  <c r="E237" i="1"/>
  <c r="AN236" i="1"/>
  <c r="AU236" i="1"/>
  <c r="AR236" i="1"/>
  <c r="AR237" i="1" l="1"/>
  <c r="AN237" i="1"/>
  <c r="AV236" i="1"/>
  <c r="AW236" i="1" s="1"/>
  <c r="AO238" i="1"/>
  <c r="V238" i="1"/>
  <c r="N238" i="1"/>
  <c r="F238" i="1"/>
  <c r="AT238" i="1"/>
  <c r="AL238" i="1"/>
  <c r="S238" i="1"/>
  <c r="K238" i="1"/>
  <c r="C238" i="1"/>
  <c r="AS238" i="1"/>
  <c r="Z238" i="1"/>
  <c r="R238" i="1"/>
  <c r="J238" i="1"/>
  <c r="B238" i="1"/>
  <c r="P238" i="1"/>
  <c r="D238" i="1"/>
  <c r="AM238" i="1"/>
  <c r="O238" i="1"/>
  <c r="A239" i="1"/>
  <c r="Y238" i="1"/>
  <c r="M238" i="1"/>
  <c r="W238" i="1"/>
  <c r="I238" i="1"/>
  <c r="AP238" i="1"/>
  <c r="E238" i="1"/>
  <c r="X238" i="1"/>
  <c r="U238" i="1"/>
  <c r="L238" i="1"/>
  <c r="G238" i="1"/>
  <c r="Q238" i="1"/>
  <c r="AQ238" i="1"/>
  <c r="T238" i="1"/>
  <c r="H238" i="1"/>
  <c r="AU237" i="1"/>
  <c r="AV237" i="1" l="1"/>
  <c r="AW237" i="1" s="1"/>
  <c r="AQ239" i="1"/>
  <c r="X239" i="1"/>
  <c r="P239" i="1"/>
  <c r="H239" i="1"/>
  <c r="U239" i="1"/>
  <c r="M239" i="1"/>
  <c r="E239" i="1"/>
  <c r="AM239" i="1"/>
  <c r="T239" i="1"/>
  <c r="L239" i="1"/>
  <c r="D239" i="1"/>
  <c r="AO239" i="1"/>
  <c r="Q239" i="1"/>
  <c r="C239" i="1"/>
  <c r="AL239" i="1"/>
  <c r="O239" i="1"/>
  <c r="B239" i="1"/>
  <c r="A240" i="1"/>
  <c r="Z239" i="1"/>
  <c r="N239" i="1"/>
  <c r="AT239" i="1"/>
  <c r="W239" i="1"/>
  <c r="J239" i="1"/>
  <c r="R239" i="1"/>
  <c r="K239" i="1"/>
  <c r="AS239" i="1"/>
  <c r="I239" i="1"/>
  <c r="Y239" i="1"/>
  <c r="S239" i="1"/>
  <c r="AP239" i="1"/>
  <c r="G239" i="1"/>
  <c r="F239" i="1"/>
  <c r="V239" i="1"/>
  <c r="AU238" i="1"/>
  <c r="AR238" i="1"/>
  <c r="AN238" i="1"/>
  <c r="AV238" i="1" l="1"/>
  <c r="AW238" i="1" s="1"/>
  <c r="AU239" i="1"/>
  <c r="AN239" i="1"/>
  <c r="AR239" i="1"/>
  <c r="AS240" i="1"/>
  <c r="Z240" i="1"/>
  <c r="R240" i="1"/>
  <c r="J240" i="1"/>
  <c r="B240" i="1"/>
  <c r="A241" i="1"/>
  <c r="AP240" i="1"/>
  <c r="W240" i="1"/>
  <c r="O240" i="1"/>
  <c r="G240" i="1"/>
  <c r="AO240" i="1"/>
  <c r="V240" i="1"/>
  <c r="N240" i="1"/>
  <c r="F240" i="1"/>
  <c r="Q240" i="1"/>
  <c r="D240" i="1"/>
  <c r="AM240" i="1"/>
  <c r="P240" i="1"/>
  <c r="C240" i="1"/>
  <c r="AL240" i="1"/>
  <c r="M240" i="1"/>
  <c r="X240" i="1"/>
  <c r="K240" i="1"/>
  <c r="AQ240" i="1"/>
  <c r="E240" i="1"/>
  <c r="Y240" i="1"/>
  <c r="U240" i="1"/>
  <c r="L240" i="1"/>
  <c r="I240" i="1"/>
  <c r="T240" i="1"/>
  <c r="S240" i="1"/>
  <c r="H240" i="1"/>
  <c r="AT240" i="1"/>
  <c r="AV239" i="1" l="1"/>
  <c r="AW239" i="1" s="1"/>
  <c r="AR240" i="1"/>
  <c r="AN240" i="1"/>
  <c r="AU240" i="1"/>
  <c r="AM241" i="1"/>
  <c r="T241" i="1"/>
  <c r="L241" i="1"/>
  <c r="D241" i="1"/>
  <c r="Y241" i="1"/>
  <c r="Q241" i="1"/>
  <c r="I241" i="1"/>
  <c r="AQ241" i="1"/>
  <c r="X241" i="1"/>
  <c r="P241" i="1"/>
  <c r="H241" i="1"/>
  <c r="AO241" i="1"/>
  <c r="R241" i="1"/>
  <c r="E241" i="1"/>
  <c r="O241" i="1"/>
  <c r="C241" i="1"/>
  <c r="A242" i="1"/>
  <c r="AL241" i="1"/>
  <c r="N241" i="1"/>
  <c r="B241" i="1"/>
  <c r="W241" i="1"/>
  <c r="K241" i="1"/>
  <c r="S241" i="1"/>
  <c r="M241" i="1"/>
  <c r="AT241" i="1"/>
  <c r="J241" i="1"/>
  <c r="Z241" i="1"/>
  <c r="AS241" i="1"/>
  <c r="F241" i="1"/>
  <c r="AP241" i="1"/>
  <c r="V241" i="1"/>
  <c r="U241" i="1"/>
  <c r="G241" i="1"/>
  <c r="AU241" i="1" l="1"/>
  <c r="AR241" i="1"/>
  <c r="AN241" i="1"/>
  <c r="AV240" i="1"/>
  <c r="AW240" i="1" s="1"/>
  <c r="AO242" i="1"/>
  <c r="V242" i="1"/>
  <c r="N242" i="1"/>
  <c r="F242" i="1"/>
  <c r="AT242" i="1"/>
  <c r="AL242" i="1"/>
  <c r="S242" i="1"/>
  <c r="K242" i="1"/>
  <c r="C242" i="1"/>
  <c r="AS242" i="1"/>
  <c r="Z242" i="1"/>
  <c r="R242" i="1"/>
  <c r="J242" i="1"/>
  <c r="B242" i="1"/>
  <c r="AP242" i="1"/>
  <c r="Q242" i="1"/>
  <c r="E242" i="1"/>
  <c r="P242" i="1"/>
  <c r="D242" i="1"/>
  <c r="AM242" i="1"/>
  <c r="O242" i="1"/>
  <c r="X242" i="1"/>
  <c r="L242" i="1"/>
  <c r="AQ242" i="1"/>
  <c r="G242" i="1"/>
  <c r="Y242" i="1"/>
  <c r="W242" i="1"/>
  <c r="A243" i="1"/>
  <c r="M242" i="1"/>
  <c r="H242" i="1"/>
  <c r="I242" i="1"/>
  <c r="U242" i="1"/>
  <c r="T242" i="1"/>
  <c r="AU242" i="1" l="1"/>
  <c r="AV241" i="1"/>
  <c r="AW241" i="1" s="1"/>
  <c r="AQ243" i="1"/>
  <c r="X243" i="1"/>
  <c r="P243" i="1"/>
  <c r="H243" i="1"/>
  <c r="U243" i="1"/>
  <c r="M243" i="1"/>
  <c r="E243" i="1"/>
  <c r="AM243" i="1"/>
  <c r="T243" i="1"/>
  <c r="L243" i="1"/>
  <c r="D243" i="1"/>
  <c r="AP243" i="1"/>
  <c r="R243" i="1"/>
  <c r="F243" i="1"/>
  <c r="AO243" i="1"/>
  <c r="Q243" i="1"/>
  <c r="C243" i="1"/>
  <c r="AL243" i="1"/>
  <c r="O243" i="1"/>
  <c r="B243" i="1"/>
  <c r="Y243" i="1"/>
  <c r="K243" i="1"/>
  <c r="S243" i="1"/>
  <c r="A244" i="1"/>
  <c r="N243" i="1"/>
  <c r="AT243" i="1"/>
  <c r="J243" i="1"/>
  <c r="Z243" i="1"/>
  <c r="V243" i="1"/>
  <c r="I243" i="1"/>
  <c r="G243" i="1"/>
  <c r="W243" i="1"/>
  <c r="AS243" i="1"/>
  <c r="AN242" i="1"/>
  <c r="AR242" i="1"/>
  <c r="AR243" i="1" l="1"/>
  <c r="AN243" i="1"/>
  <c r="AS244" i="1"/>
  <c r="Z244" i="1"/>
  <c r="R244" i="1"/>
  <c r="J244" i="1"/>
  <c r="B244" i="1"/>
  <c r="A245" i="1"/>
  <c r="AP244" i="1"/>
  <c r="W244" i="1"/>
  <c r="O244" i="1"/>
  <c r="G244" i="1"/>
  <c r="AO244" i="1"/>
  <c r="V244" i="1"/>
  <c r="N244" i="1"/>
  <c r="F244" i="1"/>
  <c r="AQ244" i="1"/>
  <c r="S244" i="1"/>
  <c r="E244" i="1"/>
  <c r="Q244" i="1"/>
  <c r="D244" i="1"/>
  <c r="AM244" i="1"/>
  <c r="P244" i="1"/>
  <c r="C244" i="1"/>
  <c r="Y244" i="1"/>
  <c r="L244" i="1"/>
  <c r="H244" i="1"/>
  <c r="AL244" i="1"/>
  <c r="X244" i="1"/>
  <c r="M244" i="1"/>
  <c r="AT244" i="1"/>
  <c r="U244" i="1"/>
  <c r="K244" i="1"/>
  <c r="T244" i="1"/>
  <c r="I244" i="1"/>
  <c r="AV242" i="1"/>
  <c r="AW242" i="1" s="1"/>
  <c r="AU243" i="1"/>
  <c r="AV243" i="1" l="1"/>
  <c r="AW243" i="1" s="1"/>
  <c r="AM245" i="1"/>
  <c r="T245" i="1"/>
  <c r="L245" i="1"/>
  <c r="D245" i="1"/>
  <c r="Y245" i="1"/>
  <c r="Q245" i="1"/>
  <c r="I245" i="1"/>
  <c r="AQ245" i="1"/>
  <c r="X245" i="1"/>
  <c r="P245" i="1"/>
  <c r="H245" i="1"/>
  <c r="AP245" i="1"/>
  <c r="S245" i="1"/>
  <c r="F245" i="1"/>
  <c r="AO245" i="1"/>
  <c r="R245" i="1"/>
  <c r="E245" i="1"/>
  <c r="O245" i="1"/>
  <c r="C245" i="1"/>
  <c r="Z245" i="1"/>
  <c r="M245" i="1"/>
  <c r="U245" i="1"/>
  <c r="A246" i="1"/>
  <c r="N245" i="1"/>
  <c r="K245" i="1"/>
  <c r="AL245" i="1"/>
  <c r="B245" i="1"/>
  <c r="AT245" i="1"/>
  <c r="AS245" i="1"/>
  <c r="W245" i="1"/>
  <c r="V245" i="1"/>
  <c r="J245" i="1"/>
  <c r="G245" i="1"/>
  <c r="AN244" i="1"/>
  <c r="AU244" i="1"/>
  <c r="AR244" i="1"/>
  <c r="AR245" i="1" l="1"/>
  <c r="AO246" i="1"/>
  <c r="V246" i="1"/>
  <c r="N246" i="1"/>
  <c r="F246" i="1"/>
  <c r="AT246" i="1"/>
  <c r="AL246" i="1"/>
  <c r="S246" i="1"/>
  <c r="K246" i="1"/>
  <c r="C246" i="1"/>
  <c r="AS246" i="1"/>
  <c r="Z246" i="1"/>
  <c r="R246" i="1"/>
  <c r="J246" i="1"/>
  <c r="B246" i="1"/>
  <c r="AQ246" i="1"/>
  <c r="T246" i="1"/>
  <c r="G246" i="1"/>
  <c r="AP246" i="1"/>
  <c r="Q246" i="1"/>
  <c r="E246" i="1"/>
  <c r="P246" i="1"/>
  <c r="D246" i="1"/>
  <c r="A247" i="1"/>
  <c r="Y246" i="1"/>
  <c r="M246" i="1"/>
  <c r="H246" i="1"/>
  <c r="AM246" i="1"/>
  <c r="X246" i="1"/>
  <c r="O246" i="1"/>
  <c r="I246" i="1"/>
  <c r="U246" i="1"/>
  <c r="W246" i="1"/>
  <c r="L246" i="1"/>
  <c r="AU245" i="1"/>
  <c r="AV244" i="1"/>
  <c r="AW244" i="1" s="1"/>
  <c r="AN245" i="1"/>
  <c r="AV245" i="1" s="1"/>
  <c r="AQ247" i="1" l="1"/>
  <c r="X247" i="1"/>
  <c r="P247" i="1"/>
  <c r="H247" i="1"/>
  <c r="U247" i="1"/>
  <c r="M247" i="1"/>
  <c r="E247" i="1"/>
  <c r="AM247" i="1"/>
  <c r="T247" i="1"/>
  <c r="L247" i="1"/>
  <c r="D247" i="1"/>
  <c r="S247" i="1"/>
  <c r="G247" i="1"/>
  <c r="AP247" i="1"/>
  <c r="R247" i="1"/>
  <c r="F247" i="1"/>
  <c r="AO247" i="1"/>
  <c r="Q247" i="1"/>
  <c r="C247" i="1"/>
  <c r="A248" i="1"/>
  <c r="Z247" i="1"/>
  <c r="N247" i="1"/>
  <c r="V247" i="1"/>
  <c r="O247" i="1"/>
  <c r="K247" i="1"/>
  <c r="AL247" i="1"/>
  <c r="B247" i="1"/>
  <c r="W247" i="1"/>
  <c r="J247" i="1"/>
  <c r="AS247" i="1"/>
  <c r="I247" i="1"/>
  <c r="Y247" i="1"/>
  <c r="AT247" i="1"/>
  <c r="AN246" i="1"/>
  <c r="AW245" i="1"/>
  <c r="AU246" i="1"/>
  <c r="AR246" i="1"/>
  <c r="AU247" i="1" l="1"/>
  <c r="AV246" i="1"/>
  <c r="AW246" i="1" s="1"/>
  <c r="AN247" i="1"/>
  <c r="AS248" i="1"/>
  <c r="Z248" i="1"/>
  <c r="R248" i="1"/>
  <c r="J248" i="1"/>
  <c r="B248" i="1"/>
  <c r="A249" i="1"/>
  <c r="AP248" i="1"/>
  <c r="W248" i="1"/>
  <c r="O248" i="1"/>
  <c r="G248" i="1"/>
  <c r="AO248" i="1"/>
  <c r="V248" i="1"/>
  <c r="N248" i="1"/>
  <c r="F248" i="1"/>
  <c r="T248" i="1"/>
  <c r="H248" i="1"/>
  <c r="AQ248" i="1"/>
  <c r="S248" i="1"/>
  <c r="E248" i="1"/>
  <c r="Q248" i="1"/>
  <c r="D248" i="1"/>
  <c r="AL248" i="1"/>
  <c r="M248" i="1"/>
  <c r="AT248" i="1"/>
  <c r="I248" i="1"/>
  <c r="AM248" i="1"/>
  <c r="C248" i="1"/>
  <c r="Y248" i="1"/>
  <c r="P248" i="1"/>
  <c r="L248" i="1"/>
  <c r="X248" i="1"/>
  <c r="U248" i="1"/>
  <c r="K248" i="1"/>
  <c r="AR247" i="1"/>
  <c r="AR248" i="1" l="1"/>
  <c r="AN248" i="1"/>
  <c r="AU248" i="1"/>
  <c r="AV247" i="1"/>
  <c r="AM249" i="1"/>
  <c r="T249" i="1"/>
  <c r="L249" i="1"/>
  <c r="D249" i="1"/>
  <c r="Y249" i="1"/>
  <c r="Q249" i="1"/>
  <c r="I249" i="1"/>
  <c r="AQ249" i="1"/>
  <c r="X249" i="1"/>
  <c r="P249" i="1"/>
  <c r="H249" i="1"/>
  <c r="AS249" i="1"/>
  <c r="U249" i="1"/>
  <c r="G249" i="1"/>
  <c r="AP249" i="1"/>
  <c r="S249" i="1"/>
  <c r="F249" i="1"/>
  <c r="AO249" i="1"/>
  <c r="R249" i="1"/>
  <c r="E249" i="1"/>
  <c r="A250" i="1"/>
  <c r="AL249" i="1"/>
  <c r="N249" i="1"/>
  <c r="B249" i="1"/>
  <c r="V249" i="1"/>
  <c r="O249" i="1"/>
  <c r="M249" i="1"/>
  <c r="C249" i="1"/>
  <c r="Z249" i="1"/>
  <c r="AT249" i="1"/>
  <c r="W249" i="1"/>
  <c r="K249" i="1"/>
  <c r="J249" i="1"/>
  <c r="AW247" i="1"/>
  <c r="AR249" i="1" l="1"/>
  <c r="AV248" i="1"/>
  <c r="AW248" i="1" s="1"/>
  <c r="AU249" i="1"/>
  <c r="AN249" i="1"/>
  <c r="AO250" i="1"/>
  <c r="V250" i="1"/>
  <c r="N250" i="1"/>
  <c r="F250" i="1"/>
  <c r="AT250" i="1"/>
  <c r="AL250" i="1"/>
  <c r="S250" i="1"/>
  <c r="K250" i="1"/>
  <c r="C250" i="1"/>
  <c r="AS250" i="1"/>
  <c r="Z250" i="1"/>
  <c r="R250" i="1"/>
  <c r="J250" i="1"/>
  <c r="B250" i="1"/>
  <c r="U250" i="1"/>
  <c r="H250" i="1"/>
  <c r="AQ250" i="1"/>
  <c r="T250" i="1"/>
  <c r="G250" i="1"/>
  <c r="AP250" i="1"/>
  <c r="Q250" i="1"/>
  <c r="E250" i="1"/>
  <c r="AM250" i="1"/>
  <c r="O250" i="1"/>
  <c r="I250" i="1"/>
  <c r="D250" i="1"/>
  <c r="Y250" i="1"/>
  <c r="P250" i="1"/>
  <c r="L250" i="1"/>
  <c r="W250" i="1"/>
  <c r="A251" i="1"/>
  <c r="M250" i="1"/>
  <c r="X250" i="1"/>
  <c r="AV249" i="1" l="1"/>
  <c r="AW249" i="1" s="1"/>
  <c r="AU250" i="1"/>
  <c r="AR250" i="1"/>
  <c r="AN250" i="1"/>
  <c r="AQ251" i="1"/>
  <c r="X251" i="1"/>
  <c r="P251" i="1"/>
  <c r="H251" i="1"/>
  <c r="U251" i="1"/>
  <c r="M251" i="1"/>
  <c r="E251" i="1"/>
  <c r="AM251" i="1"/>
  <c r="T251" i="1"/>
  <c r="L251" i="1"/>
  <c r="D251" i="1"/>
  <c r="AS251" i="1"/>
  <c r="V251" i="1"/>
  <c r="I251" i="1"/>
  <c r="S251" i="1"/>
  <c r="G251" i="1"/>
  <c r="AP251" i="1"/>
  <c r="R251" i="1"/>
  <c r="F251" i="1"/>
  <c r="AL251" i="1"/>
  <c r="O251" i="1"/>
  <c r="B251" i="1"/>
  <c r="W251" i="1"/>
  <c r="Q251" i="1"/>
  <c r="A252" i="1"/>
  <c r="A253" i="1" s="1"/>
  <c r="A255" i="1" s="1"/>
  <c r="N251" i="1"/>
  <c r="AO251" i="1"/>
  <c r="AR251" i="1" s="1"/>
  <c r="C251" i="1"/>
  <c r="Y251" i="1"/>
  <c r="K251" i="1"/>
  <c r="J251" i="1"/>
  <c r="AT251" i="1"/>
  <c r="Z251" i="1"/>
  <c r="B253" i="1" l="1"/>
  <c r="P253" i="1"/>
  <c r="AO253" i="1"/>
  <c r="Z253" i="1"/>
  <c r="E253" i="1"/>
  <c r="Q253" i="1"/>
  <c r="AQ253" i="1"/>
  <c r="F253" i="1"/>
  <c r="R253" i="1"/>
  <c r="AS253" i="1"/>
  <c r="H253" i="1"/>
  <c r="U253" i="1"/>
  <c r="N253" i="1"/>
  <c r="I253" i="1"/>
  <c r="V253" i="1"/>
  <c r="Y253" i="1"/>
  <c r="J253" i="1"/>
  <c r="X253" i="1"/>
  <c r="M253" i="1"/>
  <c r="AP253" i="1"/>
  <c r="AT253" i="1"/>
  <c r="AU253" i="1" s="1"/>
  <c r="W253" i="1"/>
  <c r="AL253" i="1"/>
  <c r="O253" i="1"/>
  <c r="S253" i="1"/>
  <c r="G253" i="1"/>
  <c r="K253" i="1"/>
  <c r="AM253" i="1"/>
  <c r="C253" i="1"/>
  <c r="T253" i="1"/>
  <c r="L253" i="1"/>
  <c r="D253" i="1"/>
  <c r="AU251" i="1"/>
  <c r="AN251" i="1"/>
  <c r="AV251" i="1" s="1"/>
  <c r="AS252" i="1"/>
  <c r="Z252" i="1"/>
  <c r="R252" i="1"/>
  <c r="J252" i="1"/>
  <c r="B252" i="1"/>
  <c r="AP252" i="1"/>
  <c r="W252" i="1"/>
  <c r="O252" i="1"/>
  <c r="G252" i="1"/>
  <c r="AO252" i="1"/>
  <c r="V252" i="1"/>
  <c r="N252" i="1"/>
  <c r="F252" i="1"/>
  <c r="AT252" i="1"/>
  <c r="U252" i="1"/>
  <c r="I252" i="1"/>
  <c r="T252" i="1"/>
  <c r="H252" i="1"/>
  <c r="AQ252" i="1"/>
  <c r="S252" i="1"/>
  <c r="E252" i="1"/>
  <c r="AM252" i="1"/>
  <c r="P252" i="1"/>
  <c r="C252" i="1"/>
  <c r="K252" i="1"/>
  <c r="D252" i="1"/>
  <c r="AL252" i="1"/>
  <c r="Q252" i="1"/>
  <c r="Y252" i="1"/>
  <c r="X252" i="1"/>
  <c r="M252" i="1"/>
  <c r="L252" i="1"/>
  <c r="AV250" i="1"/>
  <c r="AW250" i="1" s="1"/>
  <c r="AW251" i="1" s="1"/>
  <c r="AR253" i="1" l="1"/>
  <c r="AN253" i="1"/>
  <c r="AR252" i="1"/>
  <c r="AN252" i="1"/>
  <c r="AU252" i="1"/>
  <c r="AV253" i="1" l="1"/>
  <c r="AV252" i="1"/>
  <c r="AW252" i="1" s="1"/>
  <c r="U255" i="1"/>
  <c r="M255" i="1"/>
  <c r="E255" i="1"/>
  <c r="AS255" i="1"/>
  <c r="Z255" i="1"/>
  <c r="R255" i="1"/>
  <c r="J255" i="1"/>
  <c r="B255" i="1"/>
  <c r="Y255" i="1"/>
  <c r="Q255" i="1"/>
  <c r="I255" i="1"/>
  <c r="AQ255" i="1"/>
  <c r="T255" i="1"/>
  <c r="G255" i="1"/>
  <c r="AP255" i="1"/>
  <c r="S255" i="1"/>
  <c r="F255" i="1"/>
  <c r="AO255" i="1"/>
  <c r="P255" i="1"/>
  <c r="D255" i="1"/>
  <c r="A256" i="1"/>
  <c r="AL255" i="1"/>
  <c r="N255" i="1"/>
  <c r="AT255" i="1"/>
  <c r="H255" i="1"/>
  <c r="AM255" i="1"/>
  <c r="C255" i="1"/>
  <c r="X255" i="1"/>
  <c r="O255" i="1"/>
  <c r="K255" i="1"/>
  <c r="V255" i="1"/>
  <c r="L255" i="1"/>
  <c r="W255" i="1"/>
  <c r="AW253" i="1" l="1"/>
  <c r="AR255" i="1"/>
  <c r="AU255" i="1"/>
  <c r="AQ256" i="1"/>
  <c r="AM256" i="1"/>
  <c r="T256" i="1"/>
  <c r="AS256" i="1"/>
  <c r="X256" i="1"/>
  <c r="O256" i="1"/>
  <c r="G256" i="1"/>
  <c r="AO256" i="1"/>
  <c r="U256" i="1"/>
  <c r="L256" i="1"/>
  <c r="D256" i="1"/>
  <c r="A257" i="1"/>
  <c r="S256" i="1"/>
  <c r="K256" i="1"/>
  <c r="C256" i="1"/>
  <c r="V256" i="1"/>
  <c r="H256" i="1"/>
  <c r="AT256" i="1"/>
  <c r="R256" i="1"/>
  <c r="F256" i="1"/>
  <c r="Q256" i="1"/>
  <c r="E256" i="1"/>
  <c r="AL256" i="1"/>
  <c r="N256" i="1"/>
  <c r="W256" i="1"/>
  <c r="P256" i="1"/>
  <c r="M256" i="1"/>
  <c r="AP256" i="1"/>
  <c r="B256" i="1"/>
  <c r="Y256" i="1"/>
  <c r="J256" i="1"/>
  <c r="I256" i="1"/>
  <c r="Z256" i="1"/>
  <c r="AN255" i="1"/>
  <c r="AV255" i="1" s="1"/>
  <c r="AW255" i="1" l="1"/>
  <c r="AU256" i="1"/>
  <c r="AR256" i="1"/>
  <c r="AS257" i="1"/>
  <c r="Z257" i="1"/>
  <c r="R257" i="1"/>
  <c r="J257" i="1"/>
  <c r="B257" i="1"/>
  <c r="AO257" i="1"/>
  <c r="V257" i="1"/>
  <c r="N257" i="1"/>
  <c r="F257" i="1"/>
  <c r="A258" i="1"/>
  <c r="AM257" i="1"/>
  <c r="Q257" i="1"/>
  <c r="G257" i="1"/>
  <c r="AT257" i="1"/>
  <c r="X257" i="1"/>
  <c r="M257" i="1"/>
  <c r="C257" i="1"/>
  <c r="W257" i="1"/>
  <c r="L257" i="1"/>
  <c r="AQ257" i="1"/>
  <c r="P257" i="1"/>
  <c r="AP257" i="1"/>
  <c r="O257" i="1"/>
  <c r="K257" i="1"/>
  <c r="Y257" i="1"/>
  <c r="H257" i="1"/>
  <c r="S257" i="1"/>
  <c r="I257" i="1"/>
  <c r="E257" i="1"/>
  <c r="AL257" i="1"/>
  <c r="U257" i="1"/>
  <c r="T257" i="1"/>
  <c r="D257" i="1"/>
  <c r="AN256" i="1"/>
  <c r="AV256" i="1" s="1"/>
  <c r="AR257" i="1" l="1"/>
  <c r="AM258" i="1"/>
  <c r="T258" i="1"/>
  <c r="L258" i="1"/>
  <c r="D258" i="1"/>
  <c r="AQ258" i="1"/>
  <c r="X258" i="1"/>
  <c r="P258" i="1"/>
  <c r="H258" i="1"/>
  <c r="V258" i="1"/>
  <c r="K258" i="1"/>
  <c r="A259" i="1"/>
  <c r="R258" i="1"/>
  <c r="G258" i="1"/>
  <c r="AL258" i="1"/>
  <c r="Q258" i="1"/>
  <c r="F258" i="1"/>
  <c r="AO258" i="1"/>
  <c r="M258" i="1"/>
  <c r="Z258" i="1"/>
  <c r="J258" i="1"/>
  <c r="Y258" i="1"/>
  <c r="I258" i="1"/>
  <c r="U258" i="1"/>
  <c r="C258" i="1"/>
  <c r="N258" i="1"/>
  <c r="E258" i="1"/>
  <c r="AT258" i="1"/>
  <c r="B258" i="1"/>
  <c r="W258" i="1"/>
  <c r="O258" i="1"/>
  <c r="AS258" i="1"/>
  <c r="AP258" i="1"/>
  <c r="S258" i="1"/>
  <c r="AW256" i="1"/>
  <c r="AN257" i="1"/>
  <c r="AU257" i="1"/>
  <c r="AU258" i="1" l="1"/>
  <c r="AV257" i="1"/>
  <c r="AW257" i="1" s="1"/>
  <c r="AN258" i="1"/>
  <c r="AR258" i="1"/>
  <c r="AO259" i="1"/>
  <c r="V259" i="1"/>
  <c r="N259" i="1"/>
  <c r="F259" i="1"/>
  <c r="AS259" i="1"/>
  <c r="Z259" i="1"/>
  <c r="R259" i="1"/>
  <c r="J259" i="1"/>
  <c r="B259" i="1"/>
  <c r="AL259" i="1"/>
  <c r="P259" i="1"/>
  <c r="E259" i="1"/>
  <c r="W259" i="1"/>
  <c r="L259" i="1"/>
  <c r="AQ259" i="1"/>
  <c r="U259" i="1"/>
  <c r="K259" i="1"/>
  <c r="Y259" i="1"/>
  <c r="H259" i="1"/>
  <c r="X259" i="1"/>
  <c r="G259" i="1"/>
  <c r="A260" i="1"/>
  <c r="T259" i="1"/>
  <c r="D259" i="1"/>
  <c r="AT259" i="1"/>
  <c r="Q259" i="1"/>
  <c r="I259" i="1"/>
  <c r="C259" i="1"/>
  <c r="AP259" i="1"/>
  <c r="S259" i="1"/>
  <c r="AM259" i="1"/>
  <c r="O259" i="1"/>
  <c r="M259" i="1"/>
  <c r="AU259" i="1" l="1"/>
  <c r="AN259" i="1"/>
  <c r="AR259" i="1"/>
  <c r="AQ260" i="1"/>
  <c r="X260" i="1"/>
  <c r="P260" i="1"/>
  <c r="H260" i="1"/>
  <c r="AM260" i="1"/>
  <c r="T260" i="1"/>
  <c r="L260" i="1"/>
  <c r="D260" i="1"/>
  <c r="AP260" i="1"/>
  <c r="U260" i="1"/>
  <c r="J260" i="1"/>
  <c r="AL260" i="1"/>
  <c r="Q260" i="1"/>
  <c r="F260" i="1"/>
  <c r="Z260" i="1"/>
  <c r="O260" i="1"/>
  <c r="E260" i="1"/>
  <c r="A261" i="1"/>
  <c r="V260" i="1"/>
  <c r="C260" i="1"/>
  <c r="AT260" i="1"/>
  <c r="S260" i="1"/>
  <c r="B260" i="1"/>
  <c r="AS260" i="1"/>
  <c r="R260" i="1"/>
  <c r="AO260" i="1"/>
  <c r="M260" i="1"/>
  <c r="G260" i="1"/>
  <c r="N260" i="1"/>
  <c r="I260" i="1"/>
  <c r="W260" i="1"/>
  <c r="K260" i="1"/>
  <c r="Y260" i="1"/>
  <c r="AV258" i="1"/>
  <c r="AW258" i="1" s="1"/>
  <c r="AR260" i="1" l="1"/>
  <c r="AS261" i="1"/>
  <c r="Z261" i="1"/>
  <c r="R261" i="1"/>
  <c r="J261" i="1"/>
  <c r="B261" i="1"/>
  <c r="AO261" i="1"/>
  <c r="V261" i="1"/>
  <c r="N261" i="1"/>
  <c r="F261" i="1"/>
  <c r="Y261" i="1"/>
  <c r="O261" i="1"/>
  <c r="D261" i="1"/>
  <c r="AQ261" i="1"/>
  <c r="U261" i="1"/>
  <c r="K261" i="1"/>
  <c r="AP261" i="1"/>
  <c r="T261" i="1"/>
  <c r="I261" i="1"/>
  <c r="AT261" i="1"/>
  <c r="Q261" i="1"/>
  <c r="P261" i="1"/>
  <c r="M261" i="1"/>
  <c r="AL261" i="1"/>
  <c r="H261" i="1"/>
  <c r="C261" i="1"/>
  <c r="AM261" i="1"/>
  <c r="X261" i="1"/>
  <c r="L261" i="1"/>
  <c r="A262" i="1"/>
  <c r="G261" i="1"/>
  <c r="W261" i="1"/>
  <c r="S261" i="1"/>
  <c r="E261" i="1"/>
  <c r="AN260" i="1"/>
  <c r="AU260" i="1"/>
  <c r="AV259" i="1"/>
  <c r="AW259" i="1" s="1"/>
  <c r="AV260" i="1" l="1"/>
  <c r="AW260" i="1" s="1"/>
  <c r="AR261" i="1"/>
  <c r="AU261" i="1"/>
  <c r="AM262" i="1"/>
  <c r="T262" i="1"/>
  <c r="L262" i="1"/>
  <c r="D262" i="1"/>
  <c r="AQ262" i="1"/>
  <c r="X262" i="1"/>
  <c r="P262" i="1"/>
  <c r="H262" i="1"/>
  <c r="AO262" i="1"/>
  <c r="S262" i="1"/>
  <c r="I262" i="1"/>
  <c r="Z262" i="1"/>
  <c r="O262" i="1"/>
  <c r="E262" i="1"/>
  <c r="AT262" i="1"/>
  <c r="Y262" i="1"/>
  <c r="N262" i="1"/>
  <c r="C262" i="1"/>
  <c r="AP262" i="1"/>
  <c r="M262" i="1"/>
  <c r="K262" i="1"/>
  <c r="AL262" i="1"/>
  <c r="J262" i="1"/>
  <c r="A263" i="1"/>
  <c r="V262" i="1"/>
  <c r="F262" i="1"/>
  <c r="W262" i="1"/>
  <c r="U262" i="1"/>
  <c r="G262" i="1"/>
  <c r="B262" i="1"/>
  <c r="AS262" i="1"/>
  <c r="R262" i="1"/>
  <c r="Q262" i="1"/>
  <c r="AN261" i="1"/>
  <c r="AV261" i="1" s="1"/>
  <c r="AU262" i="1" l="1"/>
  <c r="AW261" i="1"/>
  <c r="AN262" i="1"/>
  <c r="AR262" i="1"/>
  <c r="AO263" i="1"/>
  <c r="V263" i="1"/>
  <c r="N263" i="1"/>
  <c r="F263" i="1"/>
  <c r="AM263" i="1"/>
  <c r="AS263" i="1"/>
  <c r="Z263" i="1"/>
  <c r="R263" i="1"/>
  <c r="J263" i="1"/>
  <c r="B263" i="1"/>
  <c r="X263" i="1"/>
  <c r="M263" i="1"/>
  <c r="C263" i="1"/>
  <c r="AQ263" i="1"/>
  <c r="T263" i="1"/>
  <c r="I263" i="1"/>
  <c r="AP263" i="1"/>
  <c r="S263" i="1"/>
  <c r="H263" i="1"/>
  <c r="AL263" i="1"/>
  <c r="K263" i="1"/>
  <c r="Y263" i="1"/>
  <c r="G263" i="1"/>
  <c r="W263" i="1"/>
  <c r="E263" i="1"/>
  <c r="A264" i="1"/>
  <c r="Q263" i="1"/>
  <c r="U263" i="1"/>
  <c r="P263" i="1"/>
  <c r="D263" i="1"/>
  <c r="O263" i="1"/>
  <c r="L263" i="1"/>
  <c r="AT263" i="1"/>
  <c r="AV262" i="1" l="1"/>
  <c r="AW262" i="1" s="1"/>
  <c r="AQ264" i="1"/>
  <c r="X264" i="1"/>
  <c r="P264" i="1"/>
  <c r="H264" i="1"/>
  <c r="AO264" i="1"/>
  <c r="V264" i="1"/>
  <c r="N264" i="1"/>
  <c r="F264" i="1"/>
  <c r="AM264" i="1"/>
  <c r="T264" i="1"/>
  <c r="L264" i="1"/>
  <c r="D264" i="1"/>
  <c r="Y264" i="1"/>
  <c r="K264" i="1"/>
  <c r="S264" i="1"/>
  <c r="G264" i="1"/>
  <c r="AP264" i="1"/>
  <c r="R264" i="1"/>
  <c r="E264" i="1"/>
  <c r="J264" i="1"/>
  <c r="AL264" i="1"/>
  <c r="I264" i="1"/>
  <c r="Z264" i="1"/>
  <c r="C264" i="1"/>
  <c r="U264" i="1"/>
  <c r="AS264" i="1"/>
  <c r="W264" i="1"/>
  <c r="Q264" i="1"/>
  <c r="B264" i="1"/>
  <c r="A265" i="1"/>
  <c r="M264" i="1"/>
  <c r="AT264" i="1"/>
  <c r="O264" i="1"/>
  <c r="AR263" i="1"/>
  <c r="AN263" i="1"/>
  <c r="AU263" i="1"/>
  <c r="AV263" i="1" l="1"/>
  <c r="AW263" i="1" s="1"/>
  <c r="AR264" i="1"/>
  <c r="AU264" i="1"/>
  <c r="AN264" i="1"/>
  <c r="AS265" i="1"/>
  <c r="Z265" i="1"/>
  <c r="R265" i="1"/>
  <c r="J265" i="1"/>
  <c r="B265" i="1"/>
  <c r="AQ265" i="1"/>
  <c r="X265" i="1"/>
  <c r="P265" i="1"/>
  <c r="H265" i="1"/>
  <c r="AO265" i="1"/>
  <c r="V265" i="1"/>
  <c r="N265" i="1"/>
  <c r="F265" i="1"/>
  <c r="Y265" i="1"/>
  <c r="L265" i="1"/>
  <c r="T265" i="1"/>
  <c r="G265" i="1"/>
  <c r="AP265" i="1"/>
  <c r="S265" i="1"/>
  <c r="E265" i="1"/>
  <c r="AT265" i="1"/>
  <c r="M265" i="1"/>
  <c r="K265" i="1"/>
  <c r="AM265" i="1"/>
  <c r="I265" i="1"/>
  <c r="W265" i="1"/>
  <c r="C265" i="1"/>
  <c r="AL265" i="1"/>
  <c r="U265" i="1"/>
  <c r="D265" i="1"/>
  <c r="A266" i="1"/>
  <c r="Q265" i="1"/>
  <c r="O265" i="1"/>
  <c r="AV264" i="1" l="1"/>
  <c r="AW264" i="1" s="1"/>
  <c r="AN265" i="1"/>
  <c r="AR265" i="1"/>
  <c r="AU265" i="1"/>
  <c r="AM266" i="1"/>
  <c r="T266" i="1"/>
  <c r="L266" i="1"/>
  <c r="D266" i="1"/>
  <c r="AS266" i="1"/>
  <c r="Z266" i="1"/>
  <c r="R266" i="1"/>
  <c r="J266" i="1"/>
  <c r="B266" i="1"/>
  <c r="AQ266" i="1"/>
  <c r="X266" i="1"/>
  <c r="P266" i="1"/>
  <c r="H266" i="1"/>
  <c r="Y266" i="1"/>
  <c r="M266" i="1"/>
  <c r="U266" i="1"/>
  <c r="G266" i="1"/>
  <c r="AP266" i="1"/>
  <c r="S266" i="1"/>
  <c r="F266" i="1"/>
  <c r="O266" i="1"/>
  <c r="AT266" i="1"/>
  <c r="N266" i="1"/>
  <c r="AO266" i="1"/>
  <c r="K266" i="1"/>
  <c r="AL266" i="1"/>
  <c r="E266" i="1"/>
  <c r="A267" i="1"/>
  <c r="W266" i="1"/>
  <c r="I266" i="1"/>
  <c r="Q266" i="1"/>
  <c r="C266" i="1"/>
  <c r="V266" i="1"/>
  <c r="AV265" i="1" l="1"/>
  <c r="AW265" i="1" s="1"/>
  <c r="AN266" i="1"/>
  <c r="AO267" i="1"/>
  <c r="V267" i="1"/>
  <c r="N267" i="1"/>
  <c r="F267" i="1"/>
  <c r="AM267" i="1"/>
  <c r="T267" i="1"/>
  <c r="L267" i="1"/>
  <c r="D267" i="1"/>
  <c r="AS267" i="1"/>
  <c r="Z267" i="1"/>
  <c r="R267" i="1"/>
  <c r="J267" i="1"/>
  <c r="B267" i="1"/>
  <c r="Y267" i="1"/>
  <c r="M267" i="1"/>
  <c r="AT267" i="1"/>
  <c r="U267" i="1"/>
  <c r="H267" i="1"/>
  <c r="S267" i="1"/>
  <c r="G267" i="1"/>
  <c r="Q267" i="1"/>
  <c r="P267" i="1"/>
  <c r="A268" i="1"/>
  <c r="O267" i="1"/>
  <c r="AP267" i="1"/>
  <c r="I267" i="1"/>
  <c r="AQ267" i="1"/>
  <c r="AL267" i="1"/>
  <c r="K267" i="1"/>
  <c r="X267" i="1"/>
  <c r="E267" i="1"/>
  <c r="W267" i="1"/>
  <c r="C267" i="1"/>
  <c r="AR266" i="1"/>
  <c r="AU266" i="1"/>
  <c r="AU267" i="1" l="1"/>
  <c r="AV266" i="1"/>
  <c r="AW266" i="1" s="1"/>
  <c r="AR267" i="1"/>
  <c r="AN267" i="1"/>
  <c r="AQ268" i="1"/>
  <c r="X268" i="1"/>
  <c r="P268" i="1"/>
  <c r="H268" i="1"/>
  <c r="A269" i="1"/>
  <c r="AP268" i="1"/>
  <c r="W268" i="1"/>
  <c r="O268" i="1"/>
  <c r="G268" i="1"/>
  <c r="AO268" i="1"/>
  <c r="V268" i="1"/>
  <c r="N268" i="1"/>
  <c r="F268" i="1"/>
  <c r="AM268" i="1"/>
  <c r="T268" i="1"/>
  <c r="L268" i="1"/>
  <c r="D268" i="1"/>
  <c r="AT268" i="1"/>
  <c r="S268" i="1"/>
  <c r="C268" i="1"/>
  <c r="M268" i="1"/>
  <c r="AL268" i="1"/>
  <c r="K268" i="1"/>
  <c r="E268" i="1"/>
  <c r="Z268" i="1"/>
  <c r="B268" i="1"/>
  <c r="Y268" i="1"/>
  <c r="R268" i="1"/>
  <c r="I268" i="1"/>
  <c r="U268" i="1"/>
  <c r="J268" i="1"/>
  <c r="Q268" i="1"/>
  <c r="AS268" i="1"/>
  <c r="AR268" i="1" l="1"/>
  <c r="AV267" i="1"/>
  <c r="AW267" i="1" s="1"/>
  <c r="AN268" i="1"/>
  <c r="AS269" i="1"/>
  <c r="Z269" i="1"/>
  <c r="R269" i="1"/>
  <c r="J269" i="1"/>
  <c r="B269" i="1"/>
  <c r="Y269" i="1"/>
  <c r="Q269" i="1"/>
  <c r="I269" i="1"/>
  <c r="AQ269" i="1"/>
  <c r="X269" i="1"/>
  <c r="P269" i="1"/>
  <c r="H269" i="1"/>
  <c r="AO269" i="1"/>
  <c r="V269" i="1"/>
  <c r="N269" i="1"/>
  <c r="F269" i="1"/>
  <c r="AM269" i="1"/>
  <c r="L269" i="1"/>
  <c r="AT269" i="1"/>
  <c r="O269" i="1"/>
  <c r="AL269" i="1"/>
  <c r="G269" i="1"/>
  <c r="W269" i="1"/>
  <c r="E269" i="1"/>
  <c r="T269" i="1"/>
  <c r="S269" i="1"/>
  <c r="A270" i="1"/>
  <c r="M269" i="1"/>
  <c r="D269" i="1"/>
  <c r="U269" i="1"/>
  <c r="K269" i="1"/>
  <c r="C269" i="1"/>
  <c r="AP269" i="1"/>
  <c r="AU268" i="1"/>
  <c r="AV268" i="1" l="1"/>
  <c r="AW268" i="1" s="1"/>
  <c r="AR269" i="1"/>
  <c r="AM270" i="1"/>
  <c r="T270" i="1"/>
  <c r="L270" i="1"/>
  <c r="D270" i="1"/>
  <c r="AT270" i="1"/>
  <c r="AL270" i="1"/>
  <c r="S270" i="1"/>
  <c r="K270" i="1"/>
  <c r="C270" i="1"/>
  <c r="AS270" i="1"/>
  <c r="Z270" i="1"/>
  <c r="R270" i="1"/>
  <c r="J270" i="1"/>
  <c r="B270" i="1"/>
  <c r="AQ270" i="1"/>
  <c r="X270" i="1"/>
  <c r="P270" i="1"/>
  <c r="H270" i="1"/>
  <c r="V270" i="1"/>
  <c r="F270" i="1"/>
  <c r="AP270" i="1"/>
  <c r="N270" i="1"/>
  <c r="Y270" i="1"/>
  <c r="G270" i="1"/>
  <c r="W270" i="1"/>
  <c r="E270" i="1"/>
  <c r="A271" i="1"/>
  <c r="M270" i="1"/>
  <c r="I270" i="1"/>
  <c r="AO270" i="1"/>
  <c r="U270" i="1"/>
  <c r="Q270" i="1"/>
  <c r="O270" i="1"/>
  <c r="AN269" i="1"/>
  <c r="AU269" i="1"/>
  <c r="AV269" i="1" l="1"/>
  <c r="AW269" i="1" s="1"/>
  <c r="AR270" i="1"/>
  <c r="AN270" i="1"/>
  <c r="AO271" i="1"/>
  <c r="V271" i="1"/>
  <c r="N271" i="1"/>
  <c r="F271" i="1"/>
  <c r="U271" i="1"/>
  <c r="M271" i="1"/>
  <c r="E271" i="1"/>
  <c r="AM271" i="1"/>
  <c r="T271" i="1"/>
  <c r="L271" i="1"/>
  <c r="D271" i="1"/>
  <c r="AS271" i="1"/>
  <c r="Z271" i="1"/>
  <c r="R271" i="1"/>
  <c r="J271" i="1"/>
  <c r="B271" i="1"/>
  <c r="AQ271" i="1"/>
  <c r="P271" i="1"/>
  <c r="AP271" i="1"/>
  <c r="K271" i="1"/>
  <c r="X271" i="1"/>
  <c r="G271" i="1"/>
  <c r="W271" i="1"/>
  <c r="C271" i="1"/>
  <c r="AL271" i="1"/>
  <c r="Y271" i="1"/>
  <c r="Q271" i="1"/>
  <c r="H271" i="1"/>
  <c r="S271" i="1"/>
  <c r="I271" i="1"/>
  <c r="AT271" i="1"/>
  <c r="O271" i="1"/>
  <c r="A272" i="1"/>
  <c r="AU270" i="1"/>
  <c r="AU271" i="1" l="1"/>
  <c r="AQ272" i="1"/>
  <c r="X272" i="1"/>
  <c r="P272" i="1"/>
  <c r="H272" i="1"/>
  <c r="A273" i="1"/>
  <c r="AP272" i="1"/>
  <c r="W272" i="1"/>
  <c r="O272" i="1"/>
  <c r="G272" i="1"/>
  <c r="AO272" i="1"/>
  <c r="V272" i="1"/>
  <c r="N272" i="1"/>
  <c r="F272" i="1"/>
  <c r="AM272" i="1"/>
  <c r="T272" i="1"/>
  <c r="L272" i="1"/>
  <c r="D272" i="1"/>
  <c r="Z272" i="1"/>
  <c r="J272" i="1"/>
  <c r="K272" i="1"/>
  <c r="U272" i="1"/>
  <c r="C272" i="1"/>
  <c r="S272" i="1"/>
  <c r="B272" i="1"/>
  <c r="Y272" i="1"/>
  <c r="R272" i="1"/>
  <c r="Q272" i="1"/>
  <c r="AT272" i="1"/>
  <c r="I272" i="1"/>
  <c r="AL272" i="1"/>
  <c r="M272" i="1"/>
  <c r="E272" i="1"/>
  <c r="AS272" i="1"/>
  <c r="AR271" i="1"/>
  <c r="AV270" i="1"/>
  <c r="AW270" i="1" s="1"/>
  <c r="AN271" i="1"/>
  <c r="AV271" i="1" l="1"/>
  <c r="AW271" i="1" s="1"/>
  <c r="AS273" i="1"/>
  <c r="Z273" i="1"/>
  <c r="R273" i="1"/>
  <c r="J273" i="1"/>
  <c r="B273" i="1"/>
  <c r="Y273" i="1"/>
  <c r="Q273" i="1"/>
  <c r="I273" i="1"/>
  <c r="AQ273" i="1"/>
  <c r="X273" i="1"/>
  <c r="P273" i="1"/>
  <c r="H273" i="1"/>
  <c r="AO273" i="1"/>
  <c r="V273" i="1"/>
  <c r="N273" i="1"/>
  <c r="F273" i="1"/>
  <c r="T273" i="1"/>
  <c r="D273" i="1"/>
  <c r="AM273" i="1"/>
  <c r="K273" i="1"/>
  <c r="A274" i="1"/>
  <c r="U273" i="1"/>
  <c r="C273" i="1"/>
  <c r="S273" i="1"/>
  <c r="M273" i="1"/>
  <c r="L273" i="1"/>
  <c r="AT273" i="1"/>
  <c r="G273" i="1"/>
  <c r="AP273" i="1"/>
  <c r="AL273" i="1"/>
  <c r="E273" i="1"/>
  <c r="W273" i="1"/>
  <c r="O273" i="1"/>
  <c r="AR272" i="1"/>
  <c r="AU272" i="1"/>
  <c r="AN272" i="1"/>
  <c r="AV272" i="1" l="1"/>
  <c r="AW272" i="1" s="1"/>
  <c r="AR273" i="1"/>
  <c r="AM274" i="1"/>
  <c r="T274" i="1"/>
  <c r="L274" i="1"/>
  <c r="D274" i="1"/>
  <c r="AT274" i="1"/>
  <c r="AL274" i="1"/>
  <c r="S274" i="1"/>
  <c r="K274" i="1"/>
  <c r="C274" i="1"/>
  <c r="AS274" i="1"/>
  <c r="Z274" i="1"/>
  <c r="R274" i="1"/>
  <c r="J274" i="1"/>
  <c r="B274" i="1"/>
  <c r="AQ274" i="1"/>
  <c r="X274" i="1"/>
  <c r="P274" i="1"/>
  <c r="H274" i="1"/>
  <c r="AO274" i="1"/>
  <c r="N274" i="1"/>
  <c r="Y274" i="1"/>
  <c r="G274" i="1"/>
  <c r="U274" i="1"/>
  <c r="Q274" i="1"/>
  <c r="F274" i="1"/>
  <c r="AP274" i="1"/>
  <c r="E274" i="1"/>
  <c r="V274" i="1"/>
  <c r="I274" i="1"/>
  <c r="W274" i="1"/>
  <c r="M274" i="1"/>
  <c r="O274" i="1"/>
  <c r="A275" i="1"/>
  <c r="AN273" i="1"/>
  <c r="AV273" i="1" s="1"/>
  <c r="AU273" i="1"/>
  <c r="AR274" i="1" l="1"/>
  <c r="AW273" i="1"/>
  <c r="AU274" i="1"/>
  <c r="AN274" i="1"/>
  <c r="AO275" i="1"/>
  <c r="V275" i="1"/>
  <c r="N275" i="1"/>
  <c r="F275" i="1"/>
  <c r="U275" i="1"/>
  <c r="M275" i="1"/>
  <c r="E275" i="1"/>
  <c r="AM275" i="1"/>
  <c r="T275" i="1"/>
  <c r="L275" i="1"/>
  <c r="D275" i="1"/>
  <c r="AS275" i="1"/>
  <c r="Z275" i="1"/>
  <c r="R275" i="1"/>
  <c r="J275" i="1"/>
  <c r="B275" i="1"/>
  <c r="X275" i="1"/>
  <c r="H275" i="1"/>
  <c r="Y275" i="1"/>
  <c r="G275" i="1"/>
  <c r="AT275" i="1"/>
  <c r="Q275" i="1"/>
  <c r="P275" i="1"/>
  <c r="AL275" i="1"/>
  <c r="W275" i="1"/>
  <c r="S275" i="1"/>
  <c r="K275" i="1"/>
  <c r="AP275" i="1"/>
  <c r="O275" i="1"/>
  <c r="I275" i="1"/>
  <c r="A276" i="1"/>
  <c r="AQ275" i="1"/>
  <c r="C275" i="1"/>
  <c r="AU275" i="1" l="1"/>
  <c r="AV274" i="1"/>
  <c r="AN275" i="1"/>
  <c r="AQ276" i="1"/>
  <c r="X276" i="1"/>
  <c r="P276" i="1"/>
  <c r="H276" i="1"/>
  <c r="A277" i="1"/>
  <c r="AP276" i="1"/>
  <c r="W276" i="1"/>
  <c r="O276" i="1"/>
  <c r="G276" i="1"/>
  <c r="AO276" i="1"/>
  <c r="V276" i="1"/>
  <c r="N276" i="1"/>
  <c r="F276" i="1"/>
  <c r="AM276" i="1"/>
  <c r="T276" i="1"/>
  <c r="L276" i="1"/>
  <c r="D276" i="1"/>
  <c r="AS276" i="1"/>
  <c r="R276" i="1"/>
  <c r="B276" i="1"/>
  <c r="Y276" i="1"/>
  <c r="E276" i="1"/>
  <c r="AT276" i="1"/>
  <c r="Q276" i="1"/>
  <c r="M276" i="1"/>
  <c r="S276" i="1"/>
  <c r="K276" i="1"/>
  <c r="J276" i="1"/>
  <c r="C276" i="1"/>
  <c r="AL276" i="1"/>
  <c r="I276" i="1"/>
  <c r="Z276" i="1"/>
  <c r="U276" i="1"/>
  <c r="AW274" i="1"/>
  <c r="AR275" i="1"/>
  <c r="AS277" i="1" l="1"/>
  <c r="Z277" i="1"/>
  <c r="R277" i="1"/>
  <c r="J277" i="1"/>
  <c r="B277" i="1"/>
  <c r="Y277" i="1"/>
  <c r="Q277" i="1"/>
  <c r="I277" i="1"/>
  <c r="AQ277" i="1"/>
  <c r="X277" i="1"/>
  <c r="P277" i="1"/>
  <c r="H277" i="1"/>
  <c r="AO277" i="1"/>
  <c r="V277" i="1"/>
  <c r="N277" i="1"/>
  <c r="F277" i="1"/>
  <c r="AM277" i="1"/>
  <c r="L277" i="1"/>
  <c r="A278" i="1"/>
  <c r="U277" i="1"/>
  <c r="D277" i="1"/>
  <c r="AT277" i="1"/>
  <c r="O277" i="1"/>
  <c r="AP277" i="1"/>
  <c r="M277" i="1"/>
  <c r="G277" i="1"/>
  <c r="E277" i="1"/>
  <c r="C277" i="1"/>
  <c r="W277" i="1"/>
  <c r="K277" i="1"/>
  <c r="AL277" i="1"/>
  <c r="S277" i="1"/>
  <c r="T277" i="1"/>
  <c r="AU276" i="1"/>
  <c r="AR276" i="1"/>
  <c r="AN276" i="1"/>
  <c r="AV275" i="1"/>
  <c r="AW275" i="1" s="1"/>
  <c r="AV276" i="1" l="1"/>
  <c r="AW276" i="1" s="1"/>
  <c r="AM278" i="1"/>
  <c r="T278" i="1"/>
  <c r="L278" i="1"/>
  <c r="D278" i="1"/>
  <c r="AT278" i="1"/>
  <c r="AL278" i="1"/>
  <c r="S278" i="1"/>
  <c r="K278" i="1"/>
  <c r="C278" i="1"/>
  <c r="AS278" i="1"/>
  <c r="Z278" i="1"/>
  <c r="R278" i="1"/>
  <c r="J278" i="1"/>
  <c r="B278" i="1"/>
  <c r="AQ278" i="1"/>
  <c r="X278" i="1"/>
  <c r="P278" i="1"/>
  <c r="H278" i="1"/>
  <c r="V278" i="1"/>
  <c r="F278" i="1"/>
  <c r="A279" i="1"/>
  <c r="U278" i="1"/>
  <c r="AP278" i="1"/>
  <c r="N278" i="1"/>
  <c r="AO278" i="1"/>
  <c r="M278" i="1"/>
  <c r="Y278" i="1"/>
  <c r="W278" i="1"/>
  <c r="O278" i="1"/>
  <c r="Q278" i="1"/>
  <c r="I278" i="1"/>
  <c r="E278" i="1"/>
  <c r="G278" i="1"/>
  <c r="AR277" i="1"/>
  <c r="AN277" i="1"/>
  <c r="AU277" i="1"/>
  <c r="AV277" i="1" l="1"/>
  <c r="AW277" i="1" s="1"/>
  <c r="AN278" i="1"/>
  <c r="AU278" i="1"/>
  <c r="AR278" i="1"/>
  <c r="AO279" i="1"/>
  <c r="V279" i="1"/>
  <c r="N279" i="1"/>
  <c r="F279" i="1"/>
  <c r="U279" i="1"/>
  <c r="M279" i="1"/>
  <c r="E279" i="1"/>
  <c r="AM279" i="1"/>
  <c r="T279" i="1"/>
  <c r="L279" i="1"/>
  <c r="D279" i="1"/>
  <c r="AS279" i="1"/>
  <c r="Z279" i="1"/>
  <c r="R279" i="1"/>
  <c r="J279" i="1"/>
  <c r="B279" i="1"/>
  <c r="AQ279" i="1"/>
  <c r="P279" i="1"/>
  <c r="A280" i="1"/>
  <c r="S279" i="1"/>
  <c r="AP279" i="1"/>
  <c r="K279" i="1"/>
  <c r="AL279" i="1"/>
  <c r="I279" i="1"/>
  <c r="W279" i="1"/>
  <c r="Q279" i="1"/>
  <c r="O279" i="1"/>
  <c r="AT279" i="1"/>
  <c r="G279" i="1"/>
  <c r="H279" i="1"/>
  <c r="Y279" i="1"/>
  <c r="C279" i="1"/>
  <c r="X279" i="1"/>
  <c r="AN279" i="1" l="1"/>
  <c r="AU279" i="1"/>
  <c r="AR279" i="1"/>
  <c r="AV278" i="1"/>
  <c r="AW278" i="1" s="1"/>
  <c r="AQ280" i="1"/>
  <c r="X280" i="1"/>
  <c r="P280" i="1"/>
  <c r="H280" i="1"/>
  <c r="A281" i="1"/>
  <c r="AP280" i="1"/>
  <c r="W280" i="1"/>
  <c r="O280" i="1"/>
  <c r="G280" i="1"/>
  <c r="AO280" i="1"/>
  <c r="V280" i="1"/>
  <c r="N280" i="1"/>
  <c r="F280" i="1"/>
  <c r="AM280" i="1"/>
  <c r="T280" i="1"/>
  <c r="L280" i="1"/>
  <c r="D280" i="1"/>
  <c r="Z280" i="1"/>
  <c r="J280" i="1"/>
  <c r="AT280" i="1"/>
  <c r="R280" i="1"/>
  <c r="K280" i="1"/>
  <c r="AL280" i="1"/>
  <c r="I280" i="1"/>
  <c r="M280" i="1"/>
  <c r="E280" i="1"/>
  <c r="AS280" i="1"/>
  <c r="C280" i="1"/>
  <c r="Y280" i="1"/>
  <c r="Q280" i="1"/>
  <c r="B280" i="1"/>
  <c r="S280" i="1"/>
  <c r="U280" i="1"/>
  <c r="AR280" i="1" l="1"/>
  <c r="AV279" i="1"/>
  <c r="AW279" i="1" s="1"/>
  <c r="AN280" i="1"/>
  <c r="AU280" i="1"/>
  <c r="AS281" i="1"/>
  <c r="Z281" i="1"/>
  <c r="R281" i="1"/>
  <c r="J281" i="1"/>
  <c r="B281" i="1"/>
  <c r="Y281" i="1"/>
  <c r="Q281" i="1"/>
  <c r="I281" i="1"/>
  <c r="AQ281" i="1"/>
  <c r="X281" i="1"/>
  <c r="P281" i="1"/>
  <c r="H281" i="1"/>
  <c r="AO281" i="1"/>
  <c r="V281" i="1"/>
  <c r="N281" i="1"/>
  <c r="F281" i="1"/>
  <c r="T281" i="1"/>
  <c r="D281" i="1"/>
  <c r="AT281" i="1"/>
  <c r="O281" i="1"/>
  <c r="AM281" i="1"/>
  <c r="K281" i="1"/>
  <c r="AL281" i="1"/>
  <c r="G281" i="1"/>
  <c r="AP281" i="1"/>
  <c r="C281" i="1"/>
  <c r="W281" i="1"/>
  <c r="S281" i="1"/>
  <c r="U281" i="1"/>
  <c r="M281" i="1"/>
  <c r="E281" i="1"/>
  <c r="A282" i="1"/>
  <c r="L281" i="1"/>
  <c r="AV280" i="1" l="1"/>
  <c r="AW280" i="1" s="1"/>
  <c r="AR281" i="1"/>
  <c r="AN281" i="1"/>
  <c r="AU281" i="1"/>
  <c r="AM282" i="1"/>
  <c r="T282" i="1"/>
  <c r="L282" i="1"/>
  <c r="D282" i="1"/>
  <c r="AT282" i="1"/>
  <c r="AL282" i="1"/>
  <c r="S282" i="1"/>
  <c r="K282" i="1"/>
  <c r="C282" i="1"/>
  <c r="AS282" i="1"/>
  <c r="Z282" i="1"/>
  <c r="R282" i="1"/>
  <c r="J282" i="1"/>
  <c r="B282" i="1"/>
  <c r="AQ282" i="1"/>
  <c r="X282" i="1"/>
  <c r="P282" i="1"/>
  <c r="H282" i="1"/>
  <c r="AO282" i="1"/>
  <c r="N282" i="1"/>
  <c r="O282" i="1"/>
  <c r="Y282" i="1"/>
  <c r="G282" i="1"/>
  <c r="W282" i="1"/>
  <c r="F282" i="1"/>
  <c r="V282" i="1"/>
  <c r="U282" i="1"/>
  <c r="Q282" i="1"/>
  <c r="I282" i="1"/>
  <c r="A283" i="1"/>
  <c r="A284" i="1" s="1"/>
  <c r="A286" i="1" s="1"/>
  <c r="M282" i="1"/>
  <c r="AP282" i="1"/>
  <c r="E282" i="1"/>
  <c r="B284" i="1" l="1"/>
  <c r="K284" i="1"/>
  <c r="AL284" i="1"/>
  <c r="L284" i="1"/>
  <c r="E284" i="1"/>
  <c r="M284" i="1"/>
  <c r="U284" i="1"/>
  <c r="AO284" i="1"/>
  <c r="G284" i="1"/>
  <c r="W284" i="1"/>
  <c r="P284" i="1"/>
  <c r="AS284" i="1"/>
  <c r="AM284" i="1"/>
  <c r="F284" i="1"/>
  <c r="N284" i="1"/>
  <c r="V284" i="1"/>
  <c r="AP284" i="1"/>
  <c r="O284" i="1"/>
  <c r="AQ284" i="1"/>
  <c r="X284" i="1"/>
  <c r="D284" i="1"/>
  <c r="H284" i="1"/>
  <c r="I284" i="1"/>
  <c r="Q284" i="1"/>
  <c r="Y284" i="1"/>
  <c r="AT284" i="1"/>
  <c r="AU284" i="1" s="1"/>
  <c r="J284" i="1"/>
  <c r="R284" i="1"/>
  <c r="Z284" i="1"/>
  <c r="S284" i="1"/>
  <c r="T284" i="1"/>
  <c r="C284" i="1"/>
  <c r="AR282" i="1"/>
  <c r="AV281" i="1"/>
  <c r="AW281" i="1" s="1"/>
  <c r="AU282" i="1"/>
  <c r="AN282" i="1"/>
  <c r="AO283" i="1"/>
  <c r="V283" i="1"/>
  <c r="N283" i="1"/>
  <c r="F283" i="1"/>
  <c r="U283" i="1"/>
  <c r="M283" i="1"/>
  <c r="E283" i="1"/>
  <c r="AM283" i="1"/>
  <c r="T283" i="1"/>
  <c r="L283" i="1"/>
  <c r="D283" i="1"/>
  <c r="AS283" i="1"/>
  <c r="Z283" i="1"/>
  <c r="R283" i="1"/>
  <c r="J283" i="1"/>
  <c r="B283" i="1"/>
  <c r="X283" i="1"/>
  <c r="H283" i="1"/>
  <c r="AQ283" i="1"/>
  <c r="O283" i="1"/>
  <c r="Y283" i="1"/>
  <c r="G283" i="1"/>
  <c r="W283" i="1"/>
  <c r="C283" i="1"/>
  <c r="P283" i="1"/>
  <c r="K283" i="1"/>
  <c r="AT283" i="1"/>
  <c r="I283" i="1"/>
  <c r="AP283" i="1"/>
  <c r="Q283" i="1"/>
  <c r="S283" i="1"/>
  <c r="AL283" i="1"/>
  <c r="AR284" i="1" l="1"/>
  <c r="AN284" i="1"/>
  <c r="AV282" i="1"/>
  <c r="AW282" i="1" s="1"/>
  <c r="AU283" i="1"/>
  <c r="AR283" i="1"/>
  <c r="AN283" i="1"/>
  <c r="AV283" i="1" s="1"/>
  <c r="AV284" i="1" l="1"/>
  <c r="AW283" i="1"/>
  <c r="Y286" i="1"/>
  <c r="Q286" i="1"/>
  <c r="I286" i="1"/>
  <c r="AQ286" i="1"/>
  <c r="X286" i="1"/>
  <c r="P286" i="1"/>
  <c r="H286" i="1"/>
  <c r="A287" i="1"/>
  <c r="AP286" i="1"/>
  <c r="W286" i="1"/>
  <c r="O286" i="1"/>
  <c r="G286" i="1"/>
  <c r="U286" i="1"/>
  <c r="M286" i="1"/>
  <c r="E286" i="1"/>
  <c r="AM286" i="1"/>
  <c r="L286" i="1"/>
  <c r="AT286" i="1"/>
  <c r="R286" i="1"/>
  <c r="S286" i="1"/>
  <c r="AO286" i="1"/>
  <c r="J286" i="1"/>
  <c r="AL286" i="1"/>
  <c r="F286" i="1"/>
  <c r="D286" i="1"/>
  <c r="C286" i="1"/>
  <c r="AS286" i="1"/>
  <c r="B286" i="1"/>
  <c r="V286" i="1"/>
  <c r="N286" i="1"/>
  <c r="K286" i="1"/>
  <c r="Z286" i="1"/>
  <c r="T286" i="1"/>
  <c r="AW284" i="1" l="1"/>
  <c r="AU286" i="1"/>
  <c r="AR286" i="1"/>
  <c r="AN286" i="1"/>
  <c r="AT287" i="1"/>
  <c r="AL287" i="1"/>
  <c r="S287" i="1"/>
  <c r="K287" i="1"/>
  <c r="C287" i="1"/>
  <c r="AS287" i="1"/>
  <c r="Z287" i="1"/>
  <c r="R287" i="1"/>
  <c r="J287" i="1"/>
  <c r="B287" i="1"/>
  <c r="Y287" i="1"/>
  <c r="Q287" i="1"/>
  <c r="I287" i="1"/>
  <c r="A288" i="1"/>
  <c r="AP287" i="1"/>
  <c r="W287" i="1"/>
  <c r="O287" i="1"/>
  <c r="G287" i="1"/>
  <c r="V287" i="1"/>
  <c r="F287" i="1"/>
  <c r="AQ287" i="1"/>
  <c r="N287" i="1"/>
  <c r="U287" i="1"/>
  <c r="M287" i="1"/>
  <c r="AO287" i="1"/>
  <c r="L287" i="1"/>
  <c r="D287" i="1"/>
  <c r="AM287" i="1"/>
  <c r="T287" i="1"/>
  <c r="X287" i="1"/>
  <c r="E287" i="1"/>
  <c r="P287" i="1"/>
  <c r="H287" i="1"/>
  <c r="AU287" i="1" l="1"/>
  <c r="AV286" i="1"/>
  <c r="AW286" i="1" s="1"/>
  <c r="U288" i="1"/>
  <c r="M288" i="1"/>
  <c r="E288" i="1"/>
  <c r="AM288" i="1"/>
  <c r="T288" i="1"/>
  <c r="L288" i="1"/>
  <c r="D288" i="1"/>
  <c r="AT288" i="1"/>
  <c r="AL288" i="1"/>
  <c r="S288" i="1"/>
  <c r="K288" i="1"/>
  <c r="C288" i="1"/>
  <c r="Y288" i="1"/>
  <c r="Q288" i="1"/>
  <c r="I288" i="1"/>
  <c r="AQ288" i="1"/>
  <c r="P288" i="1"/>
  <c r="AP288" i="1"/>
  <c r="N288" i="1"/>
  <c r="X288" i="1"/>
  <c r="F288" i="1"/>
  <c r="A289" i="1"/>
  <c r="R288" i="1"/>
  <c r="O288" i="1"/>
  <c r="AO288" i="1"/>
  <c r="Z288" i="1"/>
  <c r="W288" i="1"/>
  <c r="J288" i="1"/>
  <c r="G288" i="1"/>
  <c r="B288" i="1"/>
  <c r="AS288" i="1"/>
  <c r="V288" i="1"/>
  <c r="H288" i="1"/>
  <c r="AN287" i="1"/>
  <c r="AR287" i="1"/>
  <c r="AU288" i="1" l="1"/>
  <c r="AN288" i="1"/>
  <c r="A290" i="1"/>
  <c r="AP289" i="1"/>
  <c r="W289" i="1"/>
  <c r="O289" i="1"/>
  <c r="G289" i="1"/>
  <c r="AO289" i="1"/>
  <c r="V289" i="1"/>
  <c r="N289" i="1"/>
  <c r="F289" i="1"/>
  <c r="U289" i="1"/>
  <c r="M289" i="1"/>
  <c r="E289" i="1"/>
  <c r="AT289" i="1"/>
  <c r="AL289" i="1"/>
  <c r="S289" i="1"/>
  <c r="K289" i="1"/>
  <c r="C289" i="1"/>
  <c r="Z289" i="1"/>
  <c r="J289" i="1"/>
  <c r="AQ289" i="1"/>
  <c r="L289" i="1"/>
  <c r="AM289" i="1"/>
  <c r="H289" i="1"/>
  <c r="T289" i="1"/>
  <c r="R289" i="1"/>
  <c r="Y289" i="1"/>
  <c r="X289" i="1"/>
  <c r="Q289" i="1"/>
  <c r="I289" i="1"/>
  <c r="AS289" i="1"/>
  <c r="P289" i="1"/>
  <c r="D289" i="1"/>
  <c r="B289" i="1"/>
  <c r="AV287" i="1"/>
  <c r="AW287" i="1" s="1"/>
  <c r="AR288" i="1"/>
  <c r="AU289" i="1" l="1"/>
  <c r="AR289" i="1"/>
  <c r="Y290" i="1"/>
  <c r="Q290" i="1"/>
  <c r="I290" i="1"/>
  <c r="AQ290" i="1"/>
  <c r="X290" i="1"/>
  <c r="P290" i="1"/>
  <c r="H290" i="1"/>
  <c r="A291" i="1"/>
  <c r="AP290" i="1"/>
  <c r="W290" i="1"/>
  <c r="O290" i="1"/>
  <c r="G290" i="1"/>
  <c r="U290" i="1"/>
  <c r="M290" i="1"/>
  <c r="E290" i="1"/>
  <c r="T290" i="1"/>
  <c r="D290" i="1"/>
  <c r="AM290" i="1"/>
  <c r="K290" i="1"/>
  <c r="AS290" i="1"/>
  <c r="L290" i="1"/>
  <c r="Z290" i="1"/>
  <c r="C290" i="1"/>
  <c r="V290" i="1"/>
  <c r="B290" i="1"/>
  <c r="S290" i="1"/>
  <c r="R290" i="1"/>
  <c r="N290" i="1"/>
  <c r="F290" i="1"/>
  <c r="AL290" i="1"/>
  <c r="AT290" i="1"/>
  <c r="AO290" i="1"/>
  <c r="J290" i="1"/>
  <c r="AN289" i="1"/>
  <c r="AV289" i="1" s="1"/>
  <c r="AV288" i="1"/>
  <c r="AW288" i="1" s="1"/>
  <c r="AW289" i="1" l="1"/>
  <c r="AU290" i="1"/>
  <c r="AN290" i="1"/>
  <c r="AR290" i="1"/>
  <c r="AT291" i="1"/>
  <c r="AL291" i="1"/>
  <c r="S291" i="1"/>
  <c r="K291" i="1"/>
  <c r="C291" i="1"/>
  <c r="AS291" i="1"/>
  <c r="Z291" i="1"/>
  <c r="R291" i="1"/>
  <c r="J291" i="1"/>
  <c r="B291" i="1"/>
  <c r="Y291" i="1"/>
  <c r="Q291" i="1"/>
  <c r="I291" i="1"/>
  <c r="A292" i="1"/>
  <c r="AP291" i="1"/>
  <c r="W291" i="1"/>
  <c r="O291" i="1"/>
  <c r="G291" i="1"/>
  <c r="AO291" i="1"/>
  <c r="N291" i="1"/>
  <c r="AM291" i="1"/>
  <c r="H291" i="1"/>
  <c r="P291" i="1"/>
  <c r="F291" i="1"/>
  <c r="X291" i="1"/>
  <c r="E291" i="1"/>
  <c r="T291" i="1"/>
  <c r="M291" i="1"/>
  <c r="L291" i="1"/>
  <c r="V291" i="1"/>
  <c r="U291" i="1"/>
  <c r="D291" i="1"/>
  <c r="AQ291" i="1"/>
  <c r="AR291" i="1" l="1"/>
  <c r="AV290" i="1"/>
  <c r="AW290" i="1" s="1"/>
  <c r="AN291" i="1"/>
  <c r="U292" i="1"/>
  <c r="M292" i="1"/>
  <c r="E292" i="1"/>
  <c r="AM292" i="1"/>
  <c r="T292" i="1"/>
  <c r="L292" i="1"/>
  <c r="D292" i="1"/>
  <c r="AT292" i="1"/>
  <c r="AL292" i="1"/>
  <c r="S292" i="1"/>
  <c r="K292" i="1"/>
  <c r="C292" i="1"/>
  <c r="Y292" i="1"/>
  <c r="Q292" i="1"/>
  <c r="I292" i="1"/>
  <c r="X292" i="1"/>
  <c r="H292" i="1"/>
  <c r="Z292" i="1"/>
  <c r="G292" i="1"/>
  <c r="A293" i="1"/>
  <c r="R292" i="1"/>
  <c r="AQ292" i="1"/>
  <c r="N292" i="1"/>
  <c r="AP292" i="1"/>
  <c r="J292" i="1"/>
  <c r="O292" i="1"/>
  <c r="F292" i="1"/>
  <c r="B292" i="1"/>
  <c r="AO292" i="1"/>
  <c r="AS292" i="1"/>
  <c r="P292" i="1"/>
  <c r="W292" i="1"/>
  <c r="V292" i="1"/>
  <c r="AU291" i="1"/>
  <c r="AU292" i="1" l="1"/>
  <c r="AV291" i="1"/>
  <c r="AR292" i="1"/>
  <c r="A294" i="1"/>
  <c r="AP293" i="1"/>
  <c r="W293" i="1"/>
  <c r="O293" i="1"/>
  <c r="G293" i="1"/>
  <c r="AO293" i="1"/>
  <c r="V293" i="1"/>
  <c r="N293" i="1"/>
  <c r="F293" i="1"/>
  <c r="U293" i="1"/>
  <c r="M293" i="1"/>
  <c r="E293" i="1"/>
  <c r="AT293" i="1"/>
  <c r="AL293" i="1"/>
  <c r="S293" i="1"/>
  <c r="K293" i="1"/>
  <c r="C293" i="1"/>
  <c r="AS293" i="1"/>
  <c r="R293" i="1"/>
  <c r="B293" i="1"/>
  <c r="Y293" i="1"/>
  <c r="H293" i="1"/>
  <c r="X293" i="1"/>
  <c r="P293" i="1"/>
  <c r="L293" i="1"/>
  <c r="I293" i="1"/>
  <c r="D293" i="1"/>
  <c r="AQ293" i="1"/>
  <c r="Z293" i="1"/>
  <c r="Q293" i="1"/>
  <c r="J293" i="1"/>
  <c r="AM293" i="1"/>
  <c r="T293" i="1"/>
  <c r="AN292" i="1"/>
  <c r="AV292" i="1" s="1"/>
  <c r="AW291" i="1"/>
  <c r="AW292" i="1" l="1"/>
  <c r="AR293" i="1"/>
  <c r="AU293" i="1"/>
  <c r="AN293" i="1"/>
  <c r="Y294" i="1"/>
  <c r="Q294" i="1"/>
  <c r="I294" i="1"/>
  <c r="AQ294" i="1"/>
  <c r="X294" i="1"/>
  <c r="P294" i="1"/>
  <c r="H294" i="1"/>
  <c r="A295" i="1"/>
  <c r="AP294" i="1"/>
  <c r="W294" i="1"/>
  <c r="O294" i="1"/>
  <c r="G294" i="1"/>
  <c r="U294" i="1"/>
  <c r="M294" i="1"/>
  <c r="E294" i="1"/>
  <c r="AM294" i="1"/>
  <c r="L294" i="1"/>
  <c r="V294" i="1"/>
  <c r="D294" i="1"/>
  <c r="AL294" i="1"/>
  <c r="F294" i="1"/>
  <c r="S294" i="1"/>
  <c r="R294" i="1"/>
  <c r="AT294" i="1"/>
  <c r="C294" i="1"/>
  <c r="AS294" i="1"/>
  <c r="B294" i="1"/>
  <c r="AO294" i="1"/>
  <c r="T294" i="1"/>
  <c r="Z294" i="1"/>
  <c r="J294" i="1"/>
  <c r="N294" i="1"/>
  <c r="K294" i="1"/>
  <c r="AV293" i="1" l="1"/>
  <c r="AW293" i="1" s="1"/>
  <c r="AU294" i="1"/>
  <c r="AR294" i="1"/>
  <c r="AT295" i="1"/>
  <c r="AL295" i="1"/>
  <c r="S295" i="1"/>
  <c r="K295" i="1"/>
  <c r="C295" i="1"/>
  <c r="AS295" i="1"/>
  <c r="Z295" i="1"/>
  <c r="R295" i="1"/>
  <c r="J295" i="1"/>
  <c r="B295" i="1"/>
  <c r="Y295" i="1"/>
  <c r="Q295" i="1"/>
  <c r="I295" i="1"/>
  <c r="A296" i="1"/>
  <c r="AP295" i="1"/>
  <c r="W295" i="1"/>
  <c r="O295" i="1"/>
  <c r="G295" i="1"/>
  <c r="V295" i="1"/>
  <c r="F295" i="1"/>
  <c r="U295" i="1"/>
  <c r="D295" i="1"/>
  <c r="AO295" i="1"/>
  <c r="L295" i="1"/>
  <c r="X295" i="1"/>
  <c r="T295" i="1"/>
  <c r="AQ295" i="1"/>
  <c r="AM295" i="1"/>
  <c r="N295" i="1"/>
  <c r="H295" i="1"/>
  <c r="E295" i="1"/>
  <c r="P295" i="1"/>
  <c r="M295" i="1"/>
  <c r="AN294" i="1"/>
  <c r="AV294" i="1" s="1"/>
  <c r="AW294" i="1" l="1"/>
  <c r="AU295" i="1"/>
  <c r="AR295" i="1"/>
  <c r="AN295" i="1"/>
  <c r="U296" i="1"/>
  <c r="M296" i="1"/>
  <c r="E296" i="1"/>
  <c r="AM296" i="1"/>
  <c r="T296" i="1"/>
  <c r="L296" i="1"/>
  <c r="D296" i="1"/>
  <c r="AT296" i="1"/>
  <c r="AL296" i="1"/>
  <c r="S296" i="1"/>
  <c r="K296" i="1"/>
  <c r="C296" i="1"/>
  <c r="Y296" i="1"/>
  <c r="Q296" i="1"/>
  <c r="I296" i="1"/>
  <c r="AQ296" i="1"/>
  <c r="P296" i="1"/>
  <c r="A297" i="1"/>
  <c r="V296" i="1"/>
  <c r="B296" i="1"/>
  <c r="AS296" i="1"/>
  <c r="N296" i="1"/>
  <c r="Z296" i="1"/>
  <c r="G296" i="1"/>
  <c r="X296" i="1"/>
  <c r="F296" i="1"/>
  <c r="AO296" i="1"/>
  <c r="W296" i="1"/>
  <c r="R296" i="1"/>
  <c r="J296" i="1"/>
  <c r="AP296" i="1"/>
  <c r="O296" i="1"/>
  <c r="H296" i="1"/>
  <c r="AU296" i="1" l="1"/>
  <c r="AV295" i="1"/>
  <c r="AW295" i="1" s="1"/>
  <c r="AR296" i="1"/>
  <c r="A298" i="1"/>
  <c r="AP297" i="1"/>
  <c r="W297" i="1"/>
  <c r="O297" i="1"/>
  <c r="G297" i="1"/>
  <c r="AO297" i="1"/>
  <c r="V297" i="1"/>
  <c r="N297" i="1"/>
  <c r="F297" i="1"/>
  <c r="U297" i="1"/>
  <c r="M297" i="1"/>
  <c r="E297" i="1"/>
  <c r="AT297" i="1"/>
  <c r="AL297" i="1"/>
  <c r="S297" i="1"/>
  <c r="K297" i="1"/>
  <c r="C297" i="1"/>
  <c r="Z297" i="1"/>
  <c r="J297" i="1"/>
  <c r="R297" i="1"/>
  <c r="Q297" i="1"/>
  <c r="AQ297" i="1"/>
  <c r="I297" i="1"/>
  <c r="AM297" i="1"/>
  <c r="H297" i="1"/>
  <c r="X297" i="1"/>
  <c r="T297" i="1"/>
  <c r="P297" i="1"/>
  <c r="D297" i="1"/>
  <c r="Y297" i="1"/>
  <c r="AS297" i="1"/>
  <c r="L297" i="1"/>
  <c r="B297" i="1"/>
  <c r="AN296" i="1"/>
  <c r="AV296" i="1" s="1"/>
  <c r="AW296" i="1" s="1"/>
  <c r="AU297" i="1" l="1"/>
  <c r="AR297" i="1"/>
  <c r="AN297" i="1"/>
  <c r="Y298" i="1"/>
  <c r="Q298" i="1"/>
  <c r="I298" i="1"/>
  <c r="AQ298" i="1"/>
  <c r="X298" i="1"/>
  <c r="P298" i="1"/>
  <c r="H298" i="1"/>
  <c r="A299" i="1"/>
  <c r="AP298" i="1"/>
  <c r="W298" i="1"/>
  <c r="O298" i="1"/>
  <c r="G298" i="1"/>
  <c r="U298" i="1"/>
  <c r="M298" i="1"/>
  <c r="E298" i="1"/>
  <c r="T298" i="1"/>
  <c r="D298" i="1"/>
  <c r="AT298" i="1"/>
  <c r="R298" i="1"/>
  <c r="AS298" i="1"/>
  <c r="V298" i="1"/>
  <c r="B298" i="1"/>
  <c r="L298" i="1"/>
  <c r="AO298" i="1"/>
  <c r="K298" i="1"/>
  <c r="S298" i="1"/>
  <c r="N298" i="1"/>
  <c r="J298" i="1"/>
  <c r="C298" i="1"/>
  <c r="AL298" i="1"/>
  <c r="Z298" i="1"/>
  <c r="F298" i="1"/>
  <c r="AM298" i="1"/>
  <c r="AU298" i="1" l="1"/>
  <c r="AR298" i="1"/>
  <c r="AT299" i="1"/>
  <c r="AL299" i="1"/>
  <c r="S299" i="1"/>
  <c r="K299" i="1"/>
  <c r="C299" i="1"/>
  <c r="AS299" i="1"/>
  <c r="Z299" i="1"/>
  <c r="R299" i="1"/>
  <c r="J299" i="1"/>
  <c r="B299" i="1"/>
  <c r="Y299" i="1"/>
  <c r="Q299" i="1"/>
  <c r="I299" i="1"/>
  <c r="A300" i="1"/>
  <c r="AP299" i="1"/>
  <c r="W299" i="1"/>
  <c r="O299" i="1"/>
  <c r="G299" i="1"/>
  <c r="AO299" i="1"/>
  <c r="N299" i="1"/>
  <c r="P299" i="1"/>
  <c r="AQ299" i="1"/>
  <c r="M299" i="1"/>
  <c r="F299" i="1"/>
  <c r="V299" i="1"/>
  <c r="U299" i="1"/>
  <c r="T299" i="1"/>
  <c r="L299" i="1"/>
  <c r="H299" i="1"/>
  <c r="D299" i="1"/>
  <c r="X299" i="1"/>
  <c r="E299" i="1"/>
  <c r="AM299" i="1"/>
  <c r="AV297" i="1"/>
  <c r="AW297" i="1" s="1"/>
  <c r="AN298" i="1"/>
  <c r="AV298" i="1" s="1"/>
  <c r="AU299" i="1" l="1"/>
  <c r="U300" i="1"/>
  <c r="M300" i="1"/>
  <c r="E300" i="1"/>
  <c r="AM300" i="1"/>
  <c r="T300" i="1"/>
  <c r="L300" i="1"/>
  <c r="D300" i="1"/>
  <c r="AT300" i="1"/>
  <c r="AL300" i="1"/>
  <c r="S300" i="1"/>
  <c r="K300" i="1"/>
  <c r="C300" i="1"/>
  <c r="Y300" i="1"/>
  <c r="Q300" i="1"/>
  <c r="I300" i="1"/>
  <c r="X300" i="1"/>
  <c r="H300" i="1"/>
  <c r="AQ300" i="1"/>
  <c r="O300" i="1"/>
  <c r="AP300" i="1"/>
  <c r="N300" i="1"/>
  <c r="R300" i="1"/>
  <c r="AS300" i="1"/>
  <c r="G300" i="1"/>
  <c r="AO300" i="1"/>
  <c r="F300" i="1"/>
  <c r="V300" i="1"/>
  <c r="P300" i="1"/>
  <c r="J300" i="1"/>
  <c r="A301" i="1"/>
  <c r="Z300" i="1"/>
  <c r="W300" i="1"/>
  <c r="B300" i="1"/>
  <c r="AW298" i="1"/>
  <c r="AR299" i="1"/>
  <c r="AN299" i="1"/>
  <c r="AV299" i="1" l="1"/>
  <c r="AW299" i="1" s="1"/>
  <c r="AU300" i="1"/>
  <c r="AN300" i="1"/>
  <c r="A302" i="1"/>
  <c r="AP301" i="1"/>
  <c r="W301" i="1"/>
  <c r="O301" i="1"/>
  <c r="G301" i="1"/>
  <c r="AO301" i="1"/>
  <c r="V301" i="1"/>
  <c r="N301" i="1"/>
  <c r="F301" i="1"/>
  <c r="U301" i="1"/>
  <c r="M301" i="1"/>
  <c r="E301" i="1"/>
  <c r="AT301" i="1"/>
  <c r="AL301" i="1"/>
  <c r="S301" i="1"/>
  <c r="K301" i="1"/>
  <c r="C301" i="1"/>
  <c r="AM301" i="1"/>
  <c r="L301" i="1"/>
  <c r="AS301" i="1"/>
  <c r="R301" i="1"/>
  <c r="B301" i="1"/>
  <c r="P301" i="1"/>
  <c r="J301" i="1"/>
  <c r="AQ301" i="1"/>
  <c r="D301" i="1"/>
  <c r="X301" i="1"/>
  <c r="T301" i="1"/>
  <c r="Y301" i="1"/>
  <c r="Q301" i="1"/>
  <c r="I301" i="1"/>
  <c r="Z301" i="1"/>
  <c r="H301" i="1"/>
  <c r="AR300" i="1"/>
  <c r="AR301" i="1" l="1"/>
  <c r="AU301" i="1"/>
  <c r="Y302" i="1"/>
  <c r="Q302" i="1"/>
  <c r="I302" i="1"/>
  <c r="AQ302" i="1"/>
  <c r="X302" i="1"/>
  <c r="P302" i="1"/>
  <c r="H302" i="1"/>
  <c r="A303" i="1"/>
  <c r="AP302" i="1"/>
  <c r="W302" i="1"/>
  <c r="O302" i="1"/>
  <c r="G302" i="1"/>
  <c r="U302" i="1"/>
  <c r="M302" i="1"/>
  <c r="E302" i="1"/>
  <c r="V302" i="1"/>
  <c r="F302" i="1"/>
  <c r="AM302" i="1"/>
  <c r="L302" i="1"/>
  <c r="S302" i="1"/>
  <c r="R302" i="1"/>
  <c r="Z302" i="1"/>
  <c r="K302" i="1"/>
  <c r="AT302" i="1"/>
  <c r="J302" i="1"/>
  <c r="AO302" i="1"/>
  <c r="AL302" i="1"/>
  <c r="T302" i="1"/>
  <c r="D302" i="1"/>
  <c r="AS302" i="1"/>
  <c r="N302" i="1"/>
  <c r="C302" i="1"/>
  <c r="B302" i="1"/>
  <c r="AV300" i="1"/>
  <c r="AW300" i="1" s="1"/>
  <c r="AN301" i="1"/>
  <c r="AV301" i="1" l="1"/>
  <c r="AW301" i="1" s="1"/>
  <c r="AR302" i="1"/>
  <c r="AU302" i="1"/>
  <c r="AN302" i="1"/>
  <c r="AT303" i="1"/>
  <c r="AL303" i="1"/>
  <c r="S303" i="1"/>
  <c r="K303" i="1"/>
  <c r="C303" i="1"/>
  <c r="AS303" i="1"/>
  <c r="Z303" i="1"/>
  <c r="R303" i="1"/>
  <c r="J303" i="1"/>
  <c r="B303" i="1"/>
  <c r="Y303" i="1"/>
  <c r="Q303" i="1"/>
  <c r="I303" i="1"/>
  <c r="A304" i="1"/>
  <c r="AP303" i="1"/>
  <c r="W303" i="1"/>
  <c r="O303" i="1"/>
  <c r="G303" i="1"/>
  <c r="AQ303" i="1"/>
  <c r="P303" i="1"/>
  <c r="V303" i="1"/>
  <c r="F303" i="1"/>
  <c r="X303" i="1"/>
  <c r="D303" i="1"/>
  <c r="U303" i="1"/>
  <c r="M303" i="1"/>
  <c r="AO303" i="1"/>
  <c r="E303" i="1"/>
  <c r="AM303" i="1"/>
  <c r="N303" i="1"/>
  <c r="H303" i="1"/>
  <c r="T303" i="1"/>
  <c r="L303" i="1"/>
  <c r="AV302" i="1" l="1"/>
  <c r="AW302" i="1" s="1"/>
  <c r="AR303" i="1"/>
  <c r="AU303" i="1"/>
  <c r="AN303" i="1"/>
  <c r="U304" i="1"/>
  <c r="M304" i="1"/>
  <c r="E304" i="1"/>
  <c r="AM304" i="1"/>
  <c r="T304" i="1"/>
  <c r="L304" i="1"/>
  <c r="D304" i="1"/>
  <c r="AT304" i="1"/>
  <c r="AL304" i="1"/>
  <c r="S304" i="1"/>
  <c r="K304" i="1"/>
  <c r="C304" i="1"/>
  <c r="Y304" i="1"/>
  <c r="Q304" i="1"/>
  <c r="I304" i="1"/>
  <c r="Z304" i="1"/>
  <c r="J304" i="1"/>
  <c r="AQ304" i="1"/>
  <c r="P304" i="1"/>
  <c r="AO304" i="1"/>
  <c r="G304" i="1"/>
  <c r="X304" i="1"/>
  <c r="F304" i="1"/>
  <c r="AS304" i="1"/>
  <c r="B304" i="1"/>
  <c r="V304" i="1"/>
  <c r="R304" i="1"/>
  <c r="A305" i="1"/>
  <c r="W304" i="1"/>
  <c r="AP304" i="1"/>
  <c r="H304" i="1"/>
  <c r="O304" i="1"/>
  <c r="N304" i="1"/>
  <c r="AV303" i="1" l="1"/>
  <c r="AW303" i="1" s="1"/>
  <c r="AU304" i="1"/>
  <c r="A306" i="1"/>
  <c r="AP305" i="1"/>
  <c r="W305" i="1"/>
  <c r="O305" i="1"/>
  <c r="G305" i="1"/>
  <c r="AO305" i="1"/>
  <c r="V305" i="1"/>
  <c r="N305" i="1"/>
  <c r="F305" i="1"/>
  <c r="U305" i="1"/>
  <c r="M305" i="1"/>
  <c r="E305" i="1"/>
  <c r="AT305" i="1"/>
  <c r="AL305" i="1"/>
  <c r="S305" i="1"/>
  <c r="K305" i="1"/>
  <c r="C305" i="1"/>
  <c r="T305" i="1"/>
  <c r="D305" i="1"/>
  <c r="Z305" i="1"/>
  <c r="J305" i="1"/>
  <c r="L305" i="1"/>
  <c r="AQ305" i="1"/>
  <c r="I305" i="1"/>
  <c r="X305" i="1"/>
  <c r="P305" i="1"/>
  <c r="H305" i="1"/>
  <c r="B305" i="1"/>
  <c r="AM305" i="1"/>
  <c r="R305" i="1"/>
  <c r="Q305" i="1"/>
  <c r="AS305" i="1"/>
  <c r="Y305" i="1"/>
  <c r="AR304" i="1"/>
  <c r="AN304" i="1"/>
  <c r="AV304" i="1" s="1"/>
  <c r="AW304" i="1" l="1"/>
  <c r="AU305" i="1"/>
  <c r="AR305" i="1"/>
  <c r="AN305" i="1"/>
  <c r="Y306" i="1"/>
  <c r="Q306" i="1"/>
  <c r="I306" i="1"/>
  <c r="AQ306" i="1"/>
  <c r="X306" i="1"/>
  <c r="P306" i="1"/>
  <c r="H306" i="1"/>
  <c r="A307" i="1"/>
  <c r="AP306" i="1"/>
  <c r="W306" i="1"/>
  <c r="O306" i="1"/>
  <c r="G306" i="1"/>
  <c r="U306" i="1"/>
  <c r="M306" i="1"/>
  <c r="E306" i="1"/>
  <c r="AO306" i="1"/>
  <c r="N306" i="1"/>
  <c r="T306" i="1"/>
  <c r="D306" i="1"/>
  <c r="R306" i="1"/>
  <c r="AT306" i="1"/>
  <c r="L306" i="1"/>
  <c r="K306" i="1"/>
  <c r="AM306" i="1"/>
  <c r="C306" i="1"/>
  <c r="AL306" i="1"/>
  <c r="B306" i="1"/>
  <c r="S306" i="1"/>
  <c r="J306" i="1"/>
  <c r="F306" i="1"/>
  <c r="V306" i="1"/>
  <c r="AS306" i="1"/>
  <c r="Z306" i="1"/>
  <c r="AU306" i="1" l="1"/>
  <c r="AR306" i="1"/>
  <c r="AT307" i="1"/>
  <c r="AL307" i="1"/>
  <c r="S307" i="1"/>
  <c r="K307" i="1"/>
  <c r="C307" i="1"/>
  <c r="AS307" i="1"/>
  <c r="Z307" i="1"/>
  <c r="R307" i="1"/>
  <c r="J307" i="1"/>
  <c r="B307" i="1"/>
  <c r="Y307" i="1"/>
  <c r="Q307" i="1"/>
  <c r="I307" i="1"/>
  <c r="A308" i="1"/>
  <c r="AP307" i="1"/>
  <c r="W307" i="1"/>
  <c r="O307" i="1"/>
  <c r="G307" i="1"/>
  <c r="X307" i="1"/>
  <c r="H307" i="1"/>
  <c r="AO307" i="1"/>
  <c r="N307" i="1"/>
  <c r="U307" i="1"/>
  <c r="T307" i="1"/>
  <c r="AQ307" i="1"/>
  <c r="E307" i="1"/>
  <c r="V307" i="1"/>
  <c r="P307" i="1"/>
  <c r="AM307" i="1"/>
  <c r="M307" i="1"/>
  <c r="L307" i="1"/>
  <c r="D307" i="1"/>
  <c r="F307" i="1"/>
  <c r="AN306" i="1"/>
  <c r="AV306" i="1" s="1"/>
  <c r="AV305" i="1"/>
  <c r="AW305" i="1" s="1"/>
  <c r="AU307" i="1" l="1"/>
  <c r="AR307" i="1"/>
  <c r="AW306" i="1"/>
  <c r="U308" i="1"/>
  <c r="M308" i="1"/>
  <c r="E308" i="1"/>
  <c r="AM308" i="1"/>
  <c r="T308" i="1"/>
  <c r="L308" i="1"/>
  <c r="D308" i="1"/>
  <c r="AT308" i="1"/>
  <c r="AL308" i="1"/>
  <c r="S308" i="1"/>
  <c r="K308" i="1"/>
  <c r="C308" i="1"/>
  <c r="Y308" i="1"/>
  <c r="Q308" i="1"/>
  <c r="I308" i="1"/>
  <c r="AS308" i="1"/>
  <c r="R308" i="1"/>
  <c r="B308" i="1"/>
  <c r="X308" i="1"/>
  <c r="H308" i="1"/>
  <c r="Z308" i="1"/>
  <c r="F308" i="1"/>
  <c r="W308" i="1"/>
  <c r="V308" i="1"/>
  <c r="A309" i="1"/>
  <c r="N308" i="1"/>
  <c r="J308" i="1"/>
  <c r="AP308" i="1"/>
  <c r="AO308" i="1"/>
  <c r="P308" i="1"/>
  <c r="G308" i="1"/>
  <c r="AQ308" i="1"/>
  <c r="O308" i="1"/>
  <c r="AN307" i="1"/>
  <c r="AV307" i="1" s="1"/>
  <c r="AU308" i="1" l="1"/>
  <c r="AR308" i="1"/>
  <c r="AN308" i="1"/>
  <c r="A310" i="1"/>
  <c r="AP309" i="1"/>
  <c r="W309" i="1"/>
  <c r="O309" i="1"/>
  <c r="G309" i="1"/>
  <c r="AO309" i="1"/>
  <c r="V309" i="1"/>
  <c r="N309" i="1"/>
  <c r="F309" i="1"/>
  <c r="U309" i="1"/>
  <c r="M309" i="1"/>
  <c r="E309" i="1"/>
  <c r="AT309" i="1"/>
  <c r="AL309" i="1"/>
  <c r="S309" i="1"/>
  <c r="K309" i="1"/>
  <c r="C309" i="1"/>
  <c r="AM309" i="1"/>
  <c r="L309" i="1"/>
  <c r="AS309" i="1"/>
  <c r="R309" i="1"/>
  <c r="B309" i="1"/>
  <c r="AQ309" i="1"/>
  <c r="I309" i="1"/>
  <c r="Z309" i="1"/>
  <c r="H309" i="1"/>
  <c r="P309" i="1"/>
  <c r="Y309" i="1"/>
  <c r="X309" i="1"/>
  <c r="Q309" i="1"/>
  <c r="T309" i="1"/>
  <c r="J309" i="1"/>
  <c r="D309" i="1"/>
  <c r="AW307" i="1"/>
  <c r="AV308" i="1" l="1"/>
  <c r="AW308" i="1" s="1"/>
  <c r="AU309" i="1"/>
  <c r="AN309" i="1"/>
  <c r="Y310" i="1"/>
  <c r="Q310" i="1"/>
  <c r="I310" i="1"/>
  <c r="AQ310" i="1"/>
  <c r="X310" i="1"/>
  <c r="P310" i="1"/>
  <c r="H310" i="1"/>
  <c r="A311" i="1"/>
  <c r="AP310" i="1"/>
  <c r="W310" i="1"/>
  <c r="O310" i="1"/>
  <c r="G310" i="1"/>
  <c r="U310" i="1"/>
  <c r="M310" i="1"/>
  <c r="E310" i="1"/>
  <c r="V310" i="1"/>
  <c r="F310" i="1"/>
  <c r="AM310" i="1"/>
  <c r="L310" i="1"/>
  <c r="AT310" i="1"/>
  <c r="N310" i="1"/>
  <c r="AS310" i="1"/>
  <c r="K310" i="1"/>
  <c r="AO310" i="1"/>
  <c r="C310" i="1"/>
  <c r="T310" i="1"/>
  <c r="S310" i="1"/>
  <c r="B310" i="1"/>
  <c r="Z310" i="1"/>
  <c r="J310" i="1"/>
  <c r="D310" i="1"/>
  <c r="AL310" i="1"/>
  <c r="R310" i="1"/>
  <c r="AR309" i="1"/>
  <c r="AR310" i="1" l="1"/>
  <c r="AT311" i="1"/>
  <c r="AL311" i="1"/>
  <c r="S311" i="1"/>
  <c r="K311" i="1"/>
  <c r="C311" i="1"/>
  <c r="AS311" i="1"/>
  <c r="Z311" i="1"/>
  <c r="R311" i="1"/>
  <c r="J311" i="1"/>
  <c r="B311" i="1"/>
  <c r="Y311" i="1"/>
  <c r="Q311" i="1"/>
  <c r="I311" i="1"/>
  <c r="A312" i="1"/>
  <c r="AP311" i="1"/>
  <c r="W311" i="1"/>
  <c r="O311" i="1"/>
  <c r="G311" i="1"/>
  <c r="AQ311" i="1"/>
  <c r="P311" i="1"/>
  <c r="V311" i="1"/>
  <c r="F311" i="1"/>
  <c r="T311" i="1"/>
  <c r="N311" i="1"/>
  <c r="X311" i="1"/>
  <c r="L311" i="1"/>
  <c r="H311" i="1"/>
  <c r="E311" i="1"/>
  <c r="D311" i="1"/>
  <c r="AO311" i="1"/>
  <c r="M311" i="1"/>
  <c r="AM311" i="1"/>
  <c r="U311" i="1"/>
  <c r="AV309" i="1"/>
  <c r="AW309" i="1" s="1"/>
  <c r="AN310" i="1"/>
  <c r="AU310" i="1"/>
  <c r="AV310" i="1" l="1"/>
  <c r="AW310" i="1" s="1"/>
  <c r="AU311" i="1"/>
  <c r="AN311" i="1"/>
  <c r="AR311" i="1"/>
  <c r="U312" i="1"/>
  <c r="M312" i="1"/>
  <c r="E312" i="1"/>
  <c r="AM312" i="1"/>
  <c r="T312" i="1"/>
  <c r="L312" i="1"/>
  <c r="D312" i="1"/>
  <c r="AT312" i="1"/>
  <c r="AL312" i="1"/>
  <c r="S312" i="1"/>
  <c r="K312" i="1"/>
  <c r="C312" i="1"/>
  <c r="Y312" i="1"/>
  <c r="Q312" i="1"/>
  <c r="I312" i="1"/>
  <c r="Z312" i="1"/>
  <c r="J312" i="1"/>
  <c r="AQ312" i="1"/>
  <c r="P312" i="1"/>
  <c r="W312" i="1"/>
  <c r="B312" i="1"/>
  <c r="V312" i="1"/>
  <c r="A313" i="1"/>
  <c r="N312" i="1"/>
  <c r="AP312" i="1"/>
  <c r="F312" i="1"/>
  <c r="AO312" i="1"/>
  <c r="O312" i="1"/>
  <c r="H312" i="1"/>
  <c r="G312" i="1"/>
  <c r="X312" i="1"/>
  <c r="R312" i="1"/>
  <c r="AS312" i="1"/>
  <c r="AU312" i="1" l="1"/>
  <c r="AR312" i="1"/>
  <c r="A314" i="1"/>
  <c r="AP313" i="1"/>
  <c r="W313" i="1"/>
  <c r="O313" i="1"/>
  <c r="G313" i="1"/>
  <c r="AO313" i="1"/>
  <c r="V313" i="1"/>
  <c r="N313" i="1"/>
  <c r="F313" i="1"/>
  <c r="U313" i="1"/>
  <c r="M313" i="1"/>
  <c r="E313" i="1"/>
  <c r="AT313" i="1"/>
  <c r="AL313" i="1"/>
  <c r="S313" i="1"/>
  <c r="K313" i="1"/>
  <c r="C313" i="1"/>
  <c r="T313" i="1"/>
  <c r="D313" i="1"/>
  <c r="Z313" i="1"/>
  <c r="J313" i="1"/>
  <c r="AM313" i="1"/>
  <c r="H313" i="1"/>
  <c r="Y313" i="1"/>
  <c r="B313" i="1"/>
  <c r="R313" i="1"/>
  <c r="Q313" i="1"/>
  <c r="X313" i="1"/>
  <c r="P313" i="1"/>
  <c r="L313" i="1"/>
  <c r="AQ313" i="1"/>
  <c r="I313" i="1"/>
  <c r="AS313" i="1"/>
  <c r="AN312" i="1"/>
  <c r="AV311" i="1"/>
  <c r="AW311" i="1" s="1"/>
  <c r="AV312" i="1" l="1"/>
  <c r="AW312" i="1" s="1"/>
  <c r="AU313" i="1"/>
  <c r="AR313" i="1"/>
  <c r="AN313" i="1"/>
  <c r="Y314" i="1"/>
  <c r="Q314" i="1"/>
  <c r="I314" i="1"/>
  <c r="AQ314" i="1"/>
  <c r="X314" i="1"/>
  <c r="P314" i="1"/>
  <c r="H314" i="1"/>
  <c r="A315" i="1"/>
  <c r="A316" i="1" s="1"/>
  <c r="A318" i="1" s="1"/>
  <c r="AP314" i="1"/>
  <c r="W314" i="1"/>
  <c r="O314" i="1"/>
  <c r="G314" i="1"/>
  <c r="U314" i="1"/>
  <c r="M314" i="1"/>
  <c r="E314" i="1"/>
  <c r="AO314" i="1"/>
  <c r="N314" i="1"/>
  <c r="AM314" i="1"/>
  <c r="L314" i="1"/>
  <c r="T314" i="1"/>
  <c r="D314" i="1"/>
  <c r="K314" i="1"/>
  <c r="AT314" i="1"/>
  <c r="J314" i="1"/>
  <c r="Z314" i="1"/>
  <c r="R314" i="1"/>
  <c r="F314" i="1"/>
  <c r="AS314" i="1"/>
  <c r="AL314" i="1"/>
  <c r="V314" i="1"/>
  <c r="C314" i="1"/>
  <c r="S314" i="1"/>
  <c r="B314" i="1"/>
  <c r="B316" i="1" l="1"/>
  <c r="Q316" i="1"/>
  <c r="AO316" i="1"/>
  <c r="F316" i="1"/>
  <c r="R316" i="1"/>
  <c r="AP316" i="1"/>
  <c r="G316" i="1"/>
  <c r="S316" i="1"/>
  <c r="AS316" i="1"/>
  <c r="I316" i="1"/>
  <c r="V316" i="1"/>
  <c r="AT316" i="1"/>
  <c r="J316" i="1"/>
  <c r="W316" i="1"/>
  <c r="K316" i="1"/>
  <c r="Y316" i="1"/>
  <c r="AL316" i="1"/>
  <c r="N316" i="1"/>
  <c r="Z316" i="1"/>
  <c r="O316" i="1"/>
  <c r="AM316" i="1"/>
  <c r="AQ316" i="1"/>
  <c r="T316" i="1"/>
  <c r="X316" i="1"/>
  <c r="L316" i="1"/>
  <c r="P316" i="1"/>
  <c r="D316" i="1"/>
  <c r="H316" i="1"/>
  <c r="C316" i="1"/>
  <c r="U316" i="1"/>
  <c r="M316" i="1"/>
  <c r="E316" i="1"/>
  <c r="AU314" i="1"/>
  <c r="AN314" i="1"/>
  <c r="AR314" i="1"/>
  <c r="AT315" i="1"/>
  <c r="AL315" i="1"/>
  <c r="S315" i="1"/>
  <c r="K315" i="1"/>
  <c r="C315" i="1"/>
  <c r="AS315" i="1"/>
  <c r="Z315" i="1"/>
  <c r="R315" i="1"/>
  <c r="J315" i="1"/>
  <c r="B315" i="1"/>
  <c r="Y315" i="1"/>
  <c r="Q315" i="1"/>
  <c r="I315" i="1"/>
  <c r="AP315" i="1"/>
  <c r="W315" i="1"/>
  <c r="O315" i="1"/>
  <c r="G315" i="1"/>
  <c r="X315" i="1"/>
  <c r="H315" i="1"/>
  <c r="V315" i="1"/>
  <c r="F315" i="1"/>
  <c r="AO315" i="1"/>
  <c r="N315" i="1"/>
  <c r="AM315" i="1"/>
  <c r="U315" i="1"/>
  <c r="T315" i="1"/>
  <c r="L315" i="1"/>
  <c r="E315" i="1"/>
  <c r="M315" i="1"/>
  <c r="D315" i="1"/>
  <c r="AQ315" i="1"/>
  <c r="P315" i="1"/>
  <c r="AV313" i="1"/>
  <c r="AW313" i="1" s="1"/>
  <c r="AN316" i="1" l="1"/>
  <c r="AR316" i="1"/>
  <c r="AU316" i="1"/>
  <c r="AU315" i="1"/>
  <c r="AV314" i="1"/>
  <c r="AW314" i="1" s="1"/>
  <c r="AN315" i="1"/>
  <c r="AR315" i="1"/>
  <c r="AV316" i="1" l="1"/>
  <c r="AV315" i="1"/>
  <c r="AW315" i="1" s="1"/>
  <c r="AO318" i="1"/>
  <c r="V318" i="1"/>
  <c r="N318" i="1"/>
  <c r="F318" i="1"/>
  <c r="U318" i="1"/>
  <c r="M318" i="1"/>
  <c r="E318" i="1"/>
  <c r="AM318" i="1"/>
  <c r="T318" i="1"/>
  <c r="L318" i="1"/>
  <c r="D318" i="1"/>
  <c r="AS318" i="1"/>
  <c r="Z318" i="1"/>
  <c r="R318" i="1"/>
  <c r="J318" i="1"/>
  <c r="B318" i="1"/>
  <c r="AL318" i="1"/>
  <c r="K318" i="1"/>
  <c r="Y318" i="1"/>
  <c r="I318" i="1"/>
  <c r="Q318" i="1"/>
  <c r="X318" i="1"/>
  <c r="W318" i="1"/>
  <c r="O318" i="1"/>
  <c r="AT318" i="1"/>
  <c r="C318" i="1"/>
  <c r="AQ318" i="1"/>
  <c r="AP318" i="1"/>
  <c r="S318" i="1"/>
  <c r="P318" i="1"/>
  <c r="G318" i="1"/>
  <c r="A319" i="1"/>
  <c r="H318" i="1"/>
  <c r="AW316" i="1" l="1"/>
  <c r="AU318" i="1"/>
  <c r="AN318" i="1"/>
  <c r="AQ319" i="1"/>
  <c r="X319" i="1"/>
  <c r="P319" i="1"/>
  <c r="H319" i="1"/>
  <c r="A320" i="1"/>
  <c r="AP319" i="1"/>
  <c r="W319" i="1"/>
  <c r="O319" i="1"/>
  <c r="G319" i="1"/>
  <c r="AO319" i="1"/>
  <c r="V319" i="1"/>
  <c r="N319" i="1"/>
  <c r="F319" i="1"/>
  <c r="AM319" i="1"/>
  <c r="T319" i="1"/>
  <c r="L319" i="1"/>
  <c r="D319" i="1"/>
  <c r="U319" i="1"/>
  <c r="E319" i="1"/>
  <c r="AT319" i="1"/>
  <c r="S319" i="1"/>
  <c r="C319" i="1"/>
  <c r="AL319" i="1"/>
  <c r="K319" i="1"/>
  <c r="M319" i="1"/>
  <c r="AS319" i="1"/>
  <c r="J319" i="1"/>
  <c r="I319" i="1"/>
  <c r="Z319" i="1"/>
  <c r="R319" i="1"/>
  <c r="Q319" i="1"/>
  <c r="B319" i="1"/>
  <c r="Y319" i="1"/>
  <c r="AR318" i="1"/>
  <c r="AU319" i="1" l="1"/>
  <c r="AS320" i="1"/>
  <c r="Z320" i="1"/>
  <c r="R320" i="1"/>
  <c r="J320" i="1"/>
  <c r="B320" i="1"/>
  <c r="Y320" i="1"/>
  <c r="Q320" i="1"/>
  <c r="I320" i="1"/>
  <c r="AQ320" i="1"/>
  <c r="X320" i="1"/>
  <c r="P320" i="1"/>
  <c r="H320" i="1"/>
  <c r="AO320" i="1"/>
  <c r="V320" i="1"/>
  <c r="N320" i="1"/>
  <c r="F320" i="1"/>
  <c r="AP320" i="1"/>
  <c r="O320" i="1"/>
  <c r="M320" i="1"/>
  <c r="U320" i="1"/>
  <c r="E320" i="1"/>
  <c r="AL320" i="1"/>
  <c r="C320" i="1"/>
  <c r="W320" i="1"/>
  <c r="A321" i="1"/>
  <c r="G320" i="1"/>
  <c r="AM320" i="1"/>
  <c r="T320" i="1"/>
  <c r="K320" i="1"/>
  <c r="D320" i="1"/>
  <c r="S320" i="1"/>
  <c r="L320" i="1"/>
  <c r="AT320" i="1"/>
  <c r="AR319" i="1"/>
  <c r="AN319" i="1"/>
  <c r="AV318" i="1"/>
  <c r="AW318" i="1" s="1"/>
  <c r="AV319" i="1" l="1"/>
  <c r="AW319" i="1" s="1"/>
  <c r="AR320" i="1"/>
  <c r="AN320" i="1"/>
  <c r="AM321" i="1"/>
  <c r="T321" i="1"/>
  <c r="L321" i="1"/>
  <c r="D321" i="1"/>
  <c r="AT321" i="1"/>
  <c r="AL321" i="1"/>
  <c r="S321" i="1"/>
  <c r="K321" i="1"/>
  <c r="C321" i="1"/>
  <c r="AS321" i="1"/>
  <c r="Z321" i="1"/>
  <c r="R321" i="1"/>
  <c r="J321" i="1"/>
  <c r="B321" i="1"/>
  <c r="AQ321" i="1"/>
  <c r="X321" i="1"/>
  <c r="P321" i="1"/>
  <c r="H321" i="1"/>
  <c r="Y321" i="1"/>
  <c r="I321" i="1"/>
  <c r="A322" i="1"/>
  <c r="W321" i="1"/>
  <c r="G321" i="1"/>
  <c r="AP321" i="1"/>
  <c r="O321" i="1"/>
  <c r="N321" i="1"/>
  <c r="M321" i="1"/>
  <c r="V321" i="1"/>
  <c r="U321" i="1"/>
  <c r="Q321" i="1"/>
  <c r="F321" i="1"/>
  <c r="AO321" i="1"/>
  <c r="E321" i="1"/>
  <c r="AU320" i="1"/>
  <c r="AR321" i="1" l="1"/>
  <c r="AN321" i="1"/>
  <c r="AU321" i="1"/>
  <c r="AO322" i="1"/>
  <c r="V322" i="1"/>
  <c r="N322" i="1"/>
  <c r="F322" i="1"/>
  <c r="U322" i="1"/>
  <c r="M322" i="1"/>
  <c r="E322" i="1"/>
  <c r="AM322" i="1"/>
  <c r="T322" i="1"/>
  <c r="L322" i="1"/>
  <c r="D322" i="1"/>
  <c r="AS322" i="1"/>
  <c r="Z322" i="1"/>
  <c r="R322" i="1"/>
  <c r="J322" i="1"/>
  <c r="B322" i="1"/>
  <c r="AT322" i="1"/>
  <c r="S322" i="1"/>
  <c r="C322" i="1"/>
  <c r="Q322" i="1"/>
  <c r="Y322" i="1"/>
  <c r="I322" i="1"/>
  <c r="AL322" i="1"/>
  <c r="X322" i="1"/>
  <c r="AQ322" i="1"/>
  <c r="P322" i="1"/>
  <c r="O322" i="1"/>
  <c r="A323" i="1"/>
  <c r="AP322" i="1"/>
  <c r="K322" i="1"/>
  <c r="H322" i="1"/>
  <c r="G322" i="1"/>
  <c r="W322" i="1"/>
  <c r="AV320" i="1"/>
  <c r="AW320" i="1" s="1"/>
  <c r="AV321" i="1" l="1"/>
  <c r="AW321" i="1" s="1"/>
  <c r="AU322" i="1"/>
  <c r="AQ323" i="1"/>
  <c r="X323" i="1"/>
  <c r="P323" i="1"/>
  <c r="H323" i="1"/>
  <c r="A324" i="1"/>
  <c r="AP323" i="1"/>
  <c r="W323" i="1"/>
  <c r="O323" i="1"/>
  <c r="G323" i="1"/>
  <c r="AO323" i="1"/>
  <c r="V323" i="1"/>
  <c r="N323" i="1"/>
  <c r="F323" i="1"/>
  <c r="AM323" i="1"/>
  <c r="T323" i="1"/>
  <c r="L323" i="1"/>
  <c r="D323" i="1"/>
  <c r="M323" i="1"/>
  <c r="AL323" i="1"/>
  <c r="K323" i="1"/>
  <c r="AT323" i="1"/>
  <c r="S323" i="1"/>
  <c r="C323" i="1"/>
  <c r="Q323" i="1"/>
  <c r="J323" i="1"/>
  <c r="Z323" i="1"/>
  <c r="R323" i="1"/>
  <c r="I323" i="1"/>
  <c r="B323" i="1"/>
  <c r="U323" i="1"/>
  <c r="Y323" i="1"/>
  <c r="AS323" i="1"/>
  <c r="E323" i="1"/>
  <c r="AN322" i="1"/>
  <c r="AR322" i="1"/>
  <c r="AU323" i="1" l="1"/>
  <c r="AR323" i="1"/>
  <c r="AS324" i="1"/>
  <c r="Z324" i="1"/>
  <c r="R324" i="1"/>
  <c r="J324" i="1"/>
  <c r="B324" i="1"/>
  <c r="Y324" i="1"/>
  <c r="Q324" i="1"/>
  <c r="I324" i="1"/>
  <c r="AQ324" i="1"/>
  <c r="X324" i="1"/>
  <c r="P324" i="1"/>
  <c r="H324" i="1"/>
  <c r="AO324" i="1"/>
  <c r="V324" i="1"/>
  <c r="N324" i="1"/>
  <c r="F324" i="1"/>
  <c r="A325" i="1"/>
  <c r="W324" i="1"/>
  <c r="G324" i="1"/>
  <c r="U324" i="1"/>
  <c r="E324" i="1"/>
  <c r="M324" i="1"/>
  <c r="AM324" i="1"/>
  <c r="C324" i="1"/>
  <c r="AL324" i="1"/>
  <c r="T324" i="1"/>
  <c r="L324" i="1"/>
  <c r="K324" i="1"/>
  <c r="S324" i="1"/>
  <c r="O324" i="1"/>
  <c r="D324" i="1"/>
  <c r="AT324" i="1"/>
  <c r="AP324" i="1"/>
  <c r="AV322" i="1"/>
  <c r="AW322" i="1" s="1"/>
  <c r="AN323" i="1"/>
  <c r="AV323" i="1" s="1"/>
  <c r="AR324" i="1" l="1"/>
  <c r="AN324" i="1"/>
  <c r="AW323" i="1"/>
  <c r="AM325" i="1"/>
  <c r="T325" i="1"/>
  <c r="L325" i="1"/>
  <c r="D325" i="1"/>
  <c r="AT325" i="1"/>
  <c r="AL325" i="1"/>
  <c r="S325" i="1"/>
  <c r="K325" i="1"/>
  <c r="C325" i="1"/>
  <c r="AS325" i="1"/>
  <c r="Z325" i="1"/>
  <c r="R325" i="1"/>
  <c r="J325" i="1"/>
  <c r="B325" i="1"/>
  <c r="AQ325" i="1"/>
  <c r="X325" i="1"/>
  <c r="P325" i="1"/>
  <c r="H325" i="1"/>
  <c r="Q325" i="1"/>
  <c r="AP325" i="1"/>
  <c r="O325" i="1"/>
  <c r="A326" i="1"/>
  <c r="W325" i="1"/>
  <c r="G325" i="1"/>
  <c r="N325" i="1"/>
  <c r="M325" i="1"/>
  <c r="V325" i="1"/>
  <c r="F325" i="1"/>
  <c r="E325" i="1"/>
  <c r="AO325" i="1"/>
  <c r="Y325" i="1"/>
  <c r="I325" i="1"/>
  <c r="U325" i="1"/>
  <c r="AU324" i="1"/>
  <c r="AV324" i="1" l="1"/>
  <c r="AW324" i="1" s="1"/>
  <c r="AR325" i="1"/>
  <c r="AN325" i="1"/>
  <c r="AU325" i="1"/>
  <c r="AQ326" i="1"/>
  <c r="X326" i="1"/>
  <c r="P326" i="1"/>
  <c r="H326" i="1"/>
  <c r="AS326" i="1"/>
  <c r="Y326" i="1"/>
  <c r="O326" i="1"/>
  <c r="F326" i="1"/>
  <c r="W326" i="1"/>
  <c r="N326" i="1"/>
  <c r="E326" i="1"/>
  <c r="AP326" i="1"/>
  <c r="V326" i="1"/>
  <c r="M326" i="1"/>
  <c r="D326" i="1"/>
  <c r="T326" i="1"/>
  <c r="K326" i="1"/>
  <c r="B326" i="1"/>
  <c r="AO326" i="1"/>
  <c r="L326" i="1"/>
  <c r="AM326" i="1"/>
  <c r="J326" i="1"/>
  <c r="S326" i="1"/>
  <c r="AT326" i="1"/>
  <c r="C326" i="1"/>
  <c r="AL326" i="1"/>
  <c r="R326" i="1"/>
  <c r="G326" i="1"/>
  <c r="A327" i="1"/>
  <c r="Z326" i="1"/>
  <c r="Q326" i="1"/>
  <c r="I326" i="1"/>
  <c r="U326" i="1"/>
  <c r="AV325" i="1" l="1"/>
  <c r="AW325" i="1" s="1"/>
  <c r="AU326" i="1"/>
  <c r="AR326" i="1"/>
  <c r="AS327" i="1"/>
  <c r="Z327" i="1"/>
  <c r="R327" i="1"/>
  <c r="J327" i="1"/>
  <c r="B327" i="1"/>
  <c r="AQ327" i="1"/>
  <c r="W327" i="1"/>
  <c r="N327" i="1"/>
  <c r="E327" i="1"/>
  <c r="AP327" i="1"/>
  <c r="V327" i="1"/>
  <c r="M327" i="1"/>
  <c r="D327" i="1"/>
  <c r="A328" i="1"/>
  <c r="AO327" i="1"/>
  <c r="U327" i="1"/>
  <c r="L327" i="1"/>
  <c r="C327" i="1"/>
  <c r="AM327" i="1"/>
  <c r="S327" i="1"/>
  <c r="I327" i="1"/>
  <c r="K327" i="1"/>
  <c r="AL327" i="1"/>
  <c r="H327" i="1"/>
  <c r="Q327" i="1"/>
  <c r="X327" i="1"/>
  <c r="T327" i="1"/>
  <c r="P327" i="1"/>
  <c r="F327" i="1"/>
  <c r="Y327" i="1"/>
  <c r="O327" i="1"/>
  <c r="G327" i="1"/>
  <c r="AT327" i="1"/>
  <c r="AN326" i="1"/>
  <c r="AV326" i="1" s="1"/>
  <c r="AM328" i="1" l="1"/>
  <c r="T328" i="1"/>
  <c r="L328" i="1"/>
  <c r="D328" i="1"/>
  <c r="AP328" i="1"/>
  <c r="V328" i="1"/>
  <c r="M328" i="1"/>
  <c r="C328" i="1"/>
  <c r="A329" i="1"/>
  <c r="AO328" i="1"/>
  <c r="U328" i="1"/>
  <c r="K328" i="1"/>
  <c r="B328" i="1"/>
  <c r="S328" i="1"/>
  <c r="J328" i="1"/>
  <c r="AT328" i="1"/>
  <c r="Z328" i="1"/>
  <c r="Q328" i="1"/>
  <c r="H328" i="1"/>
  <c r="AL328" i="1"/>
  <c r="I328" i="1"/>
  <c r="Y328" i="1"/>
  <c r="G328" i="1"/>
  <c r="AS328" i="1"/>
  <c r="P328" i="1"/>
  <c r="O328" i="1"/>
  <c r="N328" i="1"/>
  <c r="W328" i="1"/>
  <c r="E328" i="1"/>
  <c r="AQ328" i="1"/>
  <c r="R328" i="1"/>
  <c r="F328" i="1"/>
  <c r="X328" i="1"/>
  <c r="AN327" i="1"/>
  <c r="AU327" i="1"/>
  <c r="AW326" i="1"/>
  <c r="AR327" i="1"/>
  <c r="AU328" i="1" l="1"/>
  <c r="AN328" i="1"/>
  <c r="AV327" i="1"/>
  <c r="AW327" i="1" s="1"/>
  <c r="AR328" i="1"/>
  <c r="AQ329" i="1"/>
  <c r="X329" i="1"/>
  <c r="P329" i="1"/>
  <c r="H329" i="1"/>
  <c r="AO329" i="1"/>
  <c r="V329" i="1"/>
  <c r="N329" i="1"/>
  <c r="F329" i="1"/>
  <c r="AS329" i="1"/>
  <c r="W329" i="1"/>
  <c r="L329" i="1"/>
  <c r="B329" i="1"/>
  <c r="U329" i="1"/>
  <c r="K329" i="1"/>
  <c r="AP329" i="1"/>
  <c r="T329" i="1"/>
  <c r="J329" i="1"/>
  <c r="A330" i="1"/>
  <c r="AM329" i="1"/>
  <c r="R329" i="1"/>
  <c r="G329" i="1"/>
  <c r="I329" i="1"/>
  <c r="AL329" i="1"/>
  <c r="E329" i="1"/>
  <c r="Q329" i="1"/>
  <c r="D329" i="1"/>
  <c r="C329" i="1"/>
  <c r="Y329" i="1"/>
  <c r="M329" i="1"/>
  <c r="O329" i="1"/>
  <c r="Z329" i="1"/>
  <c r="AT329" i="1"/>
  <c r="S329" i="1"/>
  <c r="AU329" i="1" l="1"/>
  <c r="AN329" i="1"/>
  <c r="AS330" i="1"/>
  <c r="Z330" i="1"/>
  <c r="R330" i="1"/>
  <c r="J330" i="1"/>
  <c r="B330" i="1"/>
  <c r="AQ330" i="1"/>
  <c r="X330" i="1"/>
  <c r="P330" i="1"/>
  <c r="H330" i="1"/>
  <c r="AM330" i="1"/>
  <c r="Q330" i="1"/>
  <c r="F330" i="1"/>
  <c r="AL330" i="1"/>
  <c r="O330" i="1"/>
  <c r="E330" i="1"/>
  <c r="Y330" i="1"/>
  <c r="N330" i="1"/>
  <c r="D330" i="1"/>
  <c r="V330" i="1"/>
  <c r="L330" i="1"/>
  <c r="AT330" i="1"/>
  <c r="M330" i="1"/>
  <c r="AP330" i="1"/>
  <c r="K330" i="1"/>
  <c r="U330" i="1"/>
  <c r="A331" i="1"/>
  <c r="C330" i="1"/>
  <c r="AO330" i="1"/>
  <c r="S330" i="1"/>
  <c r="I330" i="1"/>
  <c r="W330" i="1"/>
  <c r="G330" i="1"/>
  <c r="T330" i="1"/>
  <c r="AR329" i="1"/>
  <c r="AV328" i="1"/>
  <c r="AW328" i="1" s="1"/>
  <c r="AR330" i="1" l="1"/>
  <c r="AM331" i="1"/>
  <c r="T331" i="1"/>
  <c r="L331" i="1"/>
  <c r="D331" i="1"/>
  <c r="AS331" i="1"/>
  <c r="Z331" i="1"/>
  <c r="R331" i="1"/>
  <c r="J331" i="1"/>
  <c r="B331" i="1"/>
  <c r="AQ331" i="1"/>
  <c r="V331" i="1"/>
  <c r="K331" i="1"/>
  <c r="AP331" i="1"/>
  <c r="U331" i="1"/>
  <c r="I331" i="1"/>
  <c r="AO331" i="1"/>
  <c r="S331" i="1"/>
  <c r="H331" i="1"/>
  <c r="AL331" i="1"/>
  <c r="P331" i="1"/>
  <c r="F331" i="1"/>
  <c r="A332" i="1"/>
  <c r="Q331" i="1"/>
  <c r="O331" i="1"/>
  <c r="Y331" i="1"/>
  <c r="E331" i="1"/>
  <c r="W331" i="1"/>
  <c r="N331" i="1"/>
  <c r="G331" i="1"/>
  <c r="C331" i="1"/>
  <c r="AT331" i="1"/>
  <c r="X331" i="1"/>
  <c r="M331" i="1"/>
  <c r="AN330" i="1"/>
  <c r="AV330" i="1" s="1"/>
  <c r="AV329" i="1"/>
  <c r="AW329" i="1" s="1"/>
  <c r="AU330" i="1"/>
  <c r="AW330" i="1" l="1"/>
  <c r="AO332" i="1"/>
  <c r="V332" i="1"/>
  <c r="N332" i="1"/>
  <c r="F332" i="1"/>
  <c r="AM332" i="1"/>
  <c r="T332" i="1"/>
  <c r="L332" i="1"/>
  <c r="D332" i="1"/>
  <c r="Z332" i="1"/>
  <c r="P332" i="1"/>
  <c r="E332" i="1"/>
  <c r="AT332" i="1"/>
  <c r="Y332" i="1"/>
  <c r="O332" i="1"/>
  <c r="C332" i="1"/>
  <c r="AS332" i="1"/>
  <c r="X332" i="1"/>
  <c r="M332" i="1"/>
  <c r="B332" i="1"/>
  <c r="AQ332" i="1"/>
  <c r="U332" i="1"/>
  <c r="J332" i="1"/>
  <c r="W332" i="1"/>
  <c r="S332" i="1"/>
  <c r="AP332" i="1"/>
  <c r="I332" i="1"/>
  <c r="AL332" i="1"/>
  <c r="G332" i="1"/>
  <c r="R332" i="1"/>
  <c r="A333" i="1"/>
  <c r="Q332" i="1"/>
  <c r="H332" i="1"/>
  <c r="K332" i="1"/>
  <c r="AU331" i="1"/>
  <c r="AN331" i="1"/>
  <c r="AR331" i="1"/>
  <c r="AV331" i="1" l="1"/>
  <c r="AW331" i="1" s="1"/>
  <c r="AU332" i="1"/>
  <c r="AQ333" i="1"/>
  <c r="X333" i="1"/>
  <c r="P333" i="1"/>
  <c r="H333" i="1"/>
  <c r="AO333" i="1"/>
  <c r="V333" i="1"/>
  <c r="N333" i="1"/>
  <c r="F333" i="1"/>
  <c r="AP333" i="1"/>
  <c r="T333" i="1"/>
  <c r="J333" i="1"/>
  <c r="S333" i="1"/>
  <c r="I333" i="1"/>
  <c r="A334" i="1"/>
  <c r="AM333" i="1"/>
  <c r="R333" i="1"/>
  <c r="G333" i="1"/>
  <c r="Z333" i="1"/>
  <c r="O333" i="1"/>
  <c r="D333" i="1"/>
  <c r="AL333" i="1"/>
  <c r="E333" i="1"/>
  <c r="Y333" i="1"/>
  <c r="C333" i="1"/>
  <c r="AT333" i="1"/>
  <c r="M333" i="1"/>
  <c r="W333" i="1"/>
  <c r="U333" i="1"/>
  <c r="K333" i="1"/>
  <c r="AS333" i="1"/>
  <c r="B333" i="1"/>
  <c r="Q333" i="1"/>
  <c r="L333" i="1"/>
  <c r="AR332" i="1"/>
  <c r="AN332" i="1"/>
  <c r="AV332" i="1" l="1"/>
  <c r="AW332" i="1" s="1"/>
  <c r="AR333" i="1"/>
  <c r="AU333" i="1"/>
  <c r="AN333" i="1"/>
  <c r="AS334" i="1"/>
  <c r="Z334" i="1"/>
  <c r="R334" i="1"/>
  <c r="J334" i="1"/>
  <c r="B334" i="1"/>
  <c r="AQ334" i="1"/>
  <c r="X334" i="1"/>
  <c r="P334" i="1"/>
  <c r="H334" i="1"/>
  <c r="Y334" i="1"/>
  <c r="N334" i="1"/>
  <c r="D334" i="1"/>
  <c r="AT334" i="1"/>
  <c r="W334" i="1"/>
  <c r="M334" i="1"/>
  <c r="C334" i="1"/>
  <c r="V334" i="1"/>
  <c r="L334" i="1"/>
  <c r="AO334" i="1"/>
  <c r="T334" i="1"/>
  <c r="I334" i="1"/>
  <c r="AP334" i="1"/>
  <c r="K334" i="1"/>
  <c r="G334" i="1"/>
  <c r="A335" i="1"/>
  <c r="S334" i="1"/>
  <c r="U334" i="1"/>
  <c r="Q334" i="1"/>
  <c r="O334" i="1"/>
  <c r="AM334" i="1"/>
  <c r="AL334" i="1"/>
  <c r="E334" i="1"/>
  <c r="F334" i="1"/>
  <c r="AV333" i="1" l="1"/>
  <c r="AW333" i="1" s="1"/>
  <c r="AN334" i="1"/>
  <c r="AR334" i="1"/>
  <c r="AM335" i="1"/>
  <c r="T335" i="1"/>
  <c r="L335" i="1"/>
  <c r="D335" i="1"/>
  <c r="AS335" i="1"/>
  <c r="Z335" i="1"/>
  <c r="R335" i="1"/>
  <c r="J335" i="1"/>
  <c r="B335" i="1"/>
  <c r="AO335" i="1"/>
  <c r="S335" i="1"/>
  <c r="H335" i="1"/>
  <c r="A336" i="1"/>
  <c r="Q335" i="1"/>
  <c r="G335" i="1"/>
  <c r="AL335" i="1"/>
  <c r="P335" i="1"/>
  <c r="F335" i="1"/>
  <c r="AT335" i="1"/>
  <c r="X335" i="1"/>
  <c r="N335" i="1"/>
  <c r="C335" i="1"/>
  <c r="O335" i="1"/>
  <c r="M335" i="1"/>
  <c r="W335" i="1"/>
  <c r="U335" i="1"/>
  <c r="K335" i="1"/>
  <c r="Y335" i="1"/>
  <c r="E335" i="1"/>
  <c r="AQ335" i="1"/>
  <c r="AP335" i="1"/>
  <c r="V335" i="1"/>
  <c r="I335" i="1"/>
  <c r="AU334" i="1"/>
  <c r="AU335" i="1" l="1"/>
  <c r="AV334" i="1"/>
  <c r="AW334" i="1" s="1"/>
  <c r="AN335" i="1"/>
  <c r="AR335" i="1"/>
  <c r="AO336" i="1"/>
  <c r="V336" i="1"/>
  <c r="N336" i="1"/>
  <c r="F336" i="1"/>
  <c r="AM336" i="1"/>
  <c r="T336" i="1"/>
  <c r="L336" i="1"/>
  <c r="D336" i="1"/>
  <c r="AT336" i="1"/>
  <c r="X336" i="1"/>
  <c r="M336" i="1"/>
  <c r="B336" i="1"/>
  <c r="AS336" i="1"/>
  <c r="W336" i="1"/>
  <c r="K336" i="1"/>
  <c r="U336" i="1"/>
  <c r="J336" i="1"/>
  <c r="AP336" i="1"/>
  <c r="R336" i="1"/>
  <c r="H336" i="1"/>
  <c r="S336" i="1"/>
  <c r="Q336" i="1"/>
  <c r="AL336" i="1"/>
  <c r="G336" i="1"/>
  <c r="O336" i="1"/>
  <c r="I336" i="1"/>
  <c r="AQ336" i="1"/>
  <c r="P336" i="1"/>
  <c r="E336" i="1"/>
  <c r="A337" i="1"/>
  <c r="Z336" i="1"/>
  <c r="Y336" i="1"/>
  <c r="C336" i="1"/>
  <c r="AU336" i="1" l="1"/>
  <c r="AV335" i="1"/>
  <c r="AW335" i="1" s="1"/>
  <c r="AN336" i="1"/>
  <c r="AR336" i="1"/>
  <c r="AQ337" i="1"/>
  <c r="X337" i="1"/>
  <c r="P337" i="1"/>
  <c r="H337" i="1"/>
  <c r="A338" i="1"/>
  <c r="AP337" i="1"/>
  <c r="W337" i="1"/>
  <c r="O337" i="1"/>
  <c r="G337" i="1"/>
  <c r="AO337" i="1"/>
  <c r="V337" i="1"/>
  <c r="N337" i="1"/>
  <c r="F337" i="1"/>
  <c r="Y337" i="1"/>
  <c r="K337" i="1"/>
  <c r="AT337" i="1"/>
  <c r="U337" i="1"/>
  <c r="J337" i="1"/>
  <c r="AS337" i="1"/>
  <c r="T337" i="1"/>
  <c r="I337" i="1"/>
  <c r="R337" i="1"/>
  <c r="D337" i="1"/>
  <c r="E337" i="1"/>
  <c r="AM337" i="1"/>
  <c r="C337" i="1"/>
  <c r="Q337" i="1"/>
  <c r="M337" i="1"/>
  <c r="L337" i="1"/>
  <c r="AL337" i="1"/>
  <c r="Z337" i="1"/>
  <c r="S337" i="1"/>
  <c r="B337" i="1"/>
  <c r="AU337" i="1" l="1"/>
  <c r="AR337" i="1"/>
  <c r="AS338" i="1"/>
  <c r="Z338" i="1"/>
  <c r="R338" i="1"/>
  <c r="J338" i="1"/>
  <c r="B338" i="1"/>
  <c r="Y338" i="1"/>
  <c r="Q338" i="1"/>
  <c r="I338" i="1"/>
  <c r="AQ338" i="1"/>
  <c r="X338" i="1"/>
  <c r="P338" i="1"/>
  <c r="H338" i="1"/>
  <c r="W338" i="1"/>
  <c r="L338" i="1"/>
  <c r="V338" i="1"/>
  <c r="K338" i="1"/>
  <c r="AT338" i="1"/>
  <c r="U338" i="1"/>
  <c r="G338" i="1"/>
  <c r="AO338" i="1"/>
  <c r="S338" i="1"/>
  <c r="E338" i="1"/>
  <c r="T338" i="1"/>
  <c r="O338" i="1"/>
  <c r="D338" i="1"/>
  <c r="N338" i="1"/>
  <c r="M338" i="1"/>
  <c r="F338" i="1"/>
  <c r="A339" i="1"/>
  <c r="AP338" i="1"/>
  <c r="AM338" i="1"/>
  <c r="C338" i="1"/>
  <c r="AL338" i="1"/>
  <c r="AN337" i="1"/>
  <c r="AV336" i="1"/>
  <c r="AW336" i="1" s="1"/>
  <c r="AV337" i="1" l="1"/>
  <c r="AW337" i="1" s="1"/>
  <c r="AR338" i="1"/>
  <c r="AM339" i="1"/>
  <c r="T339" i="1"/>
  <c r="L339" i="1"/>
  <c r="D339" i="1"/>
  <c r="AT339" i="1"/>
  <c r="AL339" i="1"/>
  <c r="S339" i="1"/>
  <c r="K339" i="1"/>
  <c r="C339" i="1"/>
  <c r="AS339" i="1"/>
  <c r="Z339" i="1"/>
  <c r="R339" i="1"/>
  <c r="J339" i="1"/>
  <c r="B339" i="1"/>
  <c r="X339" i="1"/>
  <c r="M339" i="1"/>
  <c r="W339" i="1"/>
  <c r="I339" i="1"/>
  <c r="V339" i="1"/>
  <c r="H339" i="1"/>
  <c r="AP339" i="1"/>
  <c r="Q339" i="1"/>
  <c r="F339" i="1"/>
  <c r="AQ339" i="1"/>
  <c r="G339" i="1"/>
  <c r="AO339" i="1"/>
  <c r="E339" i="1"/>
  <c r="P339" i="1"/>
  <c r="U339" i="1"/>
  <c r="O339" i="1"/>
  <c r="N339" i="1"/>
  <c r="A340" i="1"/>
  <c r="Y339" i="1"/>
  <c r="AN338" i="1"/>
  <c r="AV338" i="1" s="1"/>
  <c r="AU338" i="1"/>
  <c r="AW338" i="1" l="1"/>
  <c r="AU339" i="1"/>
  <c r="AN339" i="1"/>
  <c r="AO340" i="1"/>
  <c r="V340" i="1"/>
  <c r="N340" i="1"/>
  <c r="F340" i="1"/>
  <c r="U340" i="1"/>
  <c r="M340" i="1"/>
  <c r="E340" i="1"/>
  <c r="AM340" i="1"/>
  <c r="T340" i="1"/>
  <c r="L340" i="1"/>
  <c r="D340" i="1"/>
  <c r="A341" i="1"/>
  <c r="Y340" i="1"/>
  <c r="K340" i="1"/>
  <c r="AT340" i="1"/>
  <c r="X340" i="1"/>
  <c r="J340" i="1"/>
  <c r="AS340" i="1"/>
  <c r="W340" i="1"/>
  <c r="I340" i="1"/>
  <c r="AQ340" i="1"/>
  <c r="R340" i="1"/>
  <c r="G340" i="1"/>
  <c r="S340" i="1"/>
  <c r="Q340" i="1"/>
  <c r="AP340" i="1"/>
  <c r="C340" i="1"/>
  <c r="Z340" i="1"/>
  <c r="P340" i="1"/>
  <c r="AL340" i="1"/>
  <c r="O340" i="1"/>
  <c r="H340" i="1"/>
  <c r="B340" i="1"/>
  <c r="AR339" i="1"/>
  <c r="AU340" i="1" l="1"/>
  <c r="AQ341" i="1"/>
  <c r="X341" i="1"/>
  <c r="P341" i="1"/>
  <c r="H341" i="1"/>
  <c r="A342" i="1"/>
  <c r="AP341" i="1"/>
  <c r="W341" i="1"/>
  <c r="O341" i="1"/>
  <c r="G341" i="1"/>
  <c r="AO341" i="1"/>
  <c r="V341" i="1"/>
  <c r="N341" i="1"/>
  <c r="F341" i="1"/>
  <c r="Z341" i="1"/>
  <c r="L341" i="1"/>
  <c r="Y341" i="1"/>
  <c r="K341" i="1"/>
  <c r="AT341" i="1"/>
  <c r="U341" i="1"/>
  <c r="J341" i="1"/>
  <c r="S341" i="1"/>
  <c r="E341" i="1"/>
  <c r="AS341" i="1"/>
  <c r="I341" i="1"/>
  <c r="D341" i="1"/>
  <c r="R341" i="1"/>
  <c r="AL341" i="1"/>
  <c r="T341" i="1"/>
  <c r="C341" i="1"/>
  <c r="Q341" i="1"/>
  <c r="M341" i="1"/>
  <c r="B341" i="1"/>
  <c r="AM341" i="1"/>
  <c r="AN340" i="1"/>
  <c r="AR340" i="1"/>
  <c r="AV339" i="1"/>
  <c r="AW339" i="1" s="1"/>
  <c r="AU341" i="1" l="1"/>
  <c r="AV340" i="1"/>
  <c r="AW340" i="1" s="1"/>
  <c r="AS342" i="1"/>
  <c r="Z342" i="1"/>
  <c r="R342" i="1"/>
  <c r="J342" i="1"/>
  <c r="B342" i="1"/>
  <c r="Y342" i="1"/>
  <c r="Q342" i="1"/>
  <c r="I342" i="1"/>
  <c r="AQ342" i="1"/>
  <c r="X342" i="1"/>
  <c r="P342" i="1"/>
  <c r="H342" i="1"/>
  <c r="AL342" i="1"/>
  <c r="M342" i="1"/>
  <c r="W342" i="1"/>
  <c r="L342" i="1"/>
  <c r="V342" i="1"/>
  <c r="K342" i="1"/>
  <c r="AP342" i="1"/>
  <c r="T342" i="1"/>
  <c r="F342" i="1"/>
  <c r="U342" i="1"/>
  <c r="S342" i="1"/>
  <c r="AO342" i="1"/>
  <c r="E342" i="1"/>
  <c r="AM342" i="1"/>
  <c r="O342" i="1"/>
  <c r="D342" i="1"/>
  <c r="C342" i="1"/>
  <c r="AT342" i="1"/>
  <c r="G342" i="1"/>
  <c r="A343" i="1"/>
  <c r="N342" i="1"/>
  <c r="AR341" i="1"/>
  <c r="AN341" i="1"/>
  <c r="AV341" i="1" l="1"/>
  <c r="AW341" i="1" s="1"/>
  <c r="AR342" i="1"/>
  <c r="AM343" i="1"/>
  <c r="T343" i="1"/>
  <c r="L343" i="1"/>
  <c r="D343" i="1"/>
  <c r="AT343" i="1"/>
  <c r="AL343" i="1"/>
  <c r="S343" i="1"/>
  <c r="K343" i="1"/>
  <c r="C343" i="1"/>
  <c r="AS343" i="1"/>
  <c r="Z343" i="1"/>
  <c r="R343" i="1"/>
  <c r="J343" i="1"/>
  <c r="B343" i="1"/>
  <c r="A344" i="1"/>
  <c r="Y343" i="1"/>
  <c r="N343" i="1"/>
  <c r="X343" i="1"/>
  <c r="M343" i="1"/>
  <c r="W343" i="1"/>
  <c r="I343" i="1"/>
  <c r="AQ343" i="1"/>
  <c r="U343" i="1"/>
  <c r="G343" i="1"/>
  <c r="H343" i="1"/>
  <c r="AP343" i="1"/>
  <c r="F343" i="1"/>
  <c r="Q343" i="1"/>
  <c r="AO343" i="1"/>
  <c r="P343" i="1"/>
  <c r="O343" i="1"/>
  <c r="V343" i="1"/>
  <c r="E343" i="1"/>
  <c r="AN342" i="1"/>
  <c r="AU342" i="1"/>
  <c r="AV342" i="1" l="1"/>
  <c r="AW342" i="1" s="1"/>
  <c r="AN343" i="1"/>
  <c r="AO344" i="1"/>
  <c r="V344" i="1"/>
  <c r="N344" i="1"/>
  <c r="F344" i="1"/>
  <c r="U344" i="1"/>
  <c r="M344" i="1"/>
  <c r="E344" i="1"/>
  <c r="AM344" i="1"/>
  <c r="T344" i="1"/>
  <c r="L344" i="1"/>
  <c r="D344" i="1"/>
  <c r="Z344" i="1"/>
  <c r="O344" i="1"/>
  <c r="A345" i="1"/>
  <c r="Y344" i="1"/>
  <c r="K344" i="1"/>
  <c r="AT344" i="1"/>
  <c r="X344" i="1"/>
  <c r="J344" i="1"/>
  <c r="S344" i="1"/>
  <c r="H344" i="1"/>
  <c r="W344" i="1"/>
  <c r="R344" i="1"/>
  <c r="AQ344" i="1"/>
  <c r="G344" i="1"/>
  <c r="AS344" i="1"/>
  <c r="AP344" i="1"/>
  <c r="C344" i="1"/>
  <c r="AL344" i="1"/>
  <c r="B344" i="1"/>
  <c r="Q344" i="1"/>
  <c r="P344" i="1"/>
  <c r="I344" i="1"/>
  <c r="AR343" i="1"/>
  <c r="AU343" i="1"/>
  <c r="AU344" i="1" l="1"/>
  <c r="AN344" i="1"/>
  <c r="AR344" i="1"/>
  <c r="AV343" i="1"/>
  <c r="AW343" i="1" s="1"/>
  <c r="AQ345" i="1"/>
  <c r="X345" i="1"/>
  <c r="P345" i="1"/>
  <c r="H345" i="1"/>
  <c r="A346" i="1"/>
  <c r="A347" i="1" s="1"/>
  <c r="A349" i="1" s="1"/>
  <c r="AP345" i="1"/>
  <c r="W345" i="1"/>
  <c r="O345" i="1"/>
  <c r="G345" i="1"/>
  <c r="AO345" i="1"/>
  <c r="V345" i="1"/>
  <c r="N345" i="1"/>
  <c r="F345" i="1"/>
  <c r="AL345" i="1"/>
  <c r="M345" i="1"/>
  <c r="B345" i="1"/>
  <c r="Z345" i="1"/>
  <c r="L345" i="1"/>
  <c r="Y345" i="1"/>
  <c r="K345" i="1"/>
  <c r="AS345" i="1"/>
  <c r="T345" i="1"/>
  <c r="I345" i="1"/>
  <c r="AT345" i="1"/>
  <c r="J345" i="1"/>
  <c r="E345" i="1"/>
  <c r="S345" i="1"/>
  <c r="R345" i="1"/>
  <c r="C345" i="1"/>
  <c r="AM345" i="1"/>
  <c r="U345" i="1"/>
  <c r="D345" i="1"/>
  <c r="Q345" i="1"/>
  <c r="B347" i="1" l="1"/>
  <c r="Q347" i="1"/>
  <c r="AM347" i="1"/>
  <c r="E347" i="1"/>
  <c r="R347" i="1"/>
  <c r="AO347" i="1"/>
  <c r="G347" i="1"/>
  <c r="S347" i="1"/>
  <c r="AP347" i="1"/>
  <c r="W347" i="1"/>
  <c r="I347" i="1"/>
  <c r="U347" i="1"/>
  <c r="AQ347" i="1"/>
  <c r="J347" i="1"/>
  <c r="AT347" i="1"/>
  <c r="AS347" i="1"/>
  <c r="K347" i="1"/>
  <c r="Y347" i="1"/>
  <c r="M347" i="1"/>
  <c r="Z347" i="1"/>
  <c r="O347" i="1"/>
  <c r="AL347" i="1"/>
  <c r="X347" i="1"/>
  <c r="D347" i="1"/>
  <c r="P347" i="1"/>
  <c r="C347" i="1"/>
  <c r="H347" i="1"/>
  <c r="V347" i="1"/>
  <c r="N347" i="1"/>
  <c r="L347" i="1"/>
  <c r="F347" i="1"/>
  <c r="T347" i="1"/>
  <c r="AU345" i="1"/>
  <c r="AV344" i="1"/>
  <c r="AW344" i="1" s="1"/>
  <c r="AR345" i="1"/>
  <c r="AS346" i="1"/>
  <c r="Z346" i="1"/>
  <c r="R346" i="1"/>
  <c r="J346" i="1"/>
  <c r="B346" i="1"/>
  <c r="Y346" i="1"/>
  <c r="Q346" i="1"/>
  <c r="I346" i="1"/>
  <c r="AQ346" i="1"/>
  <c r="X346" i="1"/>
  <c r="P346" i="1"/>
  <c r="H346" i="1"/>
  <c r="AM346" i="1"/>
  <c r="N346" i="1"/>
  <c r="C346" i="1"/>
  <c r="AL346" i="1"/>
  <c r="M346" i="1"/>
  <c r="W346" i="1"/>
  <c r="L346" i="1"/>
  <c r="AT346" i="1"/>
  <c r="U346" i="1"/>
  <c r="G346" i="1"/>
  <c r="V346" i="1"/>
  <c r="T346" i="1"/>
  <c r="AP346" i="1"/>
  <c r="F346" i="1"/>
  <c r="D346" i="1"/>
  <c r="AO346" i="1"/>
  <c r="O346" i="1"/>
  <c r="K346" i="1"/>
  <c r="E346" i="1"/>
  <c r="S346" i="1"/>
  <c r="AN345" i="1"/>
  <c r="AV345" i="1" s="1"/>
  <c r="AN347" i="1" l="1"/>
  <c r="AU347" i="1"/>
  <c r="AR347" i="1"/>
  <c r="AW345" i="1"/>
  <c r="AR346" i="1"/>
  <c r="AN346" i="1"/>
  <c r="AU346" i="1"/>
  <c r="AV347" i="1" l="1"/>
  <c r="AV346" i="1"/>
  <c r="AW346" i="1" s="1"/>
  <c r="U349" i="1"/>
  <c r="M349" i="1"/>
  <c r="E349" i="1"/>
  <c r="AM349" i="1"/>
  <c r="T349" i="1"/>
  <c r="L349" i="1"/>
  <c r="D349" i="1"/>
  <c r="AT349" i="1"/>
  <c r="AL349" i="1"/>
  <c r="S349" i="1"/>
  <c r="K349" i="1"/>
  <c r="C349" i="1"/>
  <c r="AO349" i="1"/>
  <c r="P349" i="1"/>
  <c r="B349" i="1"/>
  <c r="Z349" i="1"/>
  <c r="O349" i="1"/>
  <c r="A350" i="1"/>
  <c r="Y349" i="1"/>
  <c r="N349" i="1"/>
  <c r="AS349" i="1"/>
  <c r="W349" i="1"/>
  <c r="I349" i="1"/>
  <c r="X349" i="1"/>
  <c r="V349" i="1"/>
  <c r="H349" i="1"/>
  <c r="G349" i="1"/>
  <c r="F349" i="1"/>
  <c r="Q349" i="1"/>
  <c r="R349" i="1"/>
  <c r="J349" i="1"/>
  <c r="AQ349" i="1"/>
  <c r="AP349" i="1"/>
  <c r="AW347" i="1" l="1"/>
  <c r="AU349" i="1"/>
  <c r="AR349" i="1"/>
  <c r="A351" i="1"/>
  <c r="AP350" i="1"/>
  <c r="W350" i="1"/>
  <c r="O350" i="1"/>
  <c r="G350" i="1"/>
  <c r="AO350" i="1"/>
  <c r="V350" i="1"/>
  <c r="N350" i="1"/>
  <c r="F350" i="1"/>
  <c r="U350" i="1"/>
  <c r="M350" i="1"/>
  <c r="E350" i="1"/>
  <c r="AM350" i="1"/>
  <c r="Q350" i="1"/>
  <c r="C350" i="1"/>
  <c r="AL350" i="1"/>
  <c r="P350" i="1"/>
  <c r="B350" i="1"/>
  <c r="Z350" i="1"/>
  <c r="L350" i="1"/>
  <c r="AT350" i="1"/>
  <c r="X350" i="1"/>
  <c r="J350" i="1"/>
  <c r="K350" i="1"/>
  <c r="AS350" i="1"/>
  <c r="I350" i="1"/>
  <c r="T350" i="1"/>
  <c r="H350" i="1"/>
  <c r="D350" i="1"/>
  <c r="AQ350" i="1"/>
  <c r="R350" i="1"/>
  <c r="Y350" i="1"/>
  <c r="S350" i="1"/>
  <c r="AN349" i="1"/>
  <c r="AV349" i="1" s="1"/>
  <c r="AW349" i="1" l="1"/>
  <c r="AR350" i="1"/>
  <c r="AN350" i="1"/>
  <c r="AU350" i="1"/>
  <c r="Y351" i="1"/>
  <c r="Q351" i="1"/>
  <c r="I351" i="1"/>
  <c r="AQ351" i="1"/>
  <c r="X351" i="1"/>
  <c r="P351" i="1"/>
  <c r="H351" i="1"/>
  <c r="A352" i="1"/>
  <c r="AP351" i="1"/>
  <c r="W351" i="1"/>
  <c r="O351" i="1"/>
  <c r="G351" i="1"/>
  <c r="R351" i="1"/>
  <c r="D351" i="1"/>
  <c r="AM351" i="1"/>
  <c r="N351" i="1"/>
  <c r="C351" i="1"/>
  <c r="AL351" i="1"/>
  <c r="M351" i="1"/>
  <c r="B351" i="1"/>
  <c r="V351" i="1"/>
  <c r="K351" i="1"/>
  <c r="Z351" i="1"/>
  <c r="U351" i="1"/>
  <c r="AT351" i="1"/>
  <c r="J351" i="1"/>
  <c r="L351" i="1"/>
  <c r="F351" i="1"/>
  <c r="AO351" i="1"/>
  <c r="T351" i="1"/>
  <c r="AS351" i="1"/>
  <c r="S351" i="1"/>
  <c r="E351" i="1"/>
  <c r="AV350" i="1" l="1"/>
  <c r="AW350" i="1" s="1"/>
  <c r="AU351" i="1"/>
  <c r="AT352" i="1"/>
  <c r="AL352" i="1"/>
  <c r="S352" i="1"/>
  <c r="K352" i="1"/>
  <c r="C352" i="1"/>
  <c r="AS352" i="1"/>
  <c r="Z352" i="1"/>
  <c r="R352" i="1"/>
  <c r="J352" i="1"/>
  <c r="B352" i="1"/>
  <c r="Y352" i="1"/>
  <c r="Q352" i="1"/>
  <c r="I352" i="1"/>
  <c r="AO352" i="1"/>
  <c r="P352" i="1"/>
  <c r="E352" i="1"/>
  <c r="O352" i="1"/>
  <c r="D352" i="1"/>
  <c r="A353" i="1"/>
  <c r="AM352" i="1"/>
  <c r="N352" i="1"/>
  <c r="W352" i="1"/>
  <c r="L352" i="1"/>
  <c r="M352" i="1"/>
  <c r="H352" i="1"/>
  <c r="V352" i="1"/>
  <c r="T352" i="1"/>
  <c r="G352" i="1"/>
  <c r="F352" i="1"/>
  <c r="AQ352" i="1"/>
  <c r="AP352" i="1"/>
  <c r="U352" i="1"/>
  <c r="X352" i="1"/>
  <c r="AN351" i="1"/>
  <c r="AR351" i="1"/>
  <c r="AU352" i="1" l="1"/>
  <c r="AV351" i="1"/>
  <c r="AW351" i="1" s="1"/>
  <c r="AR352" i="1"/>
  <c r="U353" i="1"/>
  <c r="M353" i="1"/>
  <c r="E353" i="1"/>
  <c r="AM353" i="1"/>
  <c r="T353" i="1"/>
  <c r="L353" i="1"/>
  <c r="D353" i="1"/>
  <c r="AT353" i="1"/>
  <c r="AL353" i="1"/>
  <c r="S353" i="1"/>
  <c r="K353" i="1"/>
  <c r="C353" i="1"/>
  <c r="AP353" i="1"/>
  <c r="Q353" i="1"/>
  <c r="F353" i="1"/>
  <c r="AO353" i="1"/>
  <c r="P353" i="1"/>
  <c r="B353" i="1"/>
  <c r="Z353" i="1"/>
  <c r="O353" i="1"/>
  <c r="X353" i="1"/>
  <c r="J353" i="1"/>
  <c r="Y353" i="1"/>
  <c r="W353" i="1"/>
  <c r="AS353" i="1"/>
  <c r="I353" i="1"/>
  <c r="R353" i="1"/>
  <c r="N353" i="1"/>
  <c r="AQ353" i="1"/>
  <c r="G353" i="1"/>
  <c r="A354" i="1"/>
  <c r="V353" i="1"/>
  <c r="H353" i="1"/>
  <c r="AN352" i="1"/>
  <c r="AV352" i="1" s="1"/>
  <c r="AU353" i="1" l="1"/>
  <c r="AW352" i="1"/>
  <c r="AR353" i="1"/>
  <c r="A355" i="1"/>
  <c r="AP354" i="1"/>
  <c r="W354" i="1"/>
  <c r="O354" i="1"/>
  <c r="G354" i="1"/>
  <c r="AO354" i="1"/>
  <c r="V354" i="1"/>
  <c r="N354" i="1"/>
  <c r="F354" i="1"/>
  <c r="U354" i="1"/>
  <c r="M354" i="1"/>
  <c r="E354" i="1"/>
  <c r="AQ354" i="1"/>
  <c r="R354" i="1"/>
  <c r="D354" i="1"/>
  <c r="AM354" i="1"/>
  <c r="Q354" i="1"/>
  <c r="C354" i="1"/>
  <c r="AL354" i="1"/>
  <c r="P354" i="1"/>
  <c r="B354" i="1"/>
  <c r="Y354" i="1"/>
  <c r="K354" i="1"/>
  <c r="L354" i="1"/>
  <c r="AT354" i="1"/>
  <c r="J354" i="1"/>
  <c r="X354" i="1"/>
  <c r="T354" i="1"/>
  <c r="S354" i="1"/>
  <c r="Z354" i="1"/>
  <c r="I354" i="1"/>
  <c r="AS354" i="1"/>
  <c r="H354" i="1"/>
  <c r="AN353" i="1"/>
  <c r="AV353" i="1" s="1"/>
  <c r="AW353" i="1" s="1"/>
  <c r="AU354" i="1" l="1"/>
  <c r="AR354" i="1"/>
  <c r="Y355" i="1"/>
  <c r="Q355" i="1"/>
  <c r="I355" i="1"/>
  <c r="AQ355" i="1"/>
  <c r="X355" i="1"/>
  <c r="P355" i="1"/>
  <c r="H355" i="1"/>
  <c r="A356" i="1"/>
  <c r="AP355" i="1"/>
  <c r="W355" i="1"/>
  <c r="O355" i="1"/>
  <c r="G355" i="1"/>
  <c r="AO355" i="1"/>
  <c r="S355" i="1"/>
  <c r="E355" i="1"/>
  <c r="R355" i="1"/>
  <c r="D355" i="1"/>
  <c r="AM355" i="1"/>
  <c r="N355" i="1"/>
  <c r="C355" i="1"/>
  <c r="Z355" i="1"/>
  <c r="L355" i="1"/>
  <c r="AL355" i="1"/>
  <c r="B355" i="1"/>
  <c r="V355" i="1"/>
  <c r="K355" i="1"/>
  <c r="U355" i="1"/>
  <c r="T355" i="1"/>
  <c r="F355" i="1"/>
  <c r="AT355" i="1"/>
  <c r="AS355" i="1"/>
  <c r="J355" i="1"/>
  <c r="M355" i="1"/>
  <c r="AN354" i="1"/>
  <c r="AV354" i="1" s="1"/>
  <c r="AW354" i="1" s="1"/>
  <c r="AU355" i="1" l="1"/>
  <c r="AR355" i="1"/>
  <c r="AN355" i="1"/>
  <c r="AT356" i="1"/>
  <c r="AL356" i="1"/>
  <c r="S356" i="1"/>
  <c r="K356" i="1"/>
  <c r="C356" i="1"/>
  <c r="AS356" i="1"/>
  <c r="Z356" i="1"/>
  <c r="R356" i="1"/>
  <c r="J356" i="1"/>
  <c r="B356" i="1"/>
  <c r="Y356" i="1"/>
  <c r="Q356" i="1"/>
  <c r="I356" i="1"/>
  <c r="AP356" i="1"/>
  <c r="T356" i="1"/>
  <c r="F356" i="1"/>
  <c r="AO356" i="1"/>
  <c r="P356" i="1"/>
  <c r="E356" i="1"/>
  <c r="O356" i="1"/>
  <c r="D356" i="1"/>
  <c r="X356" i="1"/>
  <c r="M356" i="1"/>
  <c r="A357" i="1"/>
  <c r="N356" i="1"/>
  <c r="L356" i="1"/>
  <c r="W356" i="1"/>
  <c r="AM356" i="1"/>
  <c r="V356" i="1"/>
  <c r="U356" i="1"/>
  <c r="H356" i="1"/>
  <c r="G356" i="1"/>
  <c r="AQ356" i="1"/>
  <c r="AV355" i="1" l="1"/>
  <c r="AW355" i="1" s="1"/>
  <c r="AN356" i="1"/>
  <c r="AR356" i="1"/>
  <c r="U357" i="1"/>
  <c r="M357" i="1"/>
  <c r="E357" i="1"/>
  <c r="AM357" i="1"/>
  <c r="T357" i="1"/>
  <c r="L357" i="1"/>
  <c r="D357" i="1"/>
  <c r="AT357" i="1"/>
  <c r="AL357" i="1"/>
  <c r="S357" i="1"/>
  <c r="K357" i="1"/>
  <c r="C357" i="1"/>
  <c r="Y357" i="1"/>
  <c r="Q357" i="1"/>
  <c r="I357" i="1"/>
  <c r="A358" i="1"/>
  <c r="W357" i="1"/>
  <c r="G357" i="1"/>
  <c r="V357" i="1"/>
  <c r="F357" i="1"/>
  <c r="AS357" i="1"/>
  <c r="R357" i="1"/>
  <c r="B357" i="1"/>
  <c r="AP357" i="1"/>
  <c r="O357" i="1"/>
  <c r="AQ357" i="1"/>
  <c r="AO357" i="1"/>
  <c r="N357" i="1"/>
  <c r="Z357" i="1"/>
  <c r="P357" i="1"/>
  <c r="J357" i="1"/>
  <c r="X357" i="1"/>
  <c r="H357" i="1"/>
  <c r="AU356" i="1"/>
  <c r="AU357" i="1" l="1"/>
  <c r="AV356" i="1"/>
  <c r="AW356" i="1" s="1"/>
  <c r="AR357" i="1"/>
  <c r="A359" i="1"/>
  <c r="AP358" i="1"/>
  <c r="W358" i="1"/>
  <c r="O358" i="1"/>
  <c r="G358" i="1"/>
  <c r="AO358" i="1"/>
  <c r="V358" i="1"/>
  <c r="N358" i="1"/>
  <c r="F358" i="1"/>
  <c r="U358" i="1"/>
  <c r="M358" i="1"/>
  <c r="E358" i="1"/>
  <c r="AT358" i="1"/>
  <c r="AL358" i="1"/>
  <c r="S358" i="1"/>
  <c r="K358" i="1"/>
  <c r="C358" i="1"/>
  <c r="Q358" i="1"/>
  <c r="AQ358" i="1"/>
  <c r="P358" i="1"/>
  <c r="AM358" i="1"/>
  <c r="L358" i="1"/>
  <c r="Y358" i="1"/>
  <c r="I358" i="1"/>
  <c r="Z358" i="1"/>
  <c r="X358" i="1"/>
  <c r="H358" i="1"/>
  <c r="B358" i="1"/>
  <c r="J358" i="1"/>
  <c r="AS358" i="1"/>
  <c r="T358" i="1"/>
  <c r="R358" i="1"/>
  <c r="D358" i="1"/>
  <c r="AN357" i="1"/>
  <c r="AV357" i="1" s="1"/>
  <c r="AW357" i="1" l="1"/>
  <c r="AU358" i="1"/>
  <c r="AR358" i="1"/>
  <c r="Y359" i="1"/>
  <c r="Q359" i="1"/>
  <c r="I359" i="1"/>
  <c r="AQ359" i="1"/>
  <c r="X359" i="1"/>
  <c r="P359" i="1"/>
  <c r="H359" i="1"/>
  <c r="A360" i="1"/>
  <c r="AP359" i="1"/>
  <c r="W359" i="1"/>
  <c r="O359" i="1"/>
  <c r="G359" i="1"/>
  <c r="U359" i="1"/>
  <c r="M359" i="1"/>
  <c r="E359" i="1"/>
  <c r="AL359" i="1"/>
  <c r="K359" i="1"/>
  <c r="Z359" i="1"/>
  <c r="J359" i="1"/>
  <c r="V359" i="1"/>
  <c r="F359" i="1"/>
  <c r="AT359" i="1"/>
  <c r="S359" i="1"/>
  <c r="C359" i="1"/>
  <c r="T359" i="1"/>
  <c r="R359" i="1"/>
  <c r="AS359" i="1"/>
  <c r="B359" i="1"/>
  <c r="L359" i="1"/>
  <c r="D359" i="1"/>
  <c r="N359" i="1"/>
  <c r="AO359" i="1"/>
  <c r="AM359" i="1"/>
  <c r="AN358" i="1"/>
  <c r="AV358" i="1" s="1"/>
  <c r="AW358" i="1" l="1"/>
  <c r="AN359" i="1"/>
  <c r="AU359" i="1"/>
  <c r="AR359" i="1"/>
  <c r="AT360" i="1"/>
  <c r="AL360" i="1"/>
  <c r="S360" i="1"/>
  <c r="K360" i="1"/>
  <c r="C360" i="1"/>
  <c r="AS360" i="1"/>
  <c r="Z360" i="1"/>
  <c r="R360" i="1"/>
  <c r="J360" i="1"/>
  <c r="B360" i="1"/>
  <c r="Y360" i="1"/>
  <c r="Q360" i="1"/>
  <c r="I360" i="1"/>
  <c r="A361" i="1"/>
  <c r="AP360" i="1"/>
  <c r="W360" i="1"/>
  <c r="O360" i="1"/>
  <c r="G360" i="1"/>
  <c r="U360" i="1"/>
  <c r="E360" i="1"/>
  <c r="T360" i="1"/>
  <c r="D360" i="1"/>
  <c r="AQ360" i="1"/>
  <c r="P360" i="1"/>
  <c r="M360" i="1"/>
  <c r="N360" i="1"/>
  <c r="L360" i="1"/>
  <c r="AM360" i="1"/>
  <c r="X360" i="1"/>
  <c r="V360" i="1"/>
  <c r="H360" i="1"/>
  <c r="F360" i="1"/>
  <c r="AO360" i="1"/>
  <c r="AR360" i="1" s="1"/>
  <c r="AN360" i="1" l="1"/>
  <c r="AV360" i="1" s="1"/>
  <c r="U361" i="1"/>
  <c r="M361" i="1"/>
  <c r="E361" i="1"/>
  <c r="AM361" i="1"/>
  <c r="T361" i="1"/>
  <c r="L361" i="1"/>
  <c r="D361" i="1"/>
  <c r="AT361" i="1"/>
  <c r="AL361" i="1"/>
  <c r="S361" i="1"/>
  <c r="K361" i="1"/>
  <c r="C361" i="1"/>
  <c r="Y361" i="1"/>
  <c r="Q361" i="1"/>
  <c r="I361" i="1"/>
  <c r="AP361" i="1"/>
  <c r="O361" i="1"/>
  <c r="AO361" i="1"/>
  <c r="N361" i="1"/>
  <c r="Z361" i="1"/>
  <c r="J361" i="1"/>
  <c r="A362" i="1"/>
  <c r="W361" i="1"/>
  <c r="G361" i="1"/>
  <c r="H361" i="1"/>
  <c r="F361" i="1"/>
  <c r="V361" i="1"/>
  <c r="AS361" i="1"/>
  <c r="AQ361" i="1"/>
  <c r="X361" i="1"/>
  <c r="B361" i="1"/>
  <c r="R361" i="1"/>
  <c r="P361" i="1"/>
  <c r="AU360" i="1"/>
  <c r="AV359" i="1"/>
  <c r="AW359" i="1" s="1"/>
  <c r="AW360" i="1" s="1"/>
  <c r="AU361" i="1" l="1"/>
  <c r="AN361" i="1"/>
  <c r="AR361" i="1"/>
  <c r="A363" i="1"/>
  <c r="AP362" i="1"/>
  <c r="W362" i="1"/>
  <c r="O362" i="1"/>
  <c r="G362" i="1"/>
  <c r="AO362" i="1"/>
  <c r="V362" i="1"/>
  <c r="N362" i="1"/>
  <c r="F362" i="1"/>
  <c r="U362" i="1"/>
  <c r="M362" i="1"/>
  <c r="E362" i="1"/>
  <c r="AT362" i="1"/>
  <c r="AL362" i="1"/>
  <c r="S362" i="1"/>
  <c r="K362" i="1"/>
  <c r="C362" i="1"/>
  <c r="Y362" i="1"/>
  <c r="I362" i="1"/>
  <c r="X362" i="1"/>
  <c r="H362" i="1"/>
  <c r="T362" i="1"/>
  <c r="D362" i="1"/>
  <c r="Q362" i="1"/>
  <c r="AS362" i="1"/>
  <c r="B362" i="1"/>
  <c r="AQ362" i="1"/>
  <c r="P362" i="1"/>
  <c r="AM362" i="1"/>
  <c r="Z362" i="1"/>
  <c r="J362" i="1"/>
  <c r="R362" i="1"/>
  <c r="L362" i="1"/>
  <c r="AV361" i="1" l="1"/>
  <c r="AW361" i="1" s="1"/>
  <c r="AN362" i="1"/>
  <c r="AR362" i="1"/>
  <c r="AU362" i="1"/>
  <c r="Y363" i="1"/>
  <c r="Q363" i="1"/>
  <c r="I363" i="1"/>
  <c r="AQ363" i="1"/>
  <c r="X363" i="1"/>
  <c r="P363" i="1"/>
  <c r="H363" i="1"/>
  <c r="A364" i="1"/>
  <c r="AP363" i="1"/>
  <c r="W363" i="1"/>
  <c r="O363" i="1"/>
  <c r="G363" i="1"/>
  <c r="U363" i="1"/>
  <c r="M363" i="1"/>
  <c r="E363" i="1"/>
  <c r="AT363" i="1"/>
  <c r="S363" i="1"/>
  <c r="C363" i="1"/>
  <c r="AS363" i="1"/>
  <c r="R363" i="1"/>
  <c r="B363" i="1"/>
  <c r="AO363" i="1"/>
  <c r="N363" i="1"/>
  <c r="AL363" i="1"/>
  <c r="K363" i="1"/>
  <c r="AM363" i="1"/>
  <c r="Z363" i="1"/>
  <c r="J363" i="1"/>
  <c r="L363" i="1"/>
  <c r="F363" i="1"/>
  <c r="V363" i="1"/>
  <c r="T363" i="1"/>
  <c r="D363" i="1"/>
  <c r="AU363" i="1" l="1"/>
  <c r="AN363" i="1"/>
  <c r="AR363" i="1"/>
  <c r="AT364" i="1"/>
  <c r="AL364" i="1"/>
  <c r="S364" i="1"/>
  <c r="K364" i="1"/>
  <c r="C364" i="1"/>
  <c r="AS364" i="1"/>
  <c r="Z364" i="1"/>
  <c r="R364" i="1"/>
  <c r="J364" i="1"/>
  <c r="B364" i="1"/>
  <c r="Y364" i="1"/>
  <c r="Q364" i="1"/>
  <c r="I364" i="1"/>
  <c r="A365" i="1"/>
  <c r="AP364" i="1"/>
  <c r="W364" i="1"/>
  <c r="O364" i="1"/>
  <c r="G364" i="1"/>
  <c r="M364" i="1"/>
  <c r="AM364" i="1"/>
  <c r="L364" i="1"/>
  <c r="X364" i="1"/>
  <c r="H364" i="1"/>
  <c r="U364" i="1"/>
  <c r="E364" i="1"/>
  <c r="V364" i="1"/>
  <c r="T364" i="1"/>
  <c r="D364" i="1"/>
  <c r="AO364" i="1"/>
  <c r="P364" i="1"/>
  <c r="AQ364" i="1"/>
  <c r="N364" i="1"/>
  <c r="F364" i="1"/>
  <c r="AV362" i="1"/>
  <c r="AW362" i="1" s="1"/>
  <c r="AU364" i="1" l="1"/>
  <c r="AR364" i="1"/>
  <c r="AN364" i="1"/>
  <c r="U365" i="1"/>
  <c r="M365" i="1"/>
  <c r="E365" i="1"/>
  <c r="AM365" i="1"/>
  <c r="T365" i="1"/>
  <c r="L365" i="1"/>
  <c r="D365" i="1"/>
  <c r="AT365" i="1"/>
  <c r="AL365" i="1"/>
  <c r="S365" i="1"/>
  <c r="K365" i="1"/>
  <c r="C365" i="1"/>
  <c r="Y365" i="1"/>
  <c r="Q365" i="1"/>
  <c r="I365" i="1"/>
  <c r="A366" i="1"/>
  <c r="W365" i="1"/>
  <c r="G365" i="1"/>
  <c r="V365" i="1"/>
  <c r="F365" i="1"/>
  <c r="AS365" i="1"/>
  <c r="R365" i="1"/>
  <c r="B365" i="1"/>
  <c r="AP365" i="1"/>
  <c r="O365" i="1"/>
  <c r="P365" i="1"/>
  <c r="N365" i="1"/>
  <c r="AO365" i="1"/>
  <c r="AQ365" i="1"/>
  <c r="J365" i="1"/>
  <c r="Z365" i="1"/>
  <c r="X365" i="1"/>
  <c r="H365" i="1"/>
  <c r="AV363" i="1"/>
  <c r="AW363" i="1" s="1"/>
  <c r="AV364" i="1" l="1"/>
  <c r="AW364" i="1" s="1"/>
  <c r="AU365" i="1"/>
  <c r="AR365" i="1"/>
  <c r="A367" i="1"/>
  <c r="AP366" i="1"/>
  <c r="W366" i="1"/>
  <c r="O366" i="1"/>
  <c r="G366" i="1"/>
  <c r="AO366" i="1"/>
  <c r="V366" i="1"/>
  <c r="N366" i="1"/>
  <c r="F366" i="1"/>
  <c r="U366" i="1"/>
  <c r="M366" i="1"/>
  <c r="E366" i="1"/>
  <c r="AT366" i="1"/>
  <c r="AL366" i="1"/>
  <c r="S366" i="1"/>
  <c r="K366" i="1"/>
  <c r="C366" i="1"/>
  <c r="Q366" i="1"/>
  <c r="AQ366" i="1"/>
  <c r="P366" i="1"/>
  <c r="AM366" i="1"/>
  <c r="L366" i="1"/>
  <c r="Y366" i="1"/>
  <c r="I366" i="1"/>
  <c r="J366" i="1"/>
  <c r="H366" i="1"/>
  <c r="X366" i="1"/>
  <c r="B366" i="1"/>
  <c r="T366" i="1"/>
  <c r="R366" i="1"/>
  <c r="AS366" i="1"/>
  <c r="D366" i="1"/>
  <c r="Z366" i="1"/>
  <c r="AN365" i="1"/>
  <c r="AV365" i="1" s="1"/>
  <c r="AW365" i="1" l="1"/>
  <c r="AR366" i="1"/>
  <c r="Y367" i="1"/>
  <c r="Q367" i="1"/>
  <c r="I367" i="1"/>
  <c r="AQ367" i="1"/>
  <c r="X367" i="1"/>
  <c r="P367" i="1"/>
  <c r="H367" i="1"/>
  <c r="A368" i="1"/>
  <c r="AP367" i="1"/>
  <c r="W367" i="1"/>
  <c r="O367" i="1"/>
  <c r="G367" i="1"/>
  <c r="U367" i="1"/>
  <c r="M367" i="1"/>
  <c r="E367" i="1"/>
  <c r="AL367" i="1"/>
  <c r="K367" i="1"/>
  <c r="Z367" i="1"/>
  <c r="J367" i="1"/>
  <c r="V367" i="1"/>
  <c r="F367" i="1"/>
  <c r="AT367" i="1"/>
  <c r="S367" i="1"/>
  <c r="C367" i="1"/>
  <c r="D367" i="1"/>
  <c r="AS367" i="1"/>
  <c r="B367" i="1"/>
  <c r="R367" i="1"/>
  <c r="N367" i="1"/>
  <c r="L367" i="1"/>
  <c r="AM367" i="1"/>
  <c r="T367" i="1"/>
  <c r="AO367" i="1"/>
  <c r="AN366" i="1"/>
  <c r="AU366" i="1"/>
  <c r="AV366" i="1" l="1"/>
  <c r="AW366" i="1" s="1"/>
  <c r="AR367" i="1"/>
  <c r="AU367" i="1"/>
  <c r="AN367" i="1"/>
  <c r="AT368" i="1"/>
  <c r="AL368" i="1"/>
  <c r="S368" i="1"/>
  <c r="K368" i="1"/>
  <c r="C368" i="1"/>
  <c r="AS368" i="1"/>
  <c r="Z368" i="1"/>
  <c r="R368" i="1"/>
  <c r="J368" i="1"/>
  <c r="B368" i="1"/>
  <c r="Y368" i="1"/>
  <c r="Q368" i="1"/>
  <c r="I368" i="1"/>
  <c r="A369" i="1"/>
  <c r="AP368" i="1"/>
  <c r="W368" i="1"/>
  <c r="O368" i="1"/>
  <c r="G368" i="1"/>
  <c r="U368" i="1"/>
  <c r="E368" i="1"/>
  <c r="T368" i="1"/>
  <c r="D368" i="1"/>
  <c r="AQ368" i="1"/>
  <c r="P368" i="1"/>
  <c r="M368" i="1"/>
  <c r="AO368" i="1"/>
  <c r="AM368" i="1"/>
  <c r="L368" i="1"/>
  <c r="X368" i="1"/>
  <c r="V368" i="1"/>
  <c r="H368" i="1"/>
  <c r="F368" i="1"/>
  <c r="N368" i="1"/>
  <c r="AV367" i="1" l="1"/>
  <c r="AW367" i="1" s="1"/>
  <c r="AR368" i="1"/>
  <c r="AN368" i="1"/>
  <c r="U369" i="1"/>
  <c r="M369" i="1"/>
  <c r="E369" i="1"/>
  <c r="AM369" i="1"/>
  <c r="T369" i="1"/>
  <c r="L369" i="1"/>
  <c r="D369" i="1"/>
  <c r="AT369" i="1"/>
  <c r="AL369" i="1"/>
  <c r="S369" i="1"/>
  <c r="K369" i="1"/>
  <c r="C369" i="1"/>
  <c r="Y369" i="1"/>
  <c r="Q369" i="1"/>
  <c r="I369" i="1"/>
  <c r="AP369" i="1"/>
  <c r="O369" i="1"/>
  <c r="AO369" i="1"/>
  <c r="N369" i="1"/>
  <c r="Z369" i="1"/>
  <c r="J369" i="1"/>
  <c r="A370" i="1"/>
  <c r="W369" i="1"/>
  <c r="G369" i="1"/>
  <c r="X369" i="1"/>
  <c r="V369" i="1"/>
  <c r="F369" i="1"/>
  <c r="AS369" i="1"/>
  <c r="B369" i="1"/>
  <c r="AQ369" i="1"/>
  <c r="R369" i="1"/>
  <c r="H369" i="1"/>
  <c r="P369" i="1"/>
  <c r="AU368" i="1"/>
  <c r="AU369" i="1" l="1"/>
  <c r="AV368" i="1"/>
  <c r="AW368" i="1" s="1"/>
  <c r="A371" i="1"/>
  <c r="AP370" i="1"/>
  <c r="W370" i="1"/>
  <c r="O370" i="1"/>
  <c r="G370" i="1"/>
  <c r="AO370" i="1"/>
  <c r="V370" i="1"/>
  <c r="N370" i="1"/>
  <c r="F370" i="1"/>
  <c r="U370" i="1"/>
  <c r="M370" i="1"/>
  <c r="E370" i="1"/>
  <c r="AT370" i="1"/>
  <c r="AL370" i="1"/>
  <c r="S370" i="1"/>
  <c r="K370" i="1"/>
  <c r="C370" i="1"/>
  <c r="Y370" i="1"/>
  <c r="I370" i="1"/>
  <c r="X370" i="1"/>
  <c r="H370" i="1"/>
  <c r="T370" i="1"/>
  <c r="D370" i="1"/>
  <c r="Q370" i="1"/>
  <c r="R370" i="1"/>
  <c r="P370" i="1"/>
  <c r="AQ370" i="1"/>
  <c r="B370" i="1"/>
  <c r="AM370" i="1"/>
  <c r="J370" i="1"/>
  <c r="Z370" i="1"/>
  <c r="L370" i="1"/>
  <c r="AS370" i="1"/>
  <c r="AN369" i="1"/>
  <c r="AR369" i="1"/>
  <c r="AN370" i="1" l="1"/>
  <c r="AR370" i="1"/>
  <c r="AV369" i="1"/>
  <c r="AW369" i="1" s="1"/>
  <c r="AU370" i="1"/>
  <c r="Y371" i="1"/>
  <c r="Q371" i="1"/>
  <c r="I371" i="1"/>
  <c r="AQ371" i="1"/>
  <c r="X371" i="1"/>
  <c r="P371" i="1"/>
  <c r="H371" i="1"/>
  <c r="A372" i="1"/>
  <c r="AP371" i="1"/>
  <c r="W371" i="1"/>
  <c r="O371" i="1"/>
  <c r="G371" i="1"/>
  <c r="U371" i="1"/>
  <c r="M371" i="1"/>
  <c r="E371" i="1"/>
  <c r="AT371" i="1"/>
  <c r="S371" i="1"/>
  <c r="C371" i="1"/>
  <c r="AS371" i="1"/>
  <c r="R371" i="1"/>
  <c r="B371" i="1"/>
  <c r="AO371" i="1"/>
  <c r="N371" i="1"/>
  <c r="AL371" i="1"/>
  <c r="K371" i="1"/>
  <c r="L371" i="1"/>
  <c r="J371" i="1"/>
  <c r="Z371" i="1"/>
  <c r="T371" i="1"/>
  <c r="F371" i="1"/>
  <c r="AM371" i="1"/>
  <c r="V371" i="1"/>
  <c r="D371" i="1"/>
  <c r="AU371" i="1" l="1"/>
  <c r="AV370" i="1"/>
  <c r="AW370" i="1" s="1"/>
  <c r="AN371" i="1"/>
  <c r="AR371" i="1"/>
  <c r="AT372" i="1"/>
  <c r="AL372" i="1"/>
  <c r="S372" i="1"/>
  <c r="K372" i="1"/>
  <c r="C372" i="1"/>
  <c r="AS372" i="1"/>
  <c r="Z372" i="1"/>
  <c r="R372" i="1"/>
  <c r="J372" i="1"/>
  <c r="B372" i="1"/>
  <c r="Y372" i="1"/>
  <c r="Q372" i="1"/>
  <c r="I372" i="1"/>
  <c r="A373" i="1"/>
  <c r="AP372" i="1"/>
  <c r="W372" i="1"/>
  <c r="O372" i="1"/>
  <c r="G372" i="1"/>
  <c r="M372" i="1"/>
  <c r="AM372" i="1"/>
  <c r="L372" i="1"/>
  <c r="X372" i="1"/>
  <c r="H372" i="1"/>
  <c r="U372" i="1"/>
  <c r="E372" i="1"/>
  <c r="F372" i="1"/>
  <c r="D372" i="1"/>
  <c r="T372" i="1"/>
  <c r="AO372" i="1"/>
  <c r="V372" i="1"/>
  <c r="P372" i="1"/>
  <c r="AQ372" i="1"/>
  <c r="N372" i="1"/>
  <c r="AR372" i="1" l="1"/>
  <c r="AN372" i="1"/>
  <c r="U373" i="1"/>
  <c r="M373" i="1"/>
  <c r="E373" i="1"/>
  <c r="AM373" i="1"/>
  <c r="T373" i="1"/>
  <c r="L373" i="1"/>
  <c r="D373" i="1"/>
  <c r="AT373" i="1"/>
  <c r="AL373" i="1"/>
  <c r="S373" i="1"/>
  <c r="K373" i="1"/>
  <c r="C373" i="1"/>
  <c r="Y373" i="1"/>
  <c r="Q373" i="1"/>
  <c r="I373" i="1"/>
  <c r="A374" i="1"/>
  <c r="W373" i="1"/>
  <c r="G373" i="1"/>
  <c r="V373" i="1"/>
  <c r="F373" i="1"/>
  <c r="AS373" i="1"/>
  <c r="R373" i="1"/>
  <c r="B373" i="1"/>
  <c r="AP373" i="1"/>
  <c r="O373" i="1"/>
  <c r="AQ373" i="1"/>
  <c r="AO373" i="1"/>
  <c r="N373" i="1"/>
  <c r="X373" i="1"/>
  <c r="P373" i="1"/>
  <c r="J373" i="1"/>
  <c r="H373" i="1"/>
  <c r="Z373" i="1"/>
  <c r="AU372" i="1"/>
  <c r="AV371" i="1"/>
  <c r="AW371" i="1" s="1"/>
  <c r="AU373" i="1" l="1"/>
  <c r="AV372" i="1"/>
  <c r="AW372" i="1" s="1"/>
  <c r="AR373" i="1"/>
  <c r="A375" i="1"/>
  <c r="AP374" i="1"/>
  <c r="W374" i="1"/>
  <c r="O374" i="1"/>
  <c r="G374" i="1"/>
  <c r="AO374" i="1"/>
  <c r="V374" i="1"/>
  <c r="N374" i="1"/>
  <c r="F374" i="1"/>
  <c r="U374" i="1"/>
  <c r="M374" i="1"/>
  <c r="E374" i="1"/>
  <c r="AT374" i="1"/>
  <c r="AL374" i="1"/>
  <c r="S374" i="1"/>
  <c r="K374" i="1"/>
  <c r="C374" i="1"/>
  <c r="Q374" i="1"/>
  <c r="AQ374" i="1"/>
  <c r="P374" i="1"/>
  <c r="AM374" i="1"/>
  <c r="L374" i="1"/>
  <c r="Y374" i="1"/>
  <c r="I374" i="1"/>
  <c r="Z374" i="1"/>
  <c r="X374" i="1"/>
  <c r="H374" i="1"/>
  <c r="D374" i="1"/>
  <c r="B374" i="1"/>
  <c r="R374" i="1"/>
  <c r="AS374" i="1"/>
  <c r="J374" i="1"/>
  <c r="T374" i="1"/>
  <c r="AN373" i="1"/>
  <c r="AV373" i="1" s="1"/>
  <c r="AW373" i="1" l="1"/>
  <c r="AU374" i="1"/>
  <c r="AR374" i="1"/>
  <c r="AN374" i="1"/>
  <c r="Y375" i="1"/>
  <c r="Q375" i="1"/>
  <c r="I375" i="1"/>
  <c r="AQ375" i="1"/>
  <c r="X375" i="1"/>
  <c r="P375" i="1"/>
  <c r="H375" i="1"/>
  <c r="A376" i="1"/>
  <c r="AP375" i="1"/>
  <c r="W375" i="1"/>
  <c r="O375" i="1"/>
  <c r="G375" i="1"/>
  <c r="U375" i="1"/>
  <c r="M375" i="1"/>
  <c r="E375" i="1"/>
  <c r="AL375" i="1"/>
  <c r="K375" i="1"/>
  <c r="Z375" i="1"/>
  <c r="J375" i="1"/>
  <c r="V375" i="1"/>
  <c r="F375" i="1"/>
  <c r="AT375" i="1"/>
  <c r="S375" i="1"/>
  <c r="C375" i="1"/>
  <c r="T375" i="1"/>
  <c r="R375" i="1"/>
  <c r="AS375" i="1"/>
  <c r="B375" i="1"/>
  <c r="N375" i="1"/>
  <c r="L375" i="1"/>
  <c r="AM375" i="1"/>
  <c r="D375" i="1"/>
  <c r="AO375" i="1"/>
  <c r="AU375" i="1" l="1"/>
  <c r="AV374" i="1"/>
  <c r="AW374" i="1" s="1"/>
  <c r="AR375" i="1"/>
  <c r="AN375" i="1"/>
  <c r="AT376" i="1"/>
  <c r="AL376" i="1"/>
  <c r="S376" i="1"/>
  <c r="K376" i="1"/>
  <c r="C376" i="1"/>
  <c r="AS376" i="1"/>
  <c r="Z376" i="1"/>
  <c r="R376" i="1"/>
  <c r="J376" i="1"/>
  <c r="B376" i="1"/>
  <c r="Y376" i="1"/>
  <c r="Q376" i="1"/>
  <c r="I376" i="1"/>
  <c r="A377" i="1"/>
  <c r="AP376" i="1"/>
  <c r="W376" i="1"/>
  <c r="O376" i="1"/>
  <c r="G376" i="1"/>
  <c r="U376" i="1"/>
  <c r="E376" i="1"/>
  <c r="T376" i="1"/>
  <c r="D376" i="1"/>
  <c r="AQ376" i="1"/>
  <c r="P376" i="1"/>
  <c r="M376" i="1"/>
  <c r="N376" i="1"/>
  <c r="L376" i="1"/>
  <c r="AM376" i="1"/>
  <c r="AO376" i="1"/>
  <c r="X376" i="1"/>
  <c r="F376" i="1"/>
  <c r="H376" i="1"/>
  <c r="V376" i="1"/>
  <c r="AU376" i="1" l="1"/>
  <c r="AR376" i="1"/>
  <c r="AN376" i="1"/>
  <c r="U377" i="1"/>
  <c r="M377" i="1"/>
  <c r="E377" i="1"/>
  <c r="AM377" i="1"/>
  <c r="T377" i="1"/>
  <c r="L377" i="1"/>
  <c r="D377" i="1"/>
  <c r="AT377" i="1"/>
  <c r="AL377" i="1"/>
  <c r="S377" i="1"/>
  <c r="K377" i="1"/>
  <c r="C377" i="1"/>
  <c r="Y377" i="1"/>
  <c r="Q377" i="1"/>
  <c r="I377" i="1"/>
  <c r="AP377" i="1"/>
  <c r="O377" i="1"/>
  <c r="AO377" i="1"/>
  <c r="N377" i="1"/>
  <c r="Z377" i="1"/>
  <c r="J377" i="1"/>
  <c r="A378" i="1"/>
  <c r="A379" i="1" s="1"/>
  <c r="W377" i="1"/>
  <c r="G377" i="1"/>
  <c r="H377" i="1"/>
  <c r="F377" i="1"/>
  <c r="V377" i="1"/>
  <c r="AS377" i="1"/>
  <c r="AQ377" i="1"/>
  <c r="P377" i="1"/>
  <c r="B377" i="1"/>
  <c r="X377" i="1"/>
  <c r="R377" i="1"/>
  <c r="AV375" i="1"/>
  <c r="AW375" i="1" s="1"/>
  <c r="B379" i="1" l="1"/>
  <c r="K379" i="1"/>
  <c r="S379" i="1"/>
  <c r="AL379" i="1"/>
  <c r="D379" i="1"/>
  <c r="L379" i="1"/>
  <c r="T379" i="1"/>
  <c r="AM379" i="1"/>
  <c r="E379" i="1"/>
  <c r="M379" i="1"/>
  <c r="U379" i="1"/>
  <c r="AO379" i="1"/>
  <c r="F379" i="1"/>
  <c r="N379" i="1"/>
  <c r="V379" i="1"/>
  <c r="AP379" i="1"/>
  <c r="Y379" i="1"/>
  <c r="G379" i="1"/>
  <c r="O379" i="1"/>
  <c r="W379" i="1"/>
  <c r="AQ379" i="1"/>
  <c r="I379" i="1"/>
  <c r="H379" i="1"/>
  <c r="P379" i="1"/>
  <c r="X379" i="1"/>
  <c r="AS379" i="1"/>
  <c r="Q379" i="1"/>
  <c r="AT379" i="1"/>
  <c r="J379" i="1"/>
  <c r="R379" i="1"/>
  <c r="Z379" i="1"/>
  <c r="C379" i="1"/>
  <c r="AV376" i="1"/>
  <c r="AW376" i="1" s="1"/>
  <c r="AN377" i="1"/>
  <c r="AU377" i="1"/>
  <c r="AP378" i="1"/>
  <c r="W378" i="1"/>
  <c r="W380" i="1" s="1"/>
  <c r="O378" i="1"/>
  <c r="O380" i="1" s="1"/>
  <c r="G378" i="1"/>
  <c r="G380" i="1" s="1"/>
  <c r="AO378" i="1"/>
  <c r="V378" i="1"/>
  <c r="N378" i="1"/>
  <c r="F378" i="1"/>
  <c r="U378" i="1"/>
  <c r="U380" i="1" s="1"/>
  <c r="M378" i="1"/>
  <c r="M380" i="1" s="1"/>
  <c r="E378" i="1"/>
  <c r="E380" i="1" s="1"/>
  <c r="AT378" i="1"/>
  <c r="AT380" i="1" s="1"/>
  <c r="AL378" i="1"/>
  <c r="AL380" i="1" s="1"/>
  <c r="S378" i="1"/>
  <c r="S380" i="1" s="1"/>
  <c r="K378" i="1"/>
  <c r="K380" i="1" s="1"/>
  <c r="C378" i="1"/>
  <c r="Y378" i="1"/>
  <c r="Y380" i="1" s="1"/>
  <c r="I378" i="1"/>
  <c r="X378" i="1"/>
  <c r="X380" i="1" s="1"/>
  <c r="H378" i="1"/>
  <c r="H380" i="1" s="1"/>
  <c r="T378" i="1"/>
  <c r="D378" i="1"/>
  <c r="Q378" i="1"/>
  <c r="Q380" i="1" s="1"/>
  <c r="AS378" i="1"/>
  <c r="B378" i="1"/>
  <c r="AQ378" i="1"/>
  <c r="AQ380" i="1" s="1"/>
  <c r="P378" i="1"/>
  <c r="R378" i="1"/>
  <c r="R380" i="1" s="1"/>
  <c r="J378" i="1"/>
  <c r="J380" i="1" s="1"/>
  <c r="AM378" i="1"/>
  <c r="Z378" i="1"/>
  <c r="L378" i="1"/>
  <c r="AR377" i="1"/>
  <c r="AU379" i="1" l="1"/>
  <c r="I380" i="1"/>
  <c r="L380" i="1"/>
  <c r="N380" i="1"/>
  <c r="F380" i="1"/>
  <c r="T380" i="1"/>
  <c r="AP380" i="1"/>
  <c r="AR379" i="1"/>
  <c r="P380" i="1"/>
  <c r="Z380" i="1"/>
  <c r="AN379" i="1"/>
  <c r="AM380" i="1"/>
  <c r="V380" i="1"/>
  <c r="C44" i="2"/>
  <c r="E44" i="2" s="1"/>
  <c r="C50" i="2"/>
  <c r="E50" i="2" s="1"/>
  <c r="C41" i="2"/>
  <c r="E41" i="2" s="1"/>
  <c r="C45" i="2"/>
  <c r="E45" i="2" s="1"/>
  <c r="C43" i="2"/>
  <c r="E43" i="2" s="1"/>
  <c r="C46" i="2"/>
  <c r="E46" i="2" s="1"/>
  <c r="C51" i="2"/>
  <c r="E51" i="2" s="1"/>
  <c r="C47" i="2"/>
  <c r="E47" i="2" s="1"/>
  <c r="C49" i="2"/>
  <c r="E49" i="2" s="1"/>
  <c r="C48" i="2"/>
  <c r="E48" i="2" s="1"/>
  <c r="C42" i="2"/>
  <c r="E42" i="2" s="1"/>
  <c r="AR378" i="1"/>
  <c r="AO380" i="1"/>
  <c r="AN378" i="1"/>
  <c r="D380" i="1"/>
  <c r="AU378" i="1"/>
  <c r="AU380" i="1" s="1"/>
  <c r="AS380" i="1"/>
  <c r="C53" i="2"/>
  <c r="E53" i="2" s="1"/>
  <c r="C39" i="2"/>
  <c r="E39" i="2" s="1"/>
  <c r="C23" i="2"/>
  <c r="E23" i="2" s="1"/>
  <c r="C36" i="2"/>
  <c r="E36" i="2" s="1"/>
  <c r="C11" i="2"/>
  <c r="E11" i="2" s="1"/>
  <c r="C21" i="2"/>
  <c r="E21" i="2" s="1"/>
  <c r="C28" i="2"/>
  <c r="E28" i="2" s="1"/>
  <c r="C16" i="2"/>
  <c r="C37" i="2"/>
  <c r="E37" i="2" s="1"/>
  <c r="C18" i="2"/>
  <c r="E18" i="2" s="1"/>
  <c r="C17" i="2"/>
  <c r="E17" i="2" s="1"/>
  <c r="C29" i="2"/>
  <c r="E29" i="2" s="1"/>
  <c r="C27" i="2"/>
  <c r="E27" i="2" s="1"/>
  <c r="C20" i="2"/>
  <c r="E20" i="2" s="1"/>
  <c r="C25" i="2"/>
  <c r="E25" i="2" s="1"/>
  <c r="C52" i="2"/>
  <c r="E52" i="2" s="1"/>
  <c r="C9" i="2"/>
  <c r="C34" i="2"/>
  <c r="C24" i="2"/>
  <c r="E24" i="2" s="1"/>
  <c r="C30" i="2"/>
  <c r="E30" i="2" s="1"/>
  <c r="C15" i="2"/>
  <c r="E15" i="2" s="1"/>
  <c r="C22" i="2"/>
  <c r="E22" i="2" s="1"/>
  <c r="C26" i="2"/>
  <c r="E26" i="2" s="1"/>
  <c r="C40" i="2"/>
  <c r="E40" i="2" s="1"/>
  <c r="C10" i="2"/>
  <c r="E10" i="2" s="1"/>
  <c r="C19" i="2"/>
  <c r="E19" i="2" s="1"/>
  <c r="C35" i="2"/>
  <c r="E35" i="2" s="1"/>
  <c r="C38" i="2"/>
  <c r="E38" i="2" s="1"/>
  <c r="AV377" i="1"/>
  <c r="AW377" i="1" s="1"/>
  <c r="AR380" i="1" l="1"/>
  <c r="AV379" i="1"/>
  <c r="C31" i="2"/>
  <c r="E31" i="2" s="1"/>
  <c r="F31" i="2" s="1"/>
  <c r="E16" i="2"/>
  <c r="AV378" i="1"/>
  <c r="AW378" i="1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AN380" i="1"/>
  <c r="C54" i="2"/>
  <c r="E54" i="2" s="1"/>
  <c r="F54" i="2" s="1"/>
  <c r="E34" i="2"/>
  <c r="C12" i="2"/>
  <c r="E9" i="2"/>
  <c r="AW379" i="1" l="1"/>
  <c r="C57" i="2"/>
  <c r="E12" i="2"/>
  <c r="F12" i="2" l="1"/>
  <c r="F57" i="2" s="1"/>
  <c r="E57" i="2"/>
</calcChain>
</file>

<file path=xl/comments1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35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64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96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127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159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190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222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254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285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317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  <comment ref="A348" authorId="0" shapeId="0">
      <text>
        <r>
          <rPr>
            <sz val="9"/>
            <color rgb="FF000000"/>
            <rFont val="Tahoma"/>
            <family val="2"/>
            <charset val="1"/>
          </rPr>
          <t>When dragging formula down, only select cells through to AT</t>
        </r>
      </text>
    </comment>
  </commentList>
</comments>
</file>

<file path=xl/sharedStrings.xml><?xml version="1.0" encoding="utf-8"?>
<sst xmlns="http://schemas.openxmlformats.org/spreadsheetml/2006/main" count="345" uniqueCount="113">
  <si>
    <t>Category Lookup</t>
  </si>
  <si>
    <t>Day Lookup</t>
  </si>
  <si>
    <t>Month Lookup</t>
  </si>
  <si>
    <t>Total</t>
  </si>
  <si>
    <t>Net</t>
  </si>
  <si>
    <t>Daily Impact</t>
  </si>
  <si>
    <t>Balance</t>
  </si>
  <si>
    <t>Formula for Actuals</t>
  </si>
  <si>
    <t>Annual Total</t>
  </si>
  <si>
    <t>Date</t>
  </si>
  <si>
    <t>Current Month</t>
  </si>
  <si>
    <t>Current Cash</t>
  </si>
  <si>
    <t>Chequing</t>
  </si>
  <si>
    <t>Savings</t>
  </si>
  <si>
    <t>Subtotal</t>
  </si>
  <si>
    <t>Monthly Income (paid on alt weeks)</t>
  </si>
  <si>
    <t>Amount Earned</t>
  </si>
  <si>
    <t>Amount Remaining</t>
  </si>
  <si>
    <t>Ending Position</t>
  </si>
  <si>
    <t>30 Day Cashflow Forecast</t>
  </si>
  <si>
    <t>Visa</t>
  </si>
  <si>
    <t>Total Credit Available</t>
  </si>
  <si>
    <t>Current Balance</t>
  </si>
  <si>
    <t>Remaining Credit Available</t>
  </si>
  <si>
    <t>Total Remaining Monthly Income</t>
  </si>
  <si>
    <t>Line of Credit</t>
  </si>
  <si>
    <t>Monthly Expenses</t>
  </si>
  <si>
    <t>Amount Paid</t>
  </si>
  <si>
    <t>Car Payment #1</t>
  </si>
  <si>
    <t>Car Payment #2</t>
  </si>
  <si>
    <t>Car Insurance</t>
  </si>
  <si>
    <t>Home Insurance</t>
  </si>
  <si>
    <t>Receivables</t>
  </si>
  <si>
    <t>Mortgage / Rent</t>
  </si>
  <si>
    <t>Personal Loan A</t>
  </si>
  <si>
    <t>Mortgage Insurance</t>
  </si>
  <si>
    <t>Personal Loan B</t>
  </si>
  <si>
    <t>Hydro</t>
  </si>
  <si>
    <t>Total Owed</t>
  </si>
  <si>
    <t>Utilities</t>
  </si>
  <si>
    <t>Internet / Cable / Home Phone</t>
  </si>
  <si>
    <t>Payables</t>
  </si>
  <si>
    <t>Cell Phones</t>
  </si>
  <si>
    <t>Personal Debt A</t>
  </si>
  <si>
    <t>Child Care</t>
  </si>
  <si>
    <t>Personal Debt B</t>
  </si>
  <si>
    <t>Monthly Credit Card Charges</t>
  </si>
  <si>
    <t>Groceries</t>
  </si>
  <si>
    <t>Gas</t>
  </si>
  <si>
    <t>Bank Fees</t>
  </si>
  <si>
    <t>Loan Payments</t>
  </si>
  <si>
    <t>Total Remaining Monthly Expenses</t>
  </si>
  <si>
    <t>Disc. Monthly Expenses</t>
  </si>
  <si>
    <t>Entertainment</t>
  </si>
  <si>
    <t>Home Expenses</t>
  </si>
  <si>
    <t>Car Expenses</t>
  </si>
  <si>
    <t>Breakfasts</t>
  </si>
  <si>
    <t>Lunches</t>
  </si>
  <si>
    <t>Dinners</t>
  </si>
  <si>
    <t>Coffee / Snacks</t>
  </si>
  <si>
    <t>Gifts</t>
  </si>
  <si>
    <t>Other</t>
  </si>
  <si>
    <t>Total Disc Monthly Expenses</t>
  </si>
  <si>
    <t>Net Remaining Impact / Overall</t>
  </si>
  <si>
    <t>Starting Balance</t>
  </si>
  <si>
    <t>Description</t>
  </si>
  <si>
    <t>Category</t>
  </si>
  <si>
    <t>Debit</t>
  </si>
  <si>
    <t>Credit</t>
  </si>
  <si>
    <t>Categories</t>
  </si>
  <si>
    <t>Totals</t>
  </si>
  <si>
    <t>Total Spent</t>
  </si>
  <si>
    <t>Total Earned</t>
  </si>
  <si>
    <t>Net for the Month</t>
  </si>
  <si>
    <t>LoC - Payment</t>
  </si>
  <si>
    <t>LoC - Withdrawal</t>
  </si>
  <si>
    <t>Tim Hortons</t>
  </si>
  <si>
    <t>Lookup Value</t>
  </si>
  <si>
    <t>Budget</t>
  </si>
  <si>
    <t>Monthly Estimate</t>
  </si>
  <si>
    <t>Monthly Payments</t>
  </si>
  <si>
    <t>More-than-Monthly Payments</t>
  </si>
  <si>
    <t>Income</t>
  </si>
  <si>
    <t>Date of Payment</t>
  </si>
  <si>
    <t>Payment Frequency</t>
  </si>
  <si>
    <t>First Payment of Year</t>
  </si>
  <si>
    <t>Income #1</t>
  </si>
  <si>
    <t>Income #2</t>
  </si>
  <si>
    <t>Other Income</t>
  </si>
  <si>
    <t>Total Income</t>
  </si>
  <si>
    <t>Fixed Expenses</t>
  </si>
  <si>
    <t>Total Fixed Expenses</t>
  </si>
  <si>
    <t>Discretionary Expenses</t>
  </si>
  <si>
    <t>Total Discretionary Expenses</t>
  </si>
  <si>
    <t>Line of Credit Payment</t>
  </si>
  <si>
    <t>Line of Credit Withdrawal</t>
  </si>
  <si>
    <t>Remaining Budget</t>
  </si>
  <si>
    <t>Cost Code</t>
  </si>
  <si>
    <t>Kids' Activities</t>
  </si>
  <si>
    <t>Personal Care</t>
  </si>
  <si>
    <t>Health Products</t>
  </si>
  <si>
    <t>Clothing</t>
  </si>
  <si>
    <t>Cleaning Products</t>
  </si>
  <si>
    <t>Junk Food</t>
  </si>
  <si>
    <t>Eating Out - Us</t>
  </si>
  <si>
    <t>Eating Out w Friends</t>
  </si>
  <si>
    <t>Events</t>
  </si>
  <si>
    <t>Alcohol</t>
  </si>
  <si>
    <t>3 Month Avg</t>
  </si>
  <si>
    <t>6 Month Avg</t>
  </si>
  <si>
    <t>12 Month Avg</t>
  </si>
  <si>
    <t>Avg Monthly Expense TTD</t>
  </si>
  <si>
    <t>Need to update these to most recent 3,6,12 month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</si>
</sst>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\$* #,##0.00_);_(\$* \(#,##0.00\);_(\$* \-??_);_(@_)"/>
    <numFmt numFmtId="165" formatCode="dddd&quot;, &quot;mmmm\ dd&quot;, &quot;yyyy"/>
    <numFmt numFmtId="166" formatCode="_(* #,##0.00_);_(* \(#,##0.00\);_(* \-??_);_(@_)"/>
    <numFmt numFmtId="167" formatCode="dd/mm/yyyy"/>
  </numFmts>
  <fonts count="1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Tahoma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6" fontId="11" fillId="0" borderId="0" applyBorder="0" applyProtection="0"/>
    <xf numFmtId="164" fontId="11" fillId="0" borderId="0" applyBorder="0" applyProtection="0"/>
    <xf numFmtId="0" fontId="2" fillId="0" borderId="0"/>
    <xf numFmtId="0" fontId="1" fillId="0" borderId="0"/>
  </cellStyleXfs>
  <cellXfs count="163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2" xfId="0" applyFont="1" applyBorder="1"/>
    <xf numFmtId="0" fontId="0" fillId="0" borderId="4" xfId="0" applyBorder="1"/>
    <xf numFmtId="0" fontId="3" fillId="2" borderId="5" xfId="0" applyFont="1" applyFill="1" applyBorder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164" fontId="11" fillId="3" borderId="0" xfId="2" applyFill="1" applyBorder="1" applyAlignment="1" applyProtection="1"/>
    <xf numFmtId="164" fontId="11" fillId="3" borderId="1" xfId="2" applyFill="1" applyBorder="1" applyAlignment="1" applyProtection="1"/>
    <xf numFmtId="164" fontId="3" fillId="3" borderId="7" xfId="2" applyFont="1" applyFill="1" applyBorder="1" applyAlignment="1" applyProtection="1"/>
    <xf numFmtId="164" fontId="3" fillId="3" borderId="0" xfId="2" applyFont="1" applyFill="1" applyBorder="1" applyAlignment="1" applyProtection="1"/>
    <xf numFmtId="164" fontId="11" fillId="3" borderId="8" xfId="2" applyFill="1" applyBorder="1" applyAlignment="1" applyProtection="1"/>
    <xf numFmtId="164" fontId="3" fillId="0" borderId="7" xfId="2" applyFont="1" applyBorder="1" applyAlignment="1" applyProtection="1"/>
    <xf numFmtId="164" fontId="0" fillId="0" borderId="8" xfId="0" applyNumberFormat="1" applyBorder="1"/>
    <xf numFmtId="165" fontId="0" fillId="0" borderId="9" xfId="0" applyNumberFormat="1" applyBorder="1"/>
    <xf numFmtId="0" fontId="0" fillId="0" borderId="0" xfId="0" applyBorder="1"/>
    <xf numFmtId="164" fontId="11" fillId="0" borderId="0" xfId="2" applyBorder="1" applyAlignment="1" applyProtection="1"/>
    <xf numFmtId="164" fontId="11" fillId="0" borderId="1" xfId="2" applyBorder="1" applyAlignment="1" applyProtection="1"/>
    <xf numFmtId="164" fontId="3" fillId="0" borderId="0" xfId="2" applyFont="1" applyBorder="1" applyAlignment="1" applyProtection="1"/>
    <xf numFmtId="164" fontId="11" fillId="0" borderId="8" xfId="2" applyBorder="1" applyAlignment="1" applyProtection="1"/>
    <xf numFmtId="164" fontId="0" fillId="0" borderId="7" xfId="0" applyNumberFormat="1" applyBorder="1"/>
    <xf numFmtId="165" fontId="0" fillId="0" borderId="10" xfId="0" applyNumberFormat="1" applyBorder="1"/>
    <xf numFmtId="0" fontId="0" fillId="0" borderId="6" xfId="0" applyBorder="1"/>
    <xf numFmtId="0" fontId="0" fillId="0" borderId="11" xfId="0" applyBorder="1"/>
    <xf numFmtId="164" fontId="11" fillId="0" borderId="11" xfId="2" applyBorder="1" applyAlignment="1" applyProtection="1"/>
    <xf numFmtId="164" fontId="11" fillId="0" borderId="12" xfId="2" applyBorder="1" applyAlignment="1" applyProtection="1"/>
    <xf numFmtId="164" fontId="3" fillId="0" borderId="13" xfId="2" applyFont="1" applyBorder="1" applyAlignment="1" applyProtection="1"/>
    <xf numFmtId="164" fontId="3" fillId="0" borderId="11" xfId="2" applyFont="1" applyBorder="1" applyAlignment="1" applyProtection="1"/>
    <xf numFmtId="164" fontId="11" fillId="0" borderId="14" xfId="2" applyBorder="1" applyAlignment="1" applyProtection="1"/>
    <xf numFmtId="164" fontId="0" fillId="0" borderId="14" xfId="0" applyNumberFormat="1" applyBorder="1"/>
    <xf numFmtId="164" fontId="0" fillId="0" borderId="13" xfId="0" applyNumberFormat="1" applyBorder="1"/>
    <xf numFmtId="165" fontId="3" fillId="3" borderId="9" xfId="0" applyNumberFormat="1" applyFont="1" applyFill="1" applyBorder="1"/>
    <xf numFmtId="0" fontId="0" fillId="0" borderId="11" xfId="0" applyBorder="1"/>
    <xf numFmtId="0" fontId="0" fillId="0" borderId="8" xfId="0" applyBorder="1"/>
    <xf numFmtId="0" fontId="0" fillId="0" borderId="7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/>
    <xf numFmtId="164" fontId="3" fillId="0" borderId="17" xfId="0" applyNumberFormat="1" applyFont="1" applyBorder="1"/>
    <xf numFmtId="164" fontId="3" fillId="0" borderId="18" xfId="0" applyNumberFormat="1" applyFont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22" xfId="0" applyNumberFormat="1" applyFont="1" applyBorder="1"/>
    <xf numFmtId="0" fontId="3" fillId="0" borderId="19" xfId="0" applyFont="1" applyBorder="1"/>
    <xf numFmtId="0" fontId="3" fillId="0" borderId="1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23" xfId="0" applyBorder="1"/>
    <xf numFmtId="0" fontId="0" fillId="0" borderId="24" xfId="0" applyBorder="1"/>
    <xf numFmtId="0" fontId="3" fillId="0" borderId="25" xfId="0" applyFont="1" applyBorder="1"/>
    <xf numFmtId="0" fontId="3" fillId="0" borderId="24" xfId="0" applyFont="1" applyBorder="1"/>
    <xf numFmtId="0" fontId="3" fillId="0" borderId="23" xfId="0" applyFont="1" applyBorder="1"/>
    <xf numFmtId="0" fontId="0" fillId="0" borderId="25" xfId="0" applyBorder="1"/>
    <xf numFmtId="0" fontId="2" fillId="0" borderId="0" xfId="3"/>
    <xf numFmtId="0" fontId="5" fillId="0" borderId="0" xfId="3" applyFont="1" applyAlignment="1">
      <alignment horizontal="right"/>
    </xf>
    <xf numFmtId="165" fontId="2" fillId="0" borderId="0" xfId="3" applyNumberFormat="1"/>
    <xf numFmtId="0" fontId="5" fillId="0" borderId="0" xfId="3" applyFont="1"/>
    <xf numFmtId="0" fontId="3" fillId="0" borderId="0" xfId="1" applyNumberFormat="1" applyFont="1" applyBorder="1" applyAlignment="1" applyProtection="1"/>
    <xf numFmtId="0" fontId="5" fillId="0" borderId="11" xfId="3" applyFont="1" applyBorder="1"/>
    <xf numFmtId="0" fontId="2" fillId="0" borderId="11" xfId="3" applyBorder="1"/>
    <xf numFmtId="164" fontId="6" fillId="2" borderId="0" xfId="3" applyNumberFormat="1" applyFont="1" applyFill="1"/>
    <xf numFmtId="164" fontId="2" fillId="0" borderId="0" xfId="3" applyNumberFormat="1"/>
    <xf numFmtId="39" fontId="2" fillId="0" borderId="0" xfId="3" applyNumberFormat="1"/>
    <xf numFmtId="0" fontId="2" fillId="0" borderId="0" xfId="3" applyFont="1"/>
    <xf numFmtId="164" fontId="6" fillId="0" borderId="0" xfId="3" applyNumberFormat="1" applyFont="1"/>
    <xf numFmtId="0" fontId="5" fillId="0" borderId="26" xfId="3" applyFont="1" applyBorder="1"/>
    <xf numFmtId="164" fontId="5" fillId="0" borderId="26" xfId="3" applyNumberFormat="1" applyFont="1" applyBorder="1"/>
    <xf numFmtId="164" fontId="5" fillId="0" borderId="26" xfId="3" applyNumberFormat="1" applyFont="1" applyBorder="1"/>
    <xf numFmtId="164" fontId="3" fillId="0" borderId="26" xfId="2" applyFont="1" applyBorder="1" applyAlignment="1" applyProtection="1"/>
    <xf numFmtId="0" fontId="5" fillId="0" borderId="0" xfId="3" applyFont="1" applyBorder="1"/>
    <xf numFmtId="164" fontId="2" fillId="0" borderId="0" xfId="3" applyNumberFormat="1" applyBorder="1"/>
    <xf numFmtId="164" fontId="2" fillId="0" borderId="0" xfId="3" applyNumberFormat="1" applyBorder="1"/>
    <xf numFmtId="164" fontId="5" fillId="0" borderId="11" xfId="3" applyNumberFormat="1" applyFont="1" applyBorder="1" applyAlignment="1">
      <alignment horizontal="center"/>
    </xf>
    <xf numFmtId="164" fontId="5" fillId="0" borderId="11" xfId="3" applyNumberFormat="1" applyFont="1" applyBorder="1" applyAlignment="1">
      <alignment horizontal="center"/>
    </xf>
    <xf numFmtId="164" fontId="3" fillId="0" borderId="11" xfId="2" applyFont="1" applyBorder="1" applyAlignment="1" applyProtection="1">
      <alignment horizontal="center"/>
    </xf>
    <xf numFmtId="0" fontId="5" fillId="0" borderId="11" xfId="3" applyFont="1" applyBorder="1" applyAlignment="1">
      <alignment horizontal="center"/>
    </xf>
    <xf numFmtId="0" fontId="2" fillId="0" borderId="0" xfId="3" applyFont="1" applyBorder="1"/>
    <xf numFmtId="164" fontId="7" fillId="0" borderId="0" xfId="3" applyNumberFormat="1" applyFont="1"/>
    <xf numFmtId="0" fontId="5" fillId="0" borderId="27" xfId="3" applyFont="1" applyBorder="1"/>
    <xf numFmtId="164" fontId="3" fillId="0" borderId="27" xfId="2" applyFont="1" applyBorder="1" applyAlignment="1" applyProtection="1"/>
    <xf numFmtId="164" fontId="8" fillId="0" borderId="26" xfId="3" applyNumberFormat="1" applyFont="1" applyBorder="1"/>
    <xf numFmtId="164" fontId="2" fillId="0" borderId="0" xfId="3" applyNumberFormat="1"/>
    <xf numFmtId="164" fontId="7" fillId="0" borderId="0" xfId="3" applyNumberFormat="1" applyFont="1"/>
    <xf numFmtId="164" fontId="8" fillId="0" borderId="11" xfId="3" applyNumberFormat="1" applyFont="1" applyBorder="1" applyAlignment="1">
      <alignment horizontal="center"/>
    </xf>
    <xf numFmtId="0" fontId="9" fillId="0" borderId="26" xfId="3" applyFont="1" applyBorder="1"/>
    <xf numFmtId="0" fontId="9" fillId="0" borderId="0" xfId="3" applyFont="1" applyBorder="1"/>
    <xf numFmtId="164" fontId="5" fillId="0" borderId="0" xfId="3" applyNumberFormat="1" applyFont="1" applyBorder="1"/>
    <xf numFmtId="164" fontId="5" fillId="0" borderId="0" xfId="3" applyNumberFormat="1" applyFont="1" applyBorder="1"/>
    <xf numFmtId="164" fontId="5" fillId="0" borderId="11" xfId="3" applyNumberFormat="1" applyFont="1" applyBorder="1"/>
    <xf numFmtId="164" fontId="5" fillId="0" borderId="11" xfId="3" applyNumberFormat="1" applyFont="1" applyBorder="1"/>
    <xf numFmtId="0" fontId="5" fillId="0" borderId="16" xfId="3" applyFont="1" applyBorder="1"/>
    <xf numFmtId="164" fontId="11" fillId="0" borderId="16" xfId="2" applyBorder="1" applyAlignment="1" applyProtection="1"/>
    <xf numFmtId="164" fontId="3" fillId="0" borderId="16" xfId="2" applyFont="1" applyBorder="1" applyAlignment="1" applyProtection="1"/>
    <xf numFmtId="164" fontId="5" fillId="0" borderId="16" xfId="3" applyNumberFormat="1" applyFont="1" applyBorder="1"/>
    <xf numFmtId="164" fontId="5" fillId="0" borderId="0" xfId="3" applyNumberFormat="1" applyFont="1" applyBorder="1" applyAlignment="1" applyProtection="1"/>
    <xf numFmtId="0" fontId="5" fillId="0" borderId="0" xfId="3" applyFont="1" applyAlignment="1">
      <alignment horizontal="center"/>
    </xf>
    <xf numFmtId="164" fontId="5" fillId="0" borderId="0" xfId="3" applyNumberFormat="1" applyFont="1" applyBorder="1" applyAlignment="1" applyProtection="1">
      <alignment horizontal="center"/>
    </xf>
    <xf numFmtId="167" fontId="2" fillId="0" borderId="0" xfId="3" applyNumberFormat="1"/>
    <xf numFmtId="0" fontId="2" fillId="0" borderId="0" xfId="3"/>
    <xf numFmtId="0" fontId="2" fillId="2" borderId="0" xfId="3" applyFill="1"/>
    <xf numFmtId="164" fontId="5" fillId="0" borderId="27" xfId="3" applyNumberFormat="1" applyFont="1" applyBorder="1"/>
    <xf numFmtId="164" fontId="5" fillId="2" borderId="0" xfId="3" applyNumberFormat="1" applyFont="1" applyFill="1" applyBorder="1" applyAlignment="1" applyProtection="1"/>
    <xf numFmtId="17" fontId="2" fillId="0" borderId="0" xfId="3" applyNumberFormat="1"/>
    <xf numFmtId="17" fontId="5" fillId="0" borderId="0" xfId="3" applyNumberFormat="1" applyFont="1" applyAlignment="1">
      <alignment horizontal="center"/>
    </xf>
    <xf numFmtId="0" fontId="10" fillId="0" borderId="0" xfId="0" applyFont="1"/>
    <xf numFmtId="0" fontId="3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7" fontId="0" fillId="0" borderId="0" xfId="0" applyNumberFormat="1"/>
    <xf numFmtId="0" fontId="0" fillId="2" borderId="9" xfId="0" applyFill="1" applyBorder="1" applyAlignment="1">
      <alignment horizontal="center"/>
    </xf>
    <xf numFmtId="167" fontId="0" fillId="2" borderId="7" xfId="0" applyNumberFormat="1" applyFill="1" applyBorder="1" applyAlignment="1">
      <alignment horizontal="center"/>
    </xf>
    <xf numFmtId="0" fontId="0" fillId="0" borderId="0" xfId="0" applyFont="1"/>
    <xf numFmtId="0" fontId="0" fillId="2" borderId="1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0" fontId="3" fillId="0" borderId="26" xfId="0" applyFont="1" applyBorder="1"/>
    <xf numFmtId="164" fontId="11" fillId="0" borderId="26" xfId="2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67" fontId="0" fillId="2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2" applyFont="1" applyBorder="1" applyAlignment="1" applyProtection="1"/>
    <xf numFmtId="164" fontId="11" fillId="4" borderId="0" xfId="2" applyFill="1" applyBorder="1" applyAlignment="1" applyProtection="1"/>
    <xf numFmtId="0" fontId="12" fillId="0" borderId="0" xfId="0" applyFont="1"/>
    <xf numFmtId="0" fontId="3" fillId="0" borderId="29" xfId="0" applyFont="1" applyBorder="1" applyAlignment="1">
      <alignment horizontal="center"/>
    </xf>
    <xf numFmtId="167" fontId="0" fillId="2" borderId="33" xfId="0" applyNumberFormat="1" applyFill="1" applyBorder="1" applyAlignment="1">
      <alignment horizontal="center"/>
    </xf>
    <xf numFmtId="167" fontId="0" fillId="0" borderId="7" xfId="0" applyNumberFormat="1" applyBorder="1"/>
    <xf numFmtId="165" fontId="0" fillId="0" borderId="0" xfId="0" applyNumberFormat="1" applyBorder="1"/>
    <xf numFmtId="165" fontId="0" fillId="0" borderId="11" xfId="0" applyNumberFormat="1" applyBorder="1"/>
    <xf numFmtId="0" fontId="0" fillId="0" borderId="38" xfId="0" applyBorder="1"/>
    <xf numFmtId="43" fontId="0" fillId="0" borderId="0" xfId="0" applyNumberFormat="1"/>
    <xf numFmtId="164" fontId="0" fillId="0" borderId="0" xfId="0" applyNumberFormat="1"/>
    <xf numFmtId="0" fontId="0" fillId="4" borderId="0" xfId="0" applyFill="1"/>
  </cellXfs>
  <cellStyles count="5">
    <cellStyle name="Comma" xfId="1" builtinId="3"/>
    <cellStyle name="Currency" xfId="2" builtinId="4"/>
    <cellStyle name="Explanatory Text" xfId="3" builtinId="53" customBuiltin="1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8B855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CA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Tim Hortons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Charts!$B$54</c:f>
              <c:strCache>
                <c:ptCount val="1"/>
                <c:pt idx="0">
                  <c:v>Tim Hortons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Charts!$C$54:$N$54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42-495A-B8B0-73F16878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38171520"/>
        <c:axId val="138173056"/>
      </c:lineChart>
      <c:dateAx>
        <c:axId val="138171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38173056"/>
        <c:crosses val="autoZero"/>
        <c:auto val="1"/>
        <c:lblOffset val="100"/>
        <c:baseTimeUnit val="months"/>
      </c:dateAx>
      <c:valAx>
        <c:axId val="13817305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3817152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CA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Dining Out</a:t>
            </a:r>
          </a:p>
        </c:rich>
      </c:tx>
      <c:overlay val="0"/>
    </c:title>
    <c:autoTitleDeleted val="0"/>
    <c:plotArea>
      <c:layout/>
      <c:lineChart>
        <c:grouping val="stacked"/>
        <c:varyColors val="1"/>
        <c:ser>
          <c:idx val="0"/>
          <c:order val="0"/>
          <c:tx>
            <c:strRef>
              <c:f>Charts!$B$25</c:f>
              <c:strCache>
                <c:ptCount val="1"/>
                <c:pt idx="0">
                  <c:v>Breakfasts</c:v>
                </c:pt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Charts!$C$25:$N$25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B-4C4C-98B8-127C92A748FA}"/>
            </c:ext>
          </c:extLst>
        </c:ser>
        <c:ser>
          <c:idx val="1"/>
          <c:order val="1"/>
          <c:tx>
            <c:strRef>
              <c:f>Charts!$B$26</c:f>
              <c:strCache>
                <c:ptCount val="1"/>
                <c:pt idx="0">
                  <c:v>Lunches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Charts!$C$26:$N$26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B-4C4C-98B8-127C92A748FA}"/>
            </c:ext>
          </c:extLst>
        </c:ser>
        <c:ser>
          <c:idx val="2"/>
          <c:order val="2"/>
          <c:tx>
            <c:strRef>
              <c:f>Charts!$B$27</c:f>
              <c:strCache>
                <c:ptCount val="1"/>
                <c:pt idx="0">
                  <c:v>Dinners</c:v>
                </c:pt>
              </c:strCache>
            </c:strRef>
          </c:tx>
          <c:spPr>
            <a:ln w="2844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98B85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Charts!$C$27:$N$27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EB-4C4C-98B8-127C92A74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41051776"/>
        <c:axId val="141053312"/>
      </c:lineChart>
      <c:dateAx>
        <c:axId val="141051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41053312"/>
        <c:crosses val="autoZero"/>
        <c:auto val="1"/>
        <c:lblOffset val="100"/>
        <c:baseTimeUnit val="months"/>
      </c:dateAx>
      <c:valAx>
        <c:axId val="14105331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4105177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CA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Monthly Credit Card Charges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Charts!$B$17</c:f>
              <c:strCache>
                <c:ptCount val="1"/>
                <c:pt idx="0">
                  <c:v>Monthly Credit Card Charges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Charts!$C$17:$N$17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1-4A47-805D-4CDDDA53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50155648"/>
        <c:axId val="150157184"/>
      </c:lineChart>
      <c:dateAx>
        <c:axId val="150155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50157184"/>
        <c:crosses val="autoZero"/>
        <c:auto val="1"/>
        <c:lblOffset val="100"/>
        <c:baseTimeUnit val="months"/>
      </c:dateAx>
      <c:valAx>
        <c:axId val="15015718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5015564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CA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Entertainment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Charts!$B$22</c:f>
              <c:strCache>
                <c:ptCount val="1"/>
                <c:pt idx="0">
                  <c:v>Entertainment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Charts!$C$22:$N$22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B-4E84-AE8A-47FD83DC1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50194816"/>
        <c:axId val="150204800"/>
      </c:lineChart>
      <c:dateAx>
        <c:axId val="150194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50204800"/>
        <c:crosses val="autoZero"/>
        <c:auto val="1"/>
        <c:lblOffset val="100"/>
        <c:baseTimeUnit val="months"/>
      </c:dateAx>
      <c:valAx>
        <c:axId val="15020480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5019481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CA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Groceries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Charts!$B$18</c:f>
              <c:strCache>
                <c:ptCount val="1"/>
                <c:pt idx="0">
                  <c:v>Groceries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Charts!$C$18:$N$18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6-4F6A-9F78-0792B6870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49902464"/>
        <c:axId val="149904000"/>
      </c:lineChart>
      <c:dateAx>
        <c:axId val="149902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49904000"/>
        <c:crosses val="autoZero"/>
        <c:auto val="1"/>
        <c:lblOffset val="100"/>
        <c:baseTimeUnit val="months"/>
      </c:dateAx>
      <c:valAx>
        <c:axId val="14990400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4990246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CA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Gas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Charts!$B$19</c:f>
              <c:strCache>
                <c:ptCount val="1"/>
                <c:pt idx="0">
                  <c:v>Gas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Charts!$C$19:$N$19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1-4E5B-AF0D-F15A4ECE1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49933440"/>
        <c:axId val="149939328"/>
      </c:lineChart>
      <c:dateAx>
        <c:axId val="149933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49939328"/>
        <c:crosses val="autoZero"/>
        <c:auto val="1"/>
        <c:lblOffset val="100"/>
        <c:baseTimeUnit val="months"/>
      </c:dateAx>
      <c:valAx>
        <c:axId val="1499393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4993344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Charts!$B$42</c:f>
              <c:strCache>
                <c:ptCount val="1"/>
                <c:pt idx="0">
                  <c:v>Total Spent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Charts!$C$42:$N$42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7-49D6-AE3E-A157CBAA3C3B}"/>
            </c:ext>
          </c:extLst>
        </c:ser>
        <c:ser>
          <c:idx val="1"/>
          <c:order val="1"/>
          <c:tx>
            <c:strRef>
              <c:f>Charts!$B$47</c:f>
              <c:strCache>
                <c:ptCount val="1"/>
                <c:pt idx="0">
                  <c:v>Total Earned</c:v>
                </c:pt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Charts!$C$5:$N$5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Charts!$C$47:$N$47</c:f>
              <c:numCache>
                <c:formatCode>_(\$* #,##0.00_);_(\$* \(#,##0.00\);_(\$* \-??_);_(@_)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7-49D6-AE3E-A157CBAA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49986304"/>
        <c:axId val="150000384"/>
      </c:lineChart>
      <c:dateAx>
        <c:axId val="149986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50000384"/>
        <c:crosses val="autoZero"/>
        <c:auto val="1"/>
        <c:lblOffset val="100"/>
        <c:baseTimeUnit val="months"/>
      </c:dateAx>
      <c:valAx>
        <c:axId val="15000038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\$* #,##0.00_);_(\$* \(#,##0.00\);_(\$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14998630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59</xdr:row>
      <xdr:rowOff>133350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237960</xdr:colOff>
      <xdr:row>1</xdr:row>
      <xdr:rowOff>4680</xdr:rowOff>
    </xdr:from>
    <xdr:to>
      <xdr:col>27</xdr:col>
      <xdr:colOff>542520</xdr:colOff>
      <xdr:row>17</xdr:row>
      <xdr:rowOff>42480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524520</xdr:colOff>
      <xdr:row>0</xdr:row>
      <xdr:rowOff>150840</xdr:rowOff>
    </xdr:from>
    <xdr:to>
      <xdr:col>35</xdr:col>
      <xdr:colOff>221760</xdr:colOff>
      <xdr:row>17</xdr:row>
      <xdr:rowOff>26640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28</xdr:col>
      <xdr:colOff>29499</xdr:colOff>
      <xdr:row>17</xdr:row>
      <xdr:rowOff>54683</xdr:rowOff>
    </xdr:from>
    <xdr:to>
      <xdr:col>35</xdr:col>
      <xdr:colOff>331539</xdr:colOff>
      <xdr:row>36</xdr:row>
      <xdr:rowOff>50363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190440</xdr:colOff>
      <xdr:row>17</xdr:row>
      <xdr:rowOff>79560</xdr:rowOff>
    </xdr:from>
    <xdr:to>
      <xdr:col>27</xdr:col>
      <xdr:colOff>526320</xdr:colOff>
      <xdr:row>34</xdr:row>
      <xdr:rowOff>155435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20</xdr:col>
      <xdr:colOff>183485</xdr:colOff>
      <xdr:row>35</xdr:row>
      <xdr:rowOff>49925</xdr:rowOff>
    </xdr:from>
    <xdr:to>
      <xdr:col>27</xdr:col>
      <xdr:colOff>519365</xdr:colOff>
      <xdr:row>51</xdr:row>
      <xdr:rowOff>25086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27</xdr:col>
      <xdr:colOff>487838</xdr:colOff>
      <xdr:row>36</xdr:row>
      <xdr:rowOff>131515</xdr:rowOff>
    </xdr:from>
    <xdr:to>
      <xdr:col>35</xdr:col>
      <xdr:colOff>218558</xdr:colOff>
      <xdr:row>52</xdr:row>
      <xdr:rowOff>72039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20</xdr:col>
      <xdr:colOff>129518</xdr:colOff>
      <xdr:row>50</xdr:row>
      <xdr:rowOff>175076</xdr:rowOff>
    </xdr:from>
    <xdr:to>
      <xdr:col>27</xdr:col>
      <xdr:colOff>431738</xdr:colOff>
      <xdr:row>69</xdr:row>
      <xdr:rowOff>78986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2"/>
  <sheetViews>
    <sheetView zoomScale="70" zoomScaleNormal="7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J69" sqref="J69"/>
    </sheetView>
  </sheetViews>
  <sheetFormatPr defaultRowHeight="12.75" x14ac:dyDescent="0.2"/>
  <cols>
    <col min="1" max="1" width="31" bestFit="1" customWidth="1"/>
    <col min="2" max="3" width="0" hidden="1" customWidth="1"/>
    <col min="4" max="4" width="12.7109375"/>
    <col min="5" max="5" width="13.140625"/>
    <col min="6" max="6" width="12.7109375"/>
    <col min="7" max="7" width="12.85546875"/>
    <col min="8" max="8" width="14.5703125"/>
    <col min="9" max="10" width="12.85546875"/>
    <col min="11" max="11" width="11.85546875"/>
    <col min="12" max="12" width="13.28515625"/>
    <col min="13" max="15" width="12.85546875"/>
    <col min="16" max="16" width="11.28515625"/>
    <col min="17" max="17" width="11"/>
    <col min="18" max="18" width="13.28515625"/>
    <col min="19" max="19" width="12.85546875"/>
    <col min="20" max="20" width="12.7109375"/>
    <col min="21" max="21" width="13.28515625"/>
    <col min="24" max="24" width="6.28515625"/>
    <col min="26" max="26" width="7.7109375"/>
    <col min="38" max="39" width="7.7109375"/>
    <col min="40" max="40" width="14.5703125" style="1"/>
    <col min="41" max="41" width="14.5703125"/>
    <col min="42" max="42" width="14.140625"/>
    <col min="43" max="43" width="13.28515625"/>
    <col min="44" max="44" width="14.140625" style="1"/>
    <col min="45" max="45" width="13.28515625"/>
    <col min="46" max="46" width="14.140625"/>
    <col min="47" max="48" width="15.140625" style="1"/>
    <col min="49" max="49" width="12.28515625"/>
    <col min="50" max="1036" width="8.5703125"/>
  </cols>
  <sheetData>
    <row r="1" spans="1:49" ht="13.5" hidden="1" thickBot="1" x14ac:dyDescent="0.25">
      <c r="A1" s="1" t="s">
        <v>0</v>
      </c>
      <c r="B1" s="1"/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 s="2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2">
        <v>24</v>
      </c>
      <c r="AB1" s="32">
        <v>25</v>
      </c>
      <c r="AC1" s="32">
        <v>26</v>
      </c>
      <c r="AD1" s="32">
        <v>27</v>
      </c>
      <c r="AE1" s="32">
        <v>28</v>
      </c>
      <c r="AF1" s="32">
        <v>29</v>
      </c>
      <c r="AG1" s="32">
        <v>30</v>
      </c>
      <c r="AH1" s="32">
        <v>31</v>
      </c>
      <c r="AI1" s="32">
        <v>32</v>
      </c>
      <c r="AJ1" s="32">
        <v>33</v>
      </c>
      <c r="AK1" s="32">
        <v>34</v>
      </c>
      <c r="AL1" s="3">
        <v>35</v>
      </c>
      <c r="AM1" s="4">
        <v>36</v>
      </c>
      <c r="AN1"/>
      <c r="AO1">
        <v>37</v>
      </c>
      <c r="AP1">
        <v>38</v>
      </c>
      <c r="AQ1">
        <v>39</v>
      </c>
      <c r="AR1"/>
      <c r="AS1" s="5">
        <v>40</v>
      </c>
      <c r="AT1" s="6">
        <v>41</v>
      </c>
      <c r="AU1" s="7"/>
      <c r="AV1" s="8"/>
      <c r="AW1" s="9"/>
    </row>
    <row r="2" spans="1:49" s="20" customFormat="1" x14ac:dyDescent="0.2">
      <c r="A2" s="10">
        <v>2018</v>
      </c>
      <c r="B2" s="11" t="s">
        <v>1</v>
      </c>
      <c r="C2" s="11" t="s">
        <v>2</v>
      </c>
      <c r="D2" s="12" t="str">
        <f>'Monthly Estimate'!A13</f>
        <v>Car Payment #1</v>
      </c>
      <c r="E2" s="13" t="str">
        <f>'Monthly Estimate'!A14</f>
        <v>Car Payment #2</v>
      </c>
      <c r="F2" s="13" t="str">
        <f>'Monthly Estimate'!A15</f>
        <v>Car Insurance</v>
      </c>
      <c r="G2" s="13" t="str">
        <f>'Monthly Estimate'!A16</f>
        <v>Home Insurance</v>
      </c>
      <c r="H2" s="13" t="str">
        <f>'Monthly Estimate'!A17</f>
        <v>Mortgage / Rent</v>
      </c>
      <c r="I2" s="13" t="str">
        <f>'Monthly Estimate'!A18</f>
        <v>Mortgage Insurance</v>
      </c>
      <c r="J2" s="13" t="str">
        <f>'Monthly Estimate'!A19</f>
        <v>Hydro</v>
      </c>
      <c r="K2" s="13" t="str">
        <f>'Monthly Estimate'!A20</f>
        <v>Utilities</v>
      </c>
      <c r="L2" s="13" t="str">
        <f>'Monthly Estimate'!A21</f>
        <v>Internet / Cable / Home Phone</v>
      </c>
      <c r="M2" s="13" t="str">
        <f>'Monthly Estimate'!A22</f>
        <v>Cell Phones</v>
      </c>
      <c r="N2" s="13" t="str">
        <f>'Monthly Estimate'!A23</f>
        <v>Child Care</v>
      </c>
      <c r="O2" s="13" t="str">
        <f>'Monthly Estimate'!A24</f>
        <v>Monthly Credit Card Charges</v>
      </c>
      <c r="P2" s="13" t="str">
        <f>'Monthly Estimate'!A25</f>
        <v>Groceries</v>
      </c>
      <c r="Q2" s="13" t="str">
        <f>'Monthly Estimate'!A26</f>
        <v>Gas</v>
      </c>
      <c r="R2" s="13" t="str">
        <f>'Monthly Estimate'!A27</f>
        <v>Bank Fees</v>
      </c>
      <c r="S2" s="13" t="str">
        <f>'Monthly Estimate'!A28</f>
        <v>Loan Payments</v>
      </c>
      <c r="T2" s="13" t="str">
        <f>'Monthly Estimate'!A32</f>
        <v>Entertainment</v>
      </c>
      <c r="U2" s="13" t="str">
        <f>'Monthly Estimate'!A33</f>
        <v>Home Expenses</v>
      </c>
      <c r="V2" s="13" t="str">
        <f>'Monthly Estimate'!A34</f>
        <v>Car Expenses</v>
      </c>
      <c r="W2" s="13" t="str">
        <f>'Monthly Estimate'!A35</f>
        <v>Breakfasts</v>
      </c>
      <c r="X2" s="13" t="str">
        <f>'Monthly Estimate'!A36</f>
        <v>Lunches</v>
      </c>
      <c r="Y2" s="13" t="str">
        <f>'Monthly Estimate'!A37</f>
        <v>Dinners</v>
      </c>
      <c r="Z2" s="13" t="str">
        <f>'Monthly Estimate'!A38</f>
        <v>Coffee / Snacks</v>
      </c>
      <c r="AA2" s="13" t="s">
        <v>13</v>
      </c>
      <c r="AB2" s="13" t="s">
        <v>98</v>
      </c>
      <c r="AC2" s="13" t="s">
        <v>99</v>
      </c>
      <c r="AD2" s="13" t="s">
        <v>100</v>
      </c>
      <c r="AE2" s="13" t="s">
        <v>101</v>
      </c>
      <c r="AF2" s="13" t="s">
        <v>102</v>
      </c>
      <c r="AG2" s="13" t="s">
        <v>103</v>
      </c>
      <c r="AH2" s="13" t="s">
        <v>104</v>
      </c>
      <c r="AI2" s="13" t="s">
        <v>105</v>
      </c>
      <c r="AJ2" s="13" t="s">
        <v>106</v>
      </c>
      <c r="AK2" s="13" t="s">
        <v>107</v>
      </c>
      <c r="AL2" s="13" t="str">
        <f>'Monthly Estimate'!A50</f>
        <v>Gifts</v>
      </c>
      <c r="AM2" s="14" t="str">
        <f>'Monthly Estimate'!A51</f>
        <v>Other</v>
      </c>
      <c r="AN2" s="15" t="s">
        <v>3</v>
      </c>
      <c r="AO2" s="13" t="str">
        <f>'Monthly Estimate'!A6</f>
        <v>Income #1</v>
      </c>
      <c r="AP2" s="13" t="str">
        <f>'Monthly Estimate'!A7</f>
        <v>Income #2</v>
      </c>
      <c r="AQ2" s="14" t="str">
        <f>'Monthly Estimate'!A8</f>
        <v>Other Income</v>
      </c>
      <c r="AR2" s="13" t="s">
        <v>3</v>
      </c>
      <c r="AS2" s="16" t="str">
        <f>Jan!J48</f>
        <v>LoC - Payment</v>
      </c>
      <c r="AT2" s="17" t="str">
        <f>Jan!J49</f>
        <v>LoC - Withdrawal</v>
      </c>
      <c r="AU2" s="18" t="s">
        <v>4</v>
      </c>
      <c r="AV2" s="19" t="s">
        <v>5</v>
      </c>
      <c r="AW2" s="15" t="s">
        <v>6</v>
      </c>
    </row>
    <row r="3" spans="1:49" x14ac:dyDescent="0.2">
      <c r="A3" s="21" t="s">
        <v>7</v>
      </c>
      <c r="B3" s="22" t="e">
        <f t="shared" ref="B3:B66" si="0">DAY(A3)</f>
        <v>#VALUE!</v>
      </c>
      <c r="C3" s="23">
        <v>1</v>
      </c>
      <c r="D3" s="24">
        <f>SUMIFS(Jan!$E$3:$E$500,Jan!$D$3:$D$500,'Payment Calendar'!D$1,Jan!$A$3:$A$500,'Payment Calendar'!$A3)</f>
        <v>0</v>
      </c>
      <c r="E3" s="24">
        <f>SUMIFS(Jan!$E$3:$E$500,Jan!$D$3:$D$500,'Payment Calendar'!E$1,Jan!$A$3:$A$500,'Payment Calendar'!$A3)</f>
        <v>0</v>
      </c>
      <c r="F3" s="24">
        <f>SUMIFS(Jan!$E$3:$E$500,Jan!$D$3:$D$500,'Payment Calendar'!F$1,Jan!$A$3:$A$500,'Payment Calendar'!$A3)</f>
        <v>0</v>
      </c>
      <c r="G3" s="24">
        <f>SUMIFS(Jan!$E$3:$E$500,Jan!$D$3:$D$500,'Payment Calendar'!G$1,Jan!$A$3:$A$500,'Payment Calendar'!$A3)</f>
        <v>0</v>
      </c>
      <c r="H3" s="24">
        <f>SUMIFS(Jan!$E$3:$E$500,Jan!$D$3:$D$500,'Payment Calendar'!H$1,Jan!$A$3:$A$500,'Payment Calendar'!$A3)</f>
        <v>0</v>
      </c>
      <c r="I3" s="24">
        <f>SUMIFS(Jan!$E$3:$E$500,Jan!$D$3:$D$500,'Payment Calendar'!I$1,Jan!$A$3:$A$500,'Payment Calendar'!$A3)</f>
        <v>0</v>
      </c>
      <c r="J3" s="24">
        <f>SUMIFS(Jan!$E$3:$E$500,Jan!$D$3:$D$500,'Payment Calendar'!J$1,Jan!$A$3:$A$500,'Payment Calendar'!$A3)</f>
        <v>0</v>
      </c>
      <c r="K3" s="24">
        <f>SUMIFS(Jan!$E$3:$E$500,Jan!$D$3:$D$500,'Payment Calendar'!K$1,Jan!$A$3:$A$500,'Payment Calendar'!$A3)</f>
        <v>0</v>
      </c>
      <c r="L3" s="24">
        <f>SUMIFS(Jan!$E$3:$E$500,Jan!$D$3:$D$500,'Payment Calendar'!L$1,Jan!$A$3:$A$500,'Payment Calendar'!$A3)</f>
        <v>0</v>
      </c>
      <c r="M3" s="24">
        <f>SUMIFS(Jan!$E$3:$E$500,Jan!$D$3:$D$500,'Payment Calendar'!M$1,Jan!$A$3:$A$500,'Payment Calendar'!$A3)</f>
        <v>0</v>
      </c>
      <c r="N3" s="24">
        <f>SUMIFS(Jan!$E$3:$E$500,Jan!$D$3:$D$500,'Payment Calendar'!N$1,Jan!$A$3:$A$500,'Payment Calendar'!$A3)</f>
        <v>0</v>
      </c>
      <c r="O3" s="24">
        <f>SUMIFS(Jan!$E$3:$E$500,Jan!$D$3:$D$500,'Payment Calendar'!O$1,Jan!$A$3:$A$500,'Payment Calendar'!$A3)</f>
        <v>0</v>
      </c>
      <c r="P3" s="24">
        <f>SUMIFS(Jan!$E$3:$E$500,Jan!$D$3:$D$500,'Payment Calendar'!P$1,Jan!$A$3:$A$500,'Payment Calendar'!$A3)</f>
        <v>0</v>
      </c>
      <c r="Q3" s="24">
        <f>SUMIFS(Jan!$E$3:$E$500,Jan!$D$3:$D$500,'Payment Calendar'!Q$1,Jan!$A$3:$A$500,'Payment Calendar'!$A3)</f>
        <v>0</v>
      </c>
      <c r="R3" s="24">
        <f>SUMIFS(Jan!$E$3:$E$500,Jan!$D$3:$D$500,'Payment Calendar'!R$1,Jan!$A$3:$A$500,'Payment Calendar'!$A3)</f>
        <v>0</v>
      </c>
      <c r="S3" s="24">
        <f>SUMIFS(Jan!$E$3:$E$500,Jan!$D$3:$D$500,'Payment Calendar'!S$1,Jan!$A$3:$A$500,'Payment Calendar'!$A3)</f>
        <v>0</v>
      </c>
      <c r="T3" s="24">
        <f>SUMIFS(Jan!$E$3:$E$500,Jan!$D$3:$D$500,'Payment Calendar'!T$1,Jan!$A$3:$A$500,'Payment Calendar'!$A3)</f>
        <v>0</v>
      </c>
      <c r="U3" s="24">
        <f>SUMIFS(Jan!$E$3:$E$500,Jan!$D$3:$D$500,'Payment Calendar'!U$1,Jan!$A$3:$A$500,'Payment Calendar'!$A3)</f>
        <v>0</v>
      </c>
      <c r="V3" s="24">
        <f>SUMIFS(Jan!$E$3:$E$500,Jan!$D$3:$D$500,'Payment Calendar'!V$1,Jan!$A$3:$A$500,'Payment Calendar'!$A3)</f>
        <v>0</v>
      </c>
      <c r="W3" s="24">
        <f>SUMIFS(Jan!$E$3:$E$500,Jan!$D$3:$D$500,'Payment Calendar'!W$1,Jan!$A$3:$A$500,'Payment Calendar'!$A3)</f>
        <v>0</v>
      </c>
      <c r="X3" s="24">
        <f>SUMIFS(Jan!$E$3:$E$500,Jan!$D$3:$D$500,'Payment Calendar'!X$1,Jan!$A$3:$A$500,'Payment Calendar'!$A3)</f>
        <v>0</v>
      </c>
      <c r="Y3" s="24">
        <f>SUMIFS(Jan!$E$3:$E$500,Jan!$D$3:$D$500,'Payment Calendar'!Y$1,Jan!$A$3:$A$500,'Payment Calendar'!$A3)</f>
        <v>0</v>
      </c>
      <c r="Z3" s="24">
        <f>SUMIFS(Jan!$E$3:$E$500,Jan!$D$3:$D$500,'Payment Calendar'!Z$1,Jan!$A$3:$A$500,'Payment Calendar'!$A3)</f>
        <v>0</v>
      </c>
      <c r="AA3" s="24">
        <f>SUMIFS(Jan!$E$3:$E$500,Jan!$D$3:$D$500,'Payment Calendar'!AA$1,Jan!$A$3:$A$500,'Payment Calendar'!$A3)</f>
        <v>0</v>
      </c>
      <c r="AB3" s="24">
        <f>SUMIFS(Jan!$E$3:$E$500,Jan!$D$3:$D$500,'Payment Calendar'!AB$1,Jan!$A$3:$A$500,'Payment Calendar'!$A3)</f>
        <v>0</v>
      </c>
      <c r="AC3" s="24">
        <f>SUMIFS(Jan!$E$3:$E$500,Jan!$D$3:$D$500,'Payment Calendar'!AC$1,Jan!$A$3:$A$500,'Payment Calendar'!$A3)</f>
        <v>0</v>
      </c>
      <c r="AD3" s="24">
        <f>SUMIFS(Jan!$E$3:$E$500,Jan!$D$3:$D$500,'Payment Calendar'!AD$1,Jan!$A$3:$A$500,'Payment Calendar'!$A3)</f>
        <v>0</v>
      </c>
      <c r="AE3" s="24">
        <f>SUMIFS(Jan!$E$3:$E$500,Jan!$D$3:$D$500,'Payment Calendar'!AE$1,Jan!$A$3:$A$500,'Payment Calendar'!$A3)</f>
        <v>0</v>
      </c>
      <c r="AF3" s="24">
        <f>SUMIFS(Jan!$E$3:$E$500,Jan!$D$3:$D$500,'Payment Calendar'!AF$1,Jan!$A$3:$A$500,'Payment Calendar'!$A3)</f>
        <v>0</v>
      </c>
      <c r="AG3" s="24">
        <f>SUMIFS(Jan!$E$3:$E$500,Jan!$D$3:$D$500,'Payment Calendar'!AG$1,Jan!$A$3:$A$500,'Payment Calendar'!$A3)</f>
        <v>0</v>
      </c>
      <c r="AH3" s="24">
        <f>SUMIFS(Jan!$E$3:$E$500,Jan!$D$3:$D$500,'Payment Calendar'!AH$1,Jan!$A$3:$A$500,'Payment Calendar'!$A3)</f>
        <v>0</v>
      </c>
      <c r="AI3" s="24">
        <f>SUMIFS(Jan!$E$3:$E$500,Jan!$D$3:$D$500,'Payment Calendar'!AI$1,Jan!$A$3:$A$500,'Payment Calendar'!$A3)</f>
        <v>0</v>
      </c>
      <c r="AJ3" s="24">
        <f>SUMIFS(Jan!$E$3:$E$500,Jan!$D$3:$D$500,'Payment Calendar'!AJ$1,Jan!$A$3:$A$500,'Payment Calendar'!$A3)</f>
        <v>0</v>
      </c>
      <c r="AK3" s="24">
        <f>SUMIFS(Jan!$E$3:$E$500,Jan!$D$3:$D$500,'Payment Calendar'!AK$1,Jan!$A$3:$A$500,'Payment Calendar'!$A3)</f>
        <v>0</v>
      </c>
      <c r="AL3" s="24">
        <f>SUMIFS(Jan!$E$3:$E$500,Jan!$D$3:$D$500,'Payment Calendar'!AL$1,Jan!$A$3:$A$500,'Payment Calendar'!$A3)</f>
        <v>0</v>
      </c>
      <c r="AM3" s="25">
        <f>SUMIFS(Jan!$E$3:$E$500,Jan!$D$3:$D$500,'Payment Calendar'!AM$1,Jan!$A$3:$A$500,'Payment Calendar'!$A3)</f>
        <v>0</v>
      </c>
      <c r="AN3" s="26">
        <f>SUM(D3:AM3)</f>
        <v>0</v>
      </c>
      <c r="AO3" s="24">
        <f>SUMIFS(Jan!$F$3:$F$500,Jan!$D$3:$D$500,'Payment Calendar'!AO$1,Jan!$A$3:$A$500,'Payment Calendar'!$A3)</f>
        <v>0</v>
      </c>
      <c r="AP3" s="24">
        <f>SUMIFS(Jan!$F$3:$F$500,Jan!$D$3:$D$500,'Payment Calendar'!AP$1,Jan!$A$3:$A$500,'Payment Calendar'!$A3)</f>
        <v>0</v>
      </c>
      <c r="AQ3" s="25">
        <f>SUMIFS(Jan!$F$3:$F$500,Jan!$D$3:$D$500,'Payment Calendar'!AQ$1,Jan!$A$3:$A$500,'Payment Calendar'!$A3)</f>
        <v>0</v>
      </c>
      <c r="AR3" s="27">
        <f t="shared" ref="AR3:AR66" si="1">SUM(AO3:AQ3)</f>
        <v>0</v>
      </c>
      <c r="AS3" s="28">
        <f>SUMIFS(Jan!$E$3:$E$500,Jan!$D$3:$D$500,'Payment Calendar'!AS$1,Jan!$A$3:$A$500,'Payment Calendar'!$A3)</f>
        <v>0</v>
      </c>
      <c r="AT3" s="25">
        <f>SUMIFS(Jan!$F$3:$F$500,Jan!$D$3:$D$500,'Payment Calendar'!AT$1,Jan!$A$3:$A$500,'Payment Calendar'!$A3)</f>
        <v>0</v>
      </c>
      <c r="AU3" s="29"/>
      <c r="AV3" s="30"/>
      <c r="AW3" s="15"/>
    </row>
    <row r="4" spans="1:49" x14ac:dyDescent="0.2">
      <c r="A4" s="31">
        <f>DATE(A2,1,1)</f>
        <v>43101</v>
      </c>
      <c r="B4" s="32">
        <f t="shared" si="0"/>
        <v>1</v>
      </c>
      <c r="C4" s="32">
        <f t="shared" ref="C4:C34" si="2">MONTH(A4)</f>
        <v>1</v>
      </c>
      <c r="D4" s="33">
        <f>IF(ISBLANK('Monthly Estimate'!$D$13),SUMPRODUCT(('Monthly Estimate'!$F$13:$BL$13='Payment Calendar'!$A4)*('Monthly Estimate'!$B$13)),IF('Monthly Estimate'!$D$13='Payment Calendar'!$B4,'Monthly Estimate'!$B$13,0))</f>
        <v>0</v>
      </c>
      <c r="E4" s="33">
        <f>IF(ISBLANK('Monthly Estimate'!$D$14),SUMPRODUCT(('Monthly Estimate'!$F$14:$BL$14='Payment Calendar'!$A4)*('Monthly Estimate'!$B$14)),IF('Monthly Estimate'!$D$14='Payment Calendar'!$B4,'Monthly Estimate'!$B$14,0))</f>
        <v>0</v>
      </c>
      <c r="F4" s="33">
        <f>IF(ISBLANK('Monthly Estimate'!$D$15),SUMPRODUCT(('Monthly Estimate'!$F$15:$BL$15='Payment Calendar'!$A4)*('Monthly Estimate'!$B$15)),IF('Monthly Estimate'!$D$15='Payment Calendar'!$B4,'Monthly Estimate'!$B$15,0))</f>
        <v>0</v>
      </c>
      <c r="G4" s="33">
        <f>IF(ISBLANK('Monthly Estimate'!$D$16),SUMPRODUCT(('Monthly Estimate'!$F$16:$BL$16='Payment Calendar'!$A4)*('Monthly Estimate'!$B$16)),IF('Monthly Estimate'!$D$16='Payment Calendar'!$B4,'Monthly Estimate'!$B$16,0))</f>
        <v>0</v>
      </c>
      <c r="H4" s="33">
        <f>IF(ISBLANK('Monthly Estimate'!$D$17),SUMPRODUCT(('Monthly Estimate'!$F$17:$BL$17='Payment Calendar'!$A4)*('Monthly Estimate'!$B$17)),IF('Monthly Estimate'!$D$17='Payment Calendar'!$B4,'Monthly Estimate'!$B$17,0))</f>
        <v>0</v>
      </c>
      <c r="I4" s="33">
        <f>IF(ISBLANK('Monthly Estimate'!$D$18),SUMPRODUCT(('Monthly Estimate'!$F$18:$BL$18='Payment Calendar'!$A4)*('Monthly Estimate'!$B$18)),IF('Monthly Estimate'!$D$18='Payment Calendar'!$B4,'Monthly Estimate'!$B$18,0))</f>
        <v>0</v>
      </c>
      <c r="J4" s="33">
        <f>IF(ISBLANK('Monthly Estimate'!$D$19),SUMPRODUCT(('Monthly Estimate'!$F$19:$BL$19='Payment Calendar'!$A4)*('Monthly Estimate'!$B$19)),IF('Monthly Estimate'!$D$19='Payment Calendar'!$B4,'Monthly Estimate'!$B$19,0))</f>
        <v>0</v>
      </c>
      <c r="K4" s="33">
        <f>IF(ISBLANK('Monthly Estimate'!$D$20),SUMPRODUCT(('Monthly Estimate'!$F$20:$BL$20='Payment Calendar'!$A4)*('Monthly Estimate'!$B$20)),IF('Monthly Estimate'!$D$20='Payment Calendar'!$B4,'Monthly Estimate'!$B$20,0))</f>
        <v>0</v>
      </c>
      <c r="L4" s="33">
        <f>IF(ISBLANK('Monthly Estimate'!$D$21),SUMPRODUCT(('Monthly Estimate'!$F$21:$BL$21='Payment Calendar'!$A4)*('Monthly Estimate'!$B$21)),IF('Monthly Estimate'!$D$21='Payment Calendar'!$B4,'Monthly Estimate'!$B$21,0))</f>
        <v>0</v>
      </c>
      <c r="M4" s="33">
        <f>IF(ISBLANK('Monthly Estimate'!$D$22),SUMPRODUCT(('Monthly Estimate'!$F$22:$BL$22='Payment Calendar'!$A4)*('Monthly Estimate'!$B$22)),IF('Monthly Estimate'!$D$22='Payment Calendar'!$B4,'Monthly Estimate'!$B$22,0))</f>
        <v>0</v>
      </c>
      <c r="N4" s="33">
        <f>IF(ISBLANK('Monthly Estimate'!$D$23),SUMPRODUCT(('Monthly Estimate'!$F$23:$BL$23='Payment Calendar'!$A4)*('Monthly Estimate'!$B$23)),IF('Monthly Estimate'!$D$23='Payment Calendar'!$B4,'Monthly Estimate'!$B$23,0))</f>
        <v>0</v>
      </c>
      <c r="O4" s="33">
        <f>IF(ISBLANK('Monthly Estimate'!$D$24),SUMPRODUCT(('Monthly Estimate'!$F$24:$BL$24='Payment Calendar'!$A4)*('Monthly Estimate'!$B$24)),IF('Monthly Estimate'!$D$24='Payment Calendar'!$B4,'Monthly Estimate'!$B$24,0))</f>
        <v>0</v>
      </c>
      <c r="P4" s="33">
        <f>IF(ISBLANK('Monthly Estimate'!$D$25),SUMPRODUCT(('Monthly Estimate'!$F$25:$BL$25='Payment Calendar'!$A4)*('Monthly Estimate'!$B$25)),IF('Monthly Estimate'!$D$25='Payment Calendar'!$B4,'Monthly Estimate'!$B$25,0))</f>
        <v>0</v>
      </c>
      <c r="Q4" s="33">
        <f>IF(ISBLANK('Monthly Estimate'!$D$26),SUMPRODUCT(('Monthly Estimate'!$F$26:$BL$26='Payment Calendar'!$A4)*('Monthly Estimate'!$B$26)),IF('Monthly Estimate'!$D$26='Payment Calendar'!$B4,'Monthly Estimate'!$B$26,0))</f>
        <v>0</v>
      </c>
      <c r="R4" s="33">
        <f>IF(ISBLANK('Monthly Estimate'!$D$27),SUMPRODUCT(('Monthly Estimate'!$F$27:$BL$27='Payment Calendar'!$A4)*('Monthly Estimate'!$B$27)),IF('Monthly Estimate'!$D$27='Payment Calendar'!$B4,'Monthly Estimate'!$B$27,0))</f>
        <v>0</v>
      </c>
      <c r="S4" s="33">
        <f>IF(ISBLANK('Monthly Estimate'!$D$28),SUMPRODUCT(('Monthly Estimate'!$F$28:$BL$28='Payment Calendar'!$A4)*('Monthly Estimate'!$B$28)),IF('Monthly Estimate'!$D$28='Payment Calendar'!$B4,'Monthly Estimate'!$B$28,0))</f>
        <v>0</v>
      </c>
      <c r="T4" s="33">
        <f>IF(ISBLANK('Monthly Estimate'!$D$32),SUMPRODUCT(('Monthly Estimate'!$F$32:$BL$32='Payment Calendar'!$A4)*('Monthly Estimate'!$B$32)),IF('Monthly Estimate'!$D$32='Payment Calendar'!$B4,'Monthly Estimate'!$B$32,0))</f>
        <v>0</v>
      </c>
      <c r="U4" s="33">
        <f>IF(ISBLANK('Monthly Estimate'!$D$33),SUMPRODUCT(('Monthly Estimate'!$F$33:$BL$33='Payment Calendar'!$A4)*('Monthly Estimate'!$B$33)),IF('Monthly Estimate'!$D$33='Payment Calendar'!$B4,'Monthly Estimate'!$B$33,0))</f>
        <v>0</v>
      </c>
      <c r="V4" s="33">
        <f>IF(ISBLANK('Monthly Estimate'!$D$34),SUMPRODUCT(('Monthly Estimate'!$F$34:$BL$34='Payment Calendar'!$A4)*('Monthly Estimate'!$B$34)),IF('Monthly Estimate'!$D$34='Payment Calendar'!$B4,'Monthly Estimate'!$B$34,0))</f>
        <v>0</v>
      </c>
      <c r="W4" s="33">
        <f>IF(ISBLANK('Monthly Estimate'!$D$35),SUMPRODUCT(('Monthly Estimate'!$F$35:$BL$35='Payment Calendar'!$A4)*('Monthly Estimate'!$B$35)),IF('Monthly Estimate'!$D$35='Payment Calendar'!$B4,'Monthly Estimate'!$B$35,0))</f>
        <v>0</v>
      </c>
      <c r="X4" s="33">
        <f>IF(ISBLANK('Monthly Estimate'!$D$36),SUMPRODUCT(('Monthly Estimate'!$F$36:$BL$36='Payment Calendar'!$A4)*('Monthly Estimate'!$B$36)),IF('Monthly Estimate'!$D$36='Payment Calendar'!$B4,'Monthly Estimate'!$B$36,0))</f>
        <v>0</v>
      </c>
      <c r="Y4" s="33">
        <f>IF(ISBLANK('Monthly Estimate'!$D$37),SUMPRODUCT(('Monthly Estimate'!$F$37:$BL$37='Payment Calendar'!$A4)*('Monthly Estimate'!$B$37)),IF('Monthly Estimate'!$D$37='Payment Calendar'!$B4,'Monthly Estimate'!$B$37,0))</f>
        <v>0</v>
      </c>
      <c r="Z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A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B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C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D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E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F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G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H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I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J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K4" s="33">
        <f>IF(ISBLANK('Monthly Estimate'!$D$38),SUMPRODUCT(('Monthly Estimate'!$F$38:$BL$38='Payment Calendar'!$A4)*('Monthly Estimate'!$B$38)),IF('Monthly Estimate'!$D$38='Payment Calendar'!$B4,'Monthly Estimate'!$B$38,0))</f>
        <v>0</v>
      </c>
      <c r="AL4" s="33">
        <f>IF(ISBLANK('Monthly Estimate'!$D$50),SUMPRODUCT(('Monthly Estimate'!$F$50:$BL$50='Payment Calendar'!$A4)*('Monthly Estimate'!$B$50)),IF('Monthly Estimate'!$D$50='Payment Calendar'!$B4,'Monthly Estimate'!$B$50,0))</f>
        <v>0</v>
      </c>
      <c r="AM4" s="34">
        <f>IF(ISBLANK('Monthly Estimate'!$D$51),SUMPRODUCT(('Monthly Estimate'!$F$51:$BL$51='Payment Calendar'!$A4)*('Monthly Estimate'!$B$51)),IF('Monthly Estimate'!$D$51='Payment Calendar'!$B4,'Monthly Estimate'!$B$51,0))</f>
        <v>0</v>
      </c>
      <c r="AN4" s="29">
        <f>SUM(D4:AM4)</f>
        <v>0</v>
      </c>
      <c r="AO4" s="33">
        <f>IF(ISBLANK('Monthly Estimate'!$D$6),SUMPRODUCT(('Monthly Estimate'!$F$6:$BL$6='Payment Calendar'!$A4)*('Monthly Estimate'!$B$6)),IF('Monthly Estimate'!$D$6='Payment Calendar'!$B4,'Monthly Estimate'!$B$6,0))</f>
        <v>0</v>
      </c>
      <c r="AP4" s="33">
        <f>IF(ISBLANK('Monthly Estimate'!$D$7),SUMPRODUCT(('Monthly Estimate'!$F$7:$BL$7='Payment Calendar'!$A4)*('Monthly Estimate'!$B$7)),IF('Monthly Estimate'!$D$7='Payment Calendar'!$B4,'Monthly Estimate'!$B$7,0))</f>
        <v>0</v>
      </c>
      <c r="AQ4" s="34">
        <f>IF(ISBLANK('Monthly Estimate'!$D$8),SUMPRODUCT(('Monthly Estimate'!$F$8:$BL$8='Payment Calendar'!$A4)*('Monthly Estimate'!$B$8)),IF('Monthly Estimate'!$D$8='Payment Calendar'!$B4,'Monthly Estimate'!$B$8,0))</f>
        <v>0</v>
      </c>
      <c r="AR4" s="35">
        <f t="shared" si="1"/>
        <v>0</v>
      </c>
      <c r="AS4" s="36">
        <f>IF(ISBLANK('Monthly Estimate'!$D$54),SUMPRODUCT(('Monthly Estimate'!$F$54:$BL$54='Payment Calendar'!$A4)*('Monthly Estimate'!$B$54)),IF('Monthly Estimate'!$D$54='Payment Calendar'!$B4,'Monthly Estimate'!$B$54,0))</f>
        <v>0</v>
      </c>
      <c r="AT4" s="34">
        <f>IF(ISBLANK('Monthly Estimate'!$D$55),SUMPRODUCT(('Monthly Estimate'!$F$55:$BL$55='Payment Calendar'!$A4)*('Monthly Estimate'!$B$55)),IF('Monthly Estimate'!$D$55='Payment Calendar'!$B4,'Monthly Estimate'!$B$55,0))</f>
        <v>0</v>
      </c>
      <c r="AU4" s="29">
        <f t="shared" ref="AU4:AU34" si="3">AS4-AT4</f>
        <v>0</v>
      </c>
      <c r="AV4" s="30">
        <f t="shared" ref="AV4:AV34" si="4">-AN4+AR4-AS4</f>
        <v>0</v>
      </c>
      <c r="AW4" s="37">
        <f>Jan!G1+'Payment Calendar'!AV4</f>
        <v>0</v>
      </c>
    </row>
    <row r="5" spans="1:49" x14ac:dyDescent="0.2">
      <c r="A5" s="31">
        <f t="shared" ref="A5:A34" si="5">A4+1</f>
        <v>43102</v>
      </c>
      <c r="B5" s="32">
        <f t="shared" si="0"/>
        <v>2</v>
      </c>
      <c r="C5" s="32">
        <f t="shared" si="2"/>
        <v>1</v>
      </c>
      <c r="D5" s="33">
        <f>IF(ISBLANK('Monthly Estimate'!$D$13),SUMPRODUCT(('Monthly Estimate'!$F$13:$BL$13='Payment Calendar'!$A5)*('Monthly Estimate'!$B$13)),IF('Monthly Estimate'!$D$13='Payment Calendar'!$B5,'Monthly Estimate'!$B$13,0))</f>
        <v>0</v>
      </c>
      <c r="E5" s="33">
        <f>IF(ISBLANK('Monthly Estimate'!$D$14),SUMPRODUCT(('Monthly Estimate'!$F$14:$BL$14='Payment Calendar'!$A5)*('Monthly Estimate'!$B$14)),IF('Monthly Estimate'!$D$14='Payment Calendar'!$B5,'Monthly Estimate'!$B$14,0))</f>
        <v>0</v>
      </c>
      <c r="F5" s="33">
        <f>IF(ISBLANK('Monthly Estimate'!$D$15),SUMPRODUCT(('Monthly Estimate'!$F$15:$BL$15='Payment Calendar'!$A5)*('Monthly Estimate'!$B$15)),IF('Monthly Estimate'!$D$15='Payment Calendar'!$B5,'Monthly Estimate'!$B$15,0))</f>
        <v>0</v>
      </c>
      <c r="G5" s="33">
        <f>IF(ISBLANK('Monthly Estimate'!$D$16),SUMPRODUCT(('Monthly Estimate'!$F$16:$BL$16='Payment Calendar'!$A5)*('Monthly Estimate'!$B$16)),IF('Monthly Estimate'!$D$16='Payment Calendar'!$B5,'Monthly Estimate'!$B$16,0))</f>
        <v>0</v>
      </c>
      <c r="H5" s="33">
        <f>IF(ISBLANK('Monthly Estimate'!$D$17),SUMPRODUCT(('Monthly Estimate'!$F$17:$BL$17='Payment Calendar'!$A5)*('Monthly Estimate'!$B$17)),IF('Monthly Estimate'!$D$17='Payment Calendar'!$B5,'Monthly Estimate'!$B$17,0))</f>
        <v>0</v>
      </c>
      <c r="I5" s="33">
        <f>IF(ISBLANK('Monthly Estimate'!$D$18),SUMPRODUCT(('Monthly Estimate'!$F$18:$BL$18='Payment Calendar'!$A5)*('Monthly Estimate'!$B$18)),IF('Monthly Estimate'!$D$18='Payment Calendar'!$B5,'Monthly Estimate'!$B$18,0))</f>
        <v>0</v>
      </c>
      <c r="J5" s="33">
        <f>IF(ISBLANK('Monthly Estimate'!$D$19),SUMPRODUCT(('Monthly Estimate'!$F$19:$BL$19='Payment Calendar'!$A5)*('Monthly Estimate'!$B$19)),IF('Monthly Estimate'!$D$19='Payment Calendar'!$B5,'Monthly Estimate'!$B$19,0))</f>
        <v>0</v>
      </c>
      <c r="K5" s="33">
        <f>IF(ISBLANK('Monthly Estimate'!$D$20),SUMPRODUCT(('Monthly Estimate'!$F$20:$BL$20='Payment Calendar'!$A5)*('Monthly Estimate'!$B$20)),IF('Monthly Estimate'!$D$20='Payment Calendar'!$B5,'Monthly Estimate'!$B$20,0))</f>
        <v>0</v>
      </c>
      <c r="L5" s="33">
        <f>IF(ISBLANK('Monthly Estimate'!$D$21),SUMPRODUCT(('Monthly Estimate'!$F$21:$BL$21='Payment Calendar'!$A5)*('Monthly Estimate'!$B$21)),IF('Monthly Estimate'!$D$21='Payment Calendar'!$B5,'Monthly Estimate'!$B$21,0))</f>
        <v>0</v>
      </c>
      <c r="M5" s="33">
        <f>IF(ISBLANK('Monthly Estimate'!$D$22),SUMPRODUCT(('Monthly Estimate'!$F$22:$BL$22='Payment Calendar'!$A5)*('Monthly Estimate'!$B$22)),IF('Monthly Estimate'!$D$22='Payment Calendar'!$B5,'Monthly Estimate'!$B$22,0))</f>
        <v>0</v>
      </c>
      <c r="N5" s="33">
        <f>IF(ISBLANK('Monthly Estimate'!$D$23),SUMPRODUCT(('Monthly Estimate'!$F$23:$BL$23='Payment Calendar'!$A5)*('Monthly Estimate'!$B$23)),IF('Monthly Estimate'!$D$23='Payment Calendar'!$B5,'Monthly Estimate'!$B$23,0))</f>
        <v>0</v>
      </c>
      <c r="O5" s="33">
        <f>IF(ISBLANK('Monthly Estimate'!$D$24),SUMPRODUCT(('Monthly Estimate'!$F$24:$BL$24='Payment Calendar'!$A5)*('Monthly Estimate'!$B$24)),IF('Monthly Estimate'!$D$24='Payment Calendar'!$B5,'Monthly Estimate'!$B$24,0))</f>
        <v>0</v>
      </c>
      <c r="P5" s="33">
        <f>IF(ISBLANK('Monthly Estimate'!$D$25),SUMPRODUCT(('Monthly Estimate'!$F$25:$BL$25='Payment Calendar'!$A5)*('Monthly Estimate'!$B$25)),IF('Monthly Estimate'!$D$25='Payment Calendar'!$B5,'Monthly Estimate'!$B$25,0))</f>
        <v>0</v>
      </c>
      <c r="Q5" s="33">
        <f>IF(ISBLANK('Monthly Estimate'!$D$26),SUMPRODUCT(('Monthly Estimate'!$F$26:$BL$26='Payment Calendar'!$A5)*('Monthly Estimate'!$B$26)),IF('Monthly Estimate'!$D$26='Payment Calendar'!$B5,'Monthly Estimate'!$B$26,0))</f>
        <v>0</v>
      </c>
      <c r="R5" s="33">
        <f>IF(ISBLANK('Monthly Estimate'!$D$27),SUMPRODUCT(('Monthly Estimate'!$F$27:$BL$27='Payment Calendar'!$A5)*('Monthly Estimate'!$B$27)),IF('Monthly Estimate'!$D$27='Payment Calendar'!$B5,'Monthly Estimate'!$B$27,0))</f>
        <v>0</v>
      </c>
      <c r="S5" s="33">
        <f>IF(ISBLANK('Monthly Estimate'!$D$28),SUMPRODUCT(('Monthly Estimate'!$F$28:$BL$28='Payment Calendar'!$A5)*('Monthly Estimate'!$B$28)),IF('Monthly Estimate'!$D$28='Payment Calendar'!$B5,'Monthly Estimate'!$B$28,0))</f>
        <v>0</v>
      </c>
      <c r="T5" s="33">
        <f>IF(ISBLANK('Monthly Estimate'!$D$32),SUMPRODUCT(('Monthly Estimate'!$F$32:$BL$32='Payment Calendar'!$A5)*('Monthly Estimate'!$B$32)),IF('Monthly Estimate'!$D$32='Payment Calendar'!$B5,'Monthly Estimate'!$B$32,0))</f>
        <v>0</v>
      </c>
      <c r="U5" s="33">
        <f>IF(ISBLANK('Monthly Estimate'!$D$33),SUMPRODUCT(('Monthly Estimate'!$F$33:$BL$33='Payment Calendar'!$A5)*('Monthly Estimate'!$B$33)),IF('Monthly Estimate'!$D$33='Payment Calendar'!$B5,'Monthly Estimate'!$B$33,0))</f>
        <v>0</v>
      </c>
      <c r="V5" s="33">
        <f>IF(ISBLANK('Monthly Estimate'!$D$34),SUMPRODUCT(('Monthly Estimate'!$F$34:$BL$34='Payment Calendar'!$A5)*('Monthly Estimate'!$B$34)),IF('Monthly Estimate'!$D$34='Payment Calendar'!$B5,'Monthly Estimate'!$B$34,0))</f>
        <v>0</v>
      </c>
      <c r="W5" s="33">
        <f>IF(ISBLANK('Monthly Estimate'!$D$35),SUMPRODUCT(('Monthly Estimate'!$F$35:$BL$35='Payment Calendar'!$A5)*('Monthly Estimate'!$B$35)),IF('Monthly Estimate'!$D$35='Payment Calendar'!$B5,'Monthly Estimate'!$B$35,0))</f>
        <v>0</v>
      </c>
      <c r="X5" s="33">
        <f>IF(ISBLANK('Monthly Estimate'!$D$36),SUMPRODUCT(('Monthly Estimate'!$F$36:$BL$36='Payment Calendar'!$A5)*('Monthly Estimate'!$B$36)),IF('Monthly Estimate'!$D$36='Payment Calendar'!$B5,'Monthly Estimate'!$B$36,0))</f>
        <v>0</v>
      </c>
      <c r="Y5" s="33">
        <f>IF(ISBLANK('Monthly Estimate'!$D$37),SUMPRODUCT(('Monthly Estimate'!$F$37:$BL$37='Payment Calendar'!$A5)*('Monthly Estimate'!$B$37)),IF('Monthly Estimate'!$D$37='Payment Calendar'!$B5,'Monthly Estimate'!$B$37,0))</f>
        <v>0</v>
      </c>
      <c r="Z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A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B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C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D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E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F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G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H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I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J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K5" s="33">
        <f>IF(ISBLANK('Monthly Estimate'!$D$38),SUMPRODUCT(('Monthly Estimate'!$F$38:$BL$38='Payment Calendar'!$A5)*('Monthly Estimate'!$B$38)),IF('Monthly Estimate'!$D$38='Payment Calendar'!$B5,'Monthly Estimate'!$B$38,0))</f>
        <v>0</v>
      </c>
      <c r="AL5" s="33">
        <f>IF(ISBLANK('Monthly Estimate'!$D$50),SUMPRODUCT(('Monthly Estimate'!$F$50:$BL$50='Payment Calendar'!$A5)*('Monthly Estimate'!$B$50)),IF('Monthly Estimate'!$D$50='Payment Calendar'!$B5,'Monthly Estimate'!$B$50,0))</f>
        <v>0</v>
      </c>
      <c r="AM5" s="34">
        <f>IF(ISBLANK('Monthly Estimate'!$D$51),SUMPRODUCT(('Monthly Estimate'!$F$51:$BL$51='Payment Calendar'!$A5)*('Monthly Estimate'!$B$51)),IF('Monthly Estimate'!$D$51='Payment Calendar'!$B5,'Monthly Estimate'!$B$51,0))</f>
        <v>0</v>
      </c>
      <c r="AN5" s="29">
        <f>SUM(D5:AM5)</f>
        <v>0</v>
      </c>
      <c r="AO5" s="33">
        <f>IF(ISBLANK('Monthly Estimate'!$D$6),SUMPRODUCT(('Monthly Estimate'!$F$6:$BL$6='Payment Calendar'!$A5)*('Monthly Estimate'!$B$6)),IF('Monthly Estimate'!$D$6='Payment Calendar'!$B5,'Monthly Estimate'!$B$6,0))</f>
        <v>0</v>
      </c>
      <c r="AP5" s="33">
        <f>IF(ISBLANK('Monthly Estimate'!$D$7),SUMPRODUCT(('Monthly Estimate'!$F$7:$BL$7='Payment Calendar'!$A5)*('Monthly Estimate'!$B$7)),IF('Monthly Estimate'!$D$7='Payment Calendar'!$B5,'Monthly Estimate'!$B$7,0))</f>
        <v>0</v>
      </c>
      <c r="AQ5" s="34">
        <f>IF(ISBLANK('Monthly Estimate'!$D$8),SUMPRODUCT(('Monthly Estimate'!$F$8:$BL$8='Payment Calendar'!$A5)*('Monthly Estimate'!$B$8)),IF('Monthly Estimate'!$D$8='Payment Calendar'!$B5,'Monthly Estimate'!$B$8,0))</f>
        <v>0</v>
      </c>
      <c r="AR5" s="35">
        <f t="shared" si="1"/>
        <v>0</v>
      </c>
      <c r="AS5" s="36">
        <f>IF(ISBLANK('Monthly Estimate'!$D$54),SUMPRODUCT(('Monthly Estimate'!$F$54:$BL$54='Payment Calendar'!$A5)*('Monthly Estimate'!$B$54)),IF('Monthly Estimate'!$D$54='Payment Calendar'!$B5,'Monthly Estimate'!$B$54,0))</f>
        <v>0</v>
      </c>
      <c r="AT5" s="34">
        <f>IF(ISBLANK('Monthly Estimate'!$D$55),SUMPRODUCT(('Monthly Estimate'!$F$55:$BL$55='Payment Calendar'!$A5)*('Monthly Estimate'!$B$55)),IF('Monthly Estimate'!$D$55='Payment Calendar'!$B5,'Monthly Estimate'!$B$55,0))</f>
        <v>0</v>
      </c>
      <c r="AU5" s="29">
        <f t="shared" si="3"/>
        <v>0</v>
      </c>
      <c r="AV5" s="30">
        <f t="shared" si="4"/>
        <v>0</v>
      </c>
      <c r="AW5" s="37">
        <f t="shared" ref="AW5:AW34" si="6">AW4+AV5</f>
        <v>0</v>
      </c>
    </row>
    <row r="6" spans="1:49" x14ac:dyDescent="0.2">
      <c r="A6" s="31">
        <f t="shared" si="5"/>
        <v>43103</v>
      </c>
      <c r="B6" s="32">
        <f t="shared" si="0"/>
        <v>3</v>
      </c>
      <c r="C6" s="32">
        <f t="shared" si="2"/>
        <v>1</v>
      </c>
      <c r="D6" s="33">
        <f>IF(ISBLANK('Monthly Estimate'!$D$13),SUMPRODUCT(('Monthly Estimate'!$F$13:$BL$13='Payment Calendar'!$A6)*('Monthly Estimate'!$B$13)),IF('Monthly Estimate'!$D$13='Payment Calendar'!$B6,'Monthly Estimate'!$B$13,0))</f>
        <v>0</v>
      </c>
      <c r="E6" s="33">
        <f>IF(ISBLANK('Monthly Estimate'!$D$14),SUMPRODUCT(('Monthly Estimate'!$F$14:$BL$14='Payment Calendar'!$A6)*('Monthly Estimate'!$B$14)),IF('Monthly Estimate'!$D$14='Payment Calendar'!$B6,'Monthly Estimate'!$B$14,0))</f>
        <v>0</v>
      </c>
      <c r="F6" s="33">
        <f>IF(ISBLANK('Monthly Estimate'!$D$15),SUMPRODUCT(('Monthly Estimate'!$F$15:$BL$15='Payment Calendar'!$A6)*('Monthly Estimate'!$B$15)),IF('Monthly Estimate'!$D$15='Payment Calendar'!$B6,'Monthly Estimate'!$B$15,0))</f>
        <v>0</v>
      </c>
      <c r="G6" s="33">
        <f>IF(ISBLANK('Monthly Estimate'!$D$16),SUMPRODUCT(('Monthly Estimate'!$F$16:$BL$16='Payment Calendar'!$A6)*('Monthly Estimate'!$B$16)),IF('Monthly Estimate'!$D$16='Payment Calendar'!$B6,'Monthly Estimate'!$B$16,0))</f>
        <v>0</v>
      </c>
      <c r="H6" s="33">
        <f>IF(ISBLANK('Monthly Estimate'!$D$17),SUMPRODUCT(('Monthly Estimate'!$F$17:$BL$17='Payment Calendar'!$A6)*('Monthly Estimate'!$B$17)),IF('Monthly Estimate'!$D$17='Payment Calendar'!$B6,'Monthly Estimate'!$B$17,0))</f>
        <v>0</v>
      </c>
      <c r="I6" s="33">
        <f>IF(ISBLANK('Monthly Estimate'!$D$18),SUMPRODUCT(('Monthly Estimate'!$F$18:$BL$18='Payment Calendar'!$A6)*('Monthly Estimate'!$B$18)),IF('Monthly Estimate'!$D$18='Payment Calendar'!$B6,'Monthly Estimate'!$B$18,0))</f>
        <v>0</v>
      </c>
      <c r="J6" s="33">
        <f>IF(ISBLANK('Monthly Estimate'!$D$19),SUMPRODUCT(('Monthly Estimate'!$F$19:$BL$19='Payment Calendar'!$A6)*('Monthly Estimate'!$B$19)),IF('Monthly Estimate'!$D$19='Payment Calendar'!$B6,'Monthly Estimate'!$B$19,0))</f>
        <v>0</v>
      </c>
      <c r="K6" s="33">
        <f>IF(ISBLANK('Monthly Estimate'!$D$20),SUMPRODUCT(('Monthly Estimate'!$F$20:$BL$20='Payment Calendar'!$A6)*('Monthly Estimate'!$B$20)),IF('Monthly Estimate'!$D$20='Payment Calendar'!$B6,'Monthly Estimate'!$B$20,0))</f>
        <v>0</v>
      </c>
      <c r="L6" s="33">
        <f>IF(ISBLANK('Monthly Estimate'!$D$21),SUMPRODUCT(('Monthly Estimate'!$F$21:$BL$21='Payment Calendar'!$A6)*('Monthly Estimate'!$B$21)),IF('Monthly Estimate'!$D$21='Payment Calendar'!$B6,'Monthly Estimate'!$B$21,0))</f>
        <v>0</v>
      </c>
      <c r="M6" s="33">
        <f>IF(ISBLANK('Monthly Estimate'!$D$22),SUMPRODUCT(('Monthly Estimate'!$F$22:$BL$22='Payment Calendar'!$A6)*('Monthly Estimate'!$B$22)),IF('Monthly Estimate'!$D$22='Payment Calendar'!$B6,'Monthly Estimate'!$B$22,0))</f>
        <v>0</v>
      </c>
      <c r="N6" s="33">
        <f>IF(ISBLANK('Monthly Estimate'!$D$23),SUMPRODUCT(('Monthly Estimate'!$F$23:$BL$23='Payment Calendar'!$A6)*('Monthly Estimate'!$B$23)),IF('Monthly Estimate'!$D$23='Payment Calendar'!$B6,'Monthly Estimate'!$B$23,0))</f>
        <v>0</v>
      </c>
      <c r="O6" s="33">
        <f>IF(ISBLANK('Monthly Estimate'!$D$24),SUMPRODUCT(('Monthly Estimate'!$F$24:$BL$24='Payment Calendar'!$A6)*('Monthly Estimate'!$B$24)),IF('Monthly Estimate'!$D$24='Payment Calendar'!$B6,'Monthly Estimate'!$B$24,0))</f>
        <v>0</v>
      </c>
      <c r="P6" s="33">
        <f>IF(ISBLANK('Monthly Estimate'!$D$25),SUMPRODUCT(('Monthly Estimate'!$F$25:$BL$25='Payment Calendar'!$A6)*('Monthly Estimate'!$B$25)),IF('Monthly Estimate'!$D$25='Payment Calendar'!$B6,'Monthly Estimate'!$B$25,0))</f>
        <v>0</v>
      </c>
      <c r="Q6" s="33">
        <f>IF(ISBLANK('Monthly Estimate'!$D$26),SUMPRODUCT(('Monthly Estimate'!$F$26:$BL$26='Payment Calendar'!$A6)*('Monthly Estimate'!$B$26)),IF('Monthly Estimate'!$D$26='Payment Calendar'!$B6,'Monthly Estimate'!$B$26,0))</f>
        <v>0</v>
      </c>
      <c r="R6" s="33">
        <f>IF(ISBLANK('Monthly Estimate'!$D$27),SUMPRODUCT(('Monthly Estimate'!$F$27:$BL$27='Payment Calendar'!$A6)*('Monthly Estimate'!$B$27)),IF('Monthly Estimate'!$D$27='Payment Calendar'!$B6,'Monthly Estimate'!$B$27,0))</f>
        <v>0</v>
      </c>
      <c r="S6" s="33">
        <f>IF(ISBLANK('Monthly Estimate'!$D$28),SUMPRODUCT(('Monthly Estimate'!$F$28:$BL$28='Payment Calendar'!$A6)*('Monthly Estimate'!$B$28)),IF('Monthly Estimate'!$D$28='Payment Calendar'!$B6,'Monthly Estimate'!$B$28,0))</f>
        <v>0</v>
      </c>
      <c r="T6" s="33">
        <f>IF(ISBLANK('Monthly Estimate'!$D$32),SUMPRODUCT(('Monthly Estimate'!$F$32:$BL$32='Payment Calendar'!$A6)*('Monthly Estimate'!$B$32)),IF('Monthly Estimate'!$D$32='Payment Calendar'!$B6,'Monthly Estimate'!$B$32,0))</f>
        <v>0</v>
      </c>
      <c r="U6" s="33">
        <f>IF(ISBLANK('Monthly Estimate'!$D$33),SUMPRODUCT(('Monthly Estimate'!$F$33:$BL$33='Payment Calendar'!$A6)*('Monthly Estimate'!$B$33)),IF('Monthly Estimate'!$D$33='Payment Calendar'!$B6,'Monthly Estimate'!$B$33,0))</f>
        <v>0</v>
      </c>
      <c r="V6" s="33">
        <f>IF(ISBLANK('Monthly Estimate'!$D$34),SUMPRODUCT(('Monthly Estimate'!$F$34:$BL$34='Payment Calendar'!$A6)*('Monthly Estimate'!$B$34)),IF('Monthly Estimate'!$D$34='Payment Calendar'!$B6,'Monthly Estimate'!$B$34,0))</f>
        <v>0</v>
      </c>
      <c r="W6" s="33">
        <f>IF(ISBLANK('Monthly Estimate'!$D$35),SUMPRODUCT(('Monthly Estimate'!$F$35:$BL$35='Payment Calendar'!$A6)*('Monthly Estimate'!$B$35)),IF('Monthly Estimate'!$D$35='Payment Calendar'!$B6,'Monthly Estimate'!$B$35,0))</f>
        <v>0</v>
      </c>
      <c r="X6" s="33">
        <f>IF(ISBLANK('Monthly Estimate'!$D$36),SUMPRODUCT(('Monthly Estimate'!$F$36:$BL$36='Payment Calendar'!$A6)*('Monthly Estimate'!$B$36)),IF('Monthly Estimate'!$D$36='Payment Calendar'!$B6,'Monthly Estimate'!$B$36,0))</f>
        <v>0</v>
      </c>
      <c r="Y6" s="33">
        <f>IF(ISBLANK('Monthly Estimate'!$D$37),SUMPRODUCT(('Monthly Estimate'!$F$37:$BL$37='Payment Calendar'!$A6)*('Monthly Estimate'!$B$37)),IF('Monthly Estimate'!$D$37='Payment Calendar'!$B6,'Monthly Estimate'!$B$37,0))</f>
        <v>0</v>
      </c>
      <c r="Z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A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B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C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D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E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F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G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H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I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J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K6" s="33">
        <f>IF(ISBLANK('Monthly Estimate'!$D$38),SUMPRODUCT(('Monthly Estimate'!$F$38:$BL$38='Payment Calendar'!$A6)*('Monthly Estimate'!$B$38)),IF('Monthly Estimate'!$D$38='Payment Calendar'!$B6,'Monthly Estimate'!$B$38,0))</f>
        <v>0</v>
      </c>
      <c r="AL6" s="33">
        <f>IF(ISBLANK('Monthly Estimate'!$D$50),SUMPRODUCT(('Monthly Estimate'!$F$50:$BL$50='Payment Calendar'!$A6)*('Monthly Estimate'!$B$50)),IF('Monthly Estimate'!$D$50='Payment Calendar'!$B6,'Monthly Estimate'!$B$50,0))</f>
        <v>0</v>
      </c>
      <c r="AM6" s="34">
        <f>IF(ISBLANK('Monthly Estimate'!$D$51),SUMPRODUCT(('Monthly Estimate'!$F$51:$BL$51='Payment Calendar'!$A6)*('Monthly Estimate'!$B$51)),IF('Monthly Estimate'!$D$51='Payment Calendar'!$B6,'Monthly Estimate'!$B$51,0))</f>
        <v>0</v>
      </c>
      <c r="AN6" s="29">
        <f>SUM(D6:AM6)</f>
        <v>0</v>
      </c>
      <c r="AO6" s="33">
        <f>IF(ISBLANK('Monthly Estimate'!$D$6),SUMPRODUCT(('Monthly Estimate'!$F$6:$BL$6='Payment Calendar'!$A6)*('Monthly Estimate'!$B$6)),IF('Monthly Estimate'!$D$6='Payment Calendar'!$B6,'Monthly Estimate'!$B$6,0))</f>
        <v>0</v>
      </c>
      <c r="AP6" s="33">
        <f>IF(ISBLANK('Monthly Estimate'!$D$7),SUMPRODUCT(('Monthly Estimate'!$F$7:$BL$7='Payment Calendar'!$A6)*('Monthly Estimate'!$B$7)),IF('Monthly Estimate'!$D$7='Payment Calendar'!$B6,'Monthly Estimate'!$B$7,0))</f>
        <v>0</v>
      </c>
      <c r="AQ6" s="34">
        <f>IF(ISBLANK('Monthly Estimate'!$D$8),SUMPRODUCT(('Monthly Estimate'!$F$8:$BL$8='Payment Calendar'!$A6)*('Monthly Estimate'!$B$8)),IF('Monthly Estimate'!$D$8='Payment Calendar'!$B6,'Monthly Estimate'!$B$8,0))</f>
        <v>0</v>
      </c>
      <c r="AR6" s="35">
        <f t="shared" si="1"/>
        <v>0</v>
      </c>
      <c r="AS6" s="36">
        <f>IF(ISBLANK('Monthly Estimate'!$D$54),SUMPRODUCT(('Monthly Estimate'!$F$54:$BL$54='Payment Calendar'!$A6)*('Monthly Estimate'!$B$54)),IF('Monthly Estimate'!$D$54='Payment Calendar'!$B6,'Monthly Estimate'!$B$54,0))</f>
        <v>0</v>
      </c>
      <c r="AT6" s="34">
        <f>IF(ISBLANK('Monthly Estimate'!$D$55),SUMPRODUCT(('Monthly Estimate'!$F$55:$BL$55='Payment Calendar'!$A6)*('Monthly Estimate'!$B$55)),IF('Monthly Estimate'!$D$55='Payment Calendar'!$B6,'Monthly Estimate'!$B$55,0))</f>
        <v>0</v>
      </c>
      <c r="AU6" s="29">
        <f t="shared" si="3"/>
        <v>0</v>
      </c>
      <c r="AV6" s="30">
        <f t="shared" si="4"/>
        <v>0</v>
      </c>
      <c r="AW6" s="37">
        <f t="shared" si="6"/>
        <v>0</v>
      </c>
    </row>
    <row r="7" spans="1:49" x14ac:dyDescent="0.2">
      <c r="A7" s="31">
        <f t="shared" si="5"/>
        <v>43104</v>
      </c>
      <c r="B7" s="32">
        <f t="shared" si="0"/>
        <v>4</v>
      </c>
      <c r="C7" s="32">
        <f t="shared" si="2"/>
        <v>1</v>
      </c>
      <c r="D7" s="33">
        <f>IF(ISBLANK('Monthly Estimate'!$D$13),SUMPRODUCT(('Monthly Estimate'!$F$13:$BL$13='Payment Calendar'!$A7)*('Monthly Estimate'!$B$13)),IF('Monthly Estimate'!$D$13='Payment Calendar'!$B7,'Monthly Estimate'!$B$13,0))</f>
        <v>0</v>
      </c>
      <c r="E7" s="33">
        <f>IF(ISBLANK('Monthly Estimate'!$D$14),SUMPRODUCT(('Monthly Estimate'!$F$14:$BL$14='Payment Calendar'!$A7)*('Monthly Estimate'!$B$14)),IF('Monthly Estimate'!$D$14='Payment Calendar'!$B7,'Monthly Estimate'!$B$14,0))</f>
        <v>0</v>
      </c>
      <c r="F7" s="33">
        <f>IF(ISBLANK('Monthly Estimate'!$D$15),SUMPRODUCT(('Monthly Estimate'!$F$15:$BL$15='Payment Calendar'!$A7)*('Monthly Estimate'!$B$15)),IF('Monthly Estimate'!$D$15='Payment Calendar'!$B7,'Monthly Estimate'!$B$15,0))</f>
        <v>0</v>
      </c>
      <c r="G7" s="33">
        <f>IF(ISBLANK('Monthly Estimate'!$D$16),SUMPRODUCT(('Monthly Estimate'!$F$16:$BL$16='Payment Calendar'!$A7)*('Monthly Estimate'!$B$16)),IF('Monthly Estimate'!$D$16='Payment Calendar'!$B7,'Monthly Estimate'!$B$16,0))</f>
        <v>0</v>
      </c>
      <c r="H7" s="33">
        <f>IF(ISBLANK('Monthly Estimate'!$D$17),SUMPRODUCT(('Monthly Estimate'!$F$17:$BL$17='Payment Calendar'!$A7)*('Monthly Estimate'!$B$17)),IF('Monthly Estimate'!$D$17='Payment Calendar'!$B7,'Monthly Estimate'!$B$17,0))</f>
        <v>0</v>
      </c>
      <c r="I7" s="33">
        <f>IF(ISBLANK('Monthly Estimate'!$D$18),SUMPRODUCT(('Monthly Estimate'!$F$18:$BL$18='Payment Calendar'!$A7)*('Monthly Estimate'!$B$18)),IF('Monthly Estimate'!$D$18='Payment Calendar'!$B7,'Monthly Estimate'!$B$18,0))</f>
        <v>0</v>
      </c>
      <c r="J7" s="33">
        <f>IF(ISBLANK('Monthly Estimate'!$D$19),SUMPRODUCT(('Monthly Estimate'!$F$19:$BL$19='Payment Calendar'!$A7)*('Monthly Estimate'!$B$19)),IF('Monthly Estimate'!$D$19='Payment Calendar'!$B7,'Monthly Estimate'!$B$19,0))</f>
        <v>0</v>
      </c>
      <c r="K7" s="33">
        <f>IF(ISBLANK('Monthly Estimate'!$D$20),SUMPRODUCT(('Monthly Estimate'!$F$20:$BL$20='Payment Calendar'!$A7)*('Monthly Estimate'!$B$20)),IF('Monthly Estimate'!$D$20='Payment Calendar'!$B7,'Monthly Estimate'!$B$20,0))</f>
        <v>0</v>
      </c>
      <c r="L7" s="33">
        <f>IF(ISBLANK('Monthly Estimate'!$D$21),SUMPRODUCT(('Monthly Estimate'!$F$21:$BL$21='Payment Calendar'!$A7)*('Monthly Estimate'!$B$21)),IF('Monthly Estimate'!$D$21='Payment Calendar'!$B7,'Monthly Estimate'!$B$21,0))</f>
        <v>0</v>
      </c>
      <c r="M7" s="33">
        <f>IF(ISBLANK('Monthly Estimate'!$D$22),SUMPRODUCT(('Monthly Estimate'!$F$22:$BL$22='Payment Calendar'!$A7)*('Monthly Estimate'!$B$22)),IF('Monthly Estimate'!$D$22='Payment Calendar'!$B7,'Monthly Estimate'!$B$22,0))</f>
        <v>0</v>
      </c>
      <c r="N7" s="33">
        <f>IF(ISBLANK('Monthly Estimate'!$D$23),SUMPRODUCT(('Monthly Estimate'!$F$23:$BL$23='Payment Calendar'!$A7)*('Monthly Estimate'!$B$23)),IF('Monthly Estimate'!$D$23='Payment Calendar'!$B7,'Monthly Estimate'!$B$23,0))</f>
        <v>0</v>
      </c>
      <c r="O7" s="33">
        <f>IF(ISBLANK('Monthly Estimate'!$D$24),SUMPRODUCT(('Monthly Estimate'!$F$24:$BL$24='Payment Calendar'!$A7)*('Monthly Estimate'!$B$24)),IF('Monthly Estimate'!$D$24='Payment Calendar'!$B7,'Monthly Estimate'!$B$24,0))</f>
        <v>0</v>
      </c>
      <c r="P7" s="33">
        <f>IF(ISBLANK('Monthly Estimate'!$D$25),SUMPRODUCT(('Monthly Estimate'!$F$25:$BL$25='Payment Calendar'!$A7)*('Monthly Estimate'!$B$25)),IF('Monthly Estimate'!$D$25='Payment Calendar'!$B7,'Monthly Estimate'!$B$25,0))</f>
        <v>0</v>
      </c>
      <c r="Q7" s="33">
        <f>IF(ISBLANK('Monthly Estimate'!$D$26),SUMPRODUCT(('Monthly Estimate'!$F$26:$BL$26='Payment Calendar'!$A7)*('Monthly Estimate'!$B$26)),IF('Monthly Estimate'!$D$26='Payment Calendar'!$B7,'Monthly Estimate'!$B$26,0))</f>
        <v>0</v>
      </c>
      <c r="R7" s="33">
        <f>IF(ISBLANK('Monthly Estimate'!$D$27),SUMPRODUCT(('Monthly Estimate'!$F$27:$BL$27='Payment Calendar'!$A7)*('Monthly Estimate'!$B$27)),IF('Monthly Estimate'!$D$27='Payment Calendar'!$B7,'Monthly Estimate'!$B$27,0))</f>
        <v>0</v>
      </c>
      <c r="S7" s="33">
        <f>IF(ISBLANK('Monthly Estimate'!$D$28),SUMPRODUCT(('Monthly Estimate'!$F$28:$BL$28='Payment Calendar'!$A7)*('Monthly Estimate'!$B$28)),IF('Monthly Estimate'!$D$28='Payment Calendar'!$B7,'Monthly Estimate'!$B$28,0))</f>
        <v>0</v>
      </c>
      <c r="T7" s="33">
        <f>IF(ISBLANK('Monthly Estimate'!$D$32),SUMPRODUCT(('Monthly Estimate'!$F$32:$BL$32='Payment Calendar'!$A7)*('Monthly Estimate'!$B$32)),IF('Monthly Estimate'!$D$32='Payment Calendar'!$B7,'Monthly Estimate'!$B$32,0))</f>
        <v>0</v>
      </c>
      <c r="U7" s="33">
        <f>IF(ISBLANK('Monthly Estimate'!$D$33),SUMPRODUCT(('Monthly Estimate'!$F$33:$BL$33='Payment Calendar'!$A7)*('Monthly Estimate'!$B$33)),IF('Monthly Estimate'!$D$33='Payment Calendar'!$B7,'Monthly Estimate'!$B$33,0))</f>
        <v>0</v>
      </c>
      <c r="V7" s="33">
        <f>IF(ISBLANK('Monthly Estimate'!$D$34),SUMPRODUCT(('Monthly Estimate'!$F$34:$BL$34='Payment Calendar'!$A7)*('Monthly Estimate'!$B$34)),IF('Monthly Estimate'!$D$34='Payment Calendar'!$B7,'Monthly Estimate'!$B$34,0))</f>
        <v>0</v>
      </c>
      <c r="W7" s="33">
        <f>IF(ISBLANK('Monthly Estimate'!$D$35),SUMPRODUCT(('Monthly Estimate'!$F$35:$BL$35='Payment Calendar'!$A7)*('Monthly Estimate'!$B$35)),IF('Monthly Estimate'!$D$35='Payment Calendar'!$B7,'Monthly Estimate'!$B$35,0))</f>
        <v>0</v>
      </c>
      <c r="X7" s="33">
        <f>IF(ISBLANK('Monthly Estimate'!$D$36),SUMPRODUCT(('Monthly Estimate'!$F$36:$BL$36='Payment Calendar'!$A7)*('Monthly Estimate'!$B$36)),IF('Monthly Estimate'!$D$36='Payment Calendar'!$B7,'Monthly Estimate'!$B$36,0))</f>
        <v>0</v>
      </c>
      <c r="Y7" s="33">
        <f>IF(ISBLANK('Monthly Estimate'!$D$37),SUMPRODUCT(('Monthly Estimate'!$F$37:$BL$37='Payment Calendar'!$A7)*('Monthly Estimate'!$B$37)),IF('Monthly Estimate'!$D$37='Payment Calendar'!$B7,'Monthly Estimate'!$B$37,0))</f>
        <v>0</v>
      </c>
      <c r="Z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A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B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C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D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E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F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G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H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I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J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K7" s="33">
        <f>IF(ISBLANK('Monthly Estimate'!$D$38),SUMPRODUCT(('Monthly Estimate'!$F$38:$BL$38='Payment Calendar'!$A7)*('Monthly Estimate'!$B$38)),IF('Monthly Estimate'!$D$38='Payment Calendar'!$B7,'Monthly Estimate'!$B$38,0))</f>
        <v>0</v>
      </c>
      <c r="AL7" s="33">
        <f>IF(ISBLANK('Monthly Estimate'!$D$50),SUMPRODUCT(('Monthly Estimate'!$F$50:$BL$50='Payment Calendar'!$A7)*('Monthly Estimate'!$B$50)),IF('Monthly Estimate'!$D$50='Payment Calendar'!$B7,'Monthly Estimate'!$B$50,0))</f>
        <v>0</v>
      </c>
      <c r="AM7" s="34">
        <f>IF(ISBLANK('Monthly Estimate'!$D$51),SUMPRODUCT(('Monthly Estimate'!$F$51:$BL$51='Payment Calendar'!$A7)*('Monthly Estimate'!$B$51)),IF('Monthly Estimate'!$D$51='Payment Calendar'!$B7,'Monthly Estimate'!$B$51,0))</f>
        <v>0</v>
      </c>
      <c r="AN7" s="29">
        <f>SUM(D7:AM7)</f>
        <v>0</v>
      </c>
      <c r="AO7" s="33">
        <f>IF(ISBLANK('Monthly Estimate'!$D$6),SUMPRODUCT(('Monthly Estimate'!$F$6:$BL$6='Payment Calendar'!$A7)*('Monthly Estimate'!$B$6)),IF('Monthly Estimate'!$D$6='Payment Calendar'!$B7,'Monthly Estimate'!$B$6,0))</f>
        <v>0</v>
      </c>
      <c r="AP7" s="33">
        <f>IF(ISBLANK('Monthly Estimate'!$D$7),SUMPRODUCT(('Monthly Estimate'!$F$7:$BL$7='Payment Calendar'!$A7)*('Monthly Estimate'!$B$7)),IF('Monthly Estimate'!$D$7='Payment Calendar'!$B7,'Monthly Estimate'!$B$7,0))</f>
        <v>0</v>
      </c>
      <c r="AQ7" s="34">
        <f>IF(ISBLANK('Monthly Estimate'!$D$8),SUMPRODUCT(('Monthly Estimate'!$F$8:$BL$8='Payment Calendar'!$A7)*('Monthly Estimate'!$B$8)),IF('Monthly Estimate'!$D$8='Payment Calendar'!$B7,'Monthly Estimate'!$B$8,0))</f>
        <v>0</v>
      </c>
      <c r="AR7" s="35">
        <f t="shared" si="1"/>
        <v>0</v>
      </c>
      <c r="AS7" s="36">
        <f>IF(ISBLANK('Monthly Estimate'!$D$54),SUMPRODUCT(('Monthly Estimate'!$F$54:$BL$54='Payment Calendar'!$A7)*('Monthly Estimate'!$B$54)),IF('Monthly Estimate'!$D$54='Payment Calendar'!$B7,'Monthly Estimate'!$B$54,0))</f>
        <v>0</v>
      </c>
      <c r="AT7" s="34">
        <f>IF(ISBLANK('Monthly Estimate'!$D$55),SUMPRODUCT(('Monthly Estimate'!$F$55:$BL$55='Payment Calendar'!$A7)*('Monthly Estimate'!$B$55)),IF('Monthly Estimate'!$D$55='Payment Calendar'!$B7,'Monthly Estimate'!$B$55,0))</f>
        <v>0</v>
      </c>
      <c r="AU7" s="29">
        <f t="shared" si="3"/>
        <v>0</v>
      </c>
      <c r="AV7" s="30">
        <f t="shared" si="4"/>
        <v>0</v>
      </c>
      <c r="AW7" s="37">
        <f t="shared" si="6"/>
        <v>0</v>
      </c>
    </row>
    <row r="8" spans="1:49" x14ac:dyDescent="0.2">
      <c r="A8" s="31">
        <f t="shared" si="5"/>
        <v>43105</v>
      </c>
      <c r="B8" s="32">
        <f t="shared" si="0"/>
        <v>5</v>
      </c>
      <c r="C8" s="32">
        <f t="shared" si="2"/>
        <v>1</v>
      </c>
      <c r="D8" s="33">
        <f>IF(ISBLANK('Monthly Estimate'!$D$13),SUMPRODUCT(('Monthly Estimate'!$F$13:$BL$13='Payment Calendar'!$A8)*('Monthly Estimate'!$B$13)),IF('Monthly Estimate'!$D$13='Payment Calendar'!$B8,'Monthly Estimate'!$B$13,0))</f>
        <v>0</v>
      </c>
      <c r="E8" s="33">
        <f>IF(ISBLANK('Monthly Estimate'!$D$14),SUMPRODUCT(('Monthly Estimate'!$F$14:$BL$14='Payment Calendar'!$A8)*('Monthly Estimate'!$B$14)),IF('Monthly Estimate'!$D$14='Payment Calendar'!$B8,'Monthly Estimate'!$B$14,0))</f>
        <v>0</v>
      </c>
      <c r="F8" s="33">
        <f>IF(ISBLANK('Monthly Estimate'!$D$15),SUMPRODUCT(('Monthly Estimate'!$F$15:$BL$15='Payment Calendar'!$A8)*('Monthly Estimate'!$B$15)),IF('Monthly Estimate'!$D$15='Payment Calendar'!$B8,'Monthly Estimate'!$B$15,0))</f>
        <v>0</v>
      </c>
      <c r="G8" s="33">
        <f>IF(ISBLANK('Monthly Estimate'!$D$16),SUMPRODUCT(('Monthly Estimate'!$F$16:$BL$16='Payment Calendar'!$A8)*('Monthly Estimate'!$B$16)),IF('Monthly Estimate'!$D$16='Payment Calendar'!$B8,'Monthly Estimate'!$B$16,0))</f>
        <v>0</v>
      </c>
      <c r="H8" s="33">
        <f>IF(ISBLANK('Monthly Estimate'!$D$17),SUMPRODUCT(('Monthly Estimate'!$F$17:$BL$17='Payment Calendar'!$A8)*('Monthly Estimate'!$B$17)),IF('Monthly Estimate'!$D$17='Payment Calendar'!$B8,'Monthly Estimate'!$B$17,0))</f>
        <v>0</v>
      </c>
      <c r="I8" s="33">
        <f>IF(ISBLANK('Monthly Estimate'!$D$18),SUMPRODUCT(('Monthly Estimate'!$F$18:$BL$18='Payment Calendar'!$A8)*('Monthly Estimate'!$B$18)),IF('Monthly Estimate'!$D$18='Payment Calendar'!$B8,'Monthly Estimate'!$B$18,0))</f>
        <v>0</v>
      </c>
      <c r="J8" s="33">
        <f>IF(ISBLANK('Monthly Estimate'!$D$19),SUMPRODUCT(('Monthly Estimate'!$F$19:$BL$19='Payment Calendar'!$A8)*('Monthly Estimate'!$B$19)),IF('Monthly Estimate'!$D$19='Payment Calendar'!$B8,'Monthly Estimate'!$B$19,0))</f>
        <v>0</v>
      </c>
      <c r="K8" s="33">
        <f>IF(ISBLANK('Monthly Estimate'!$D$20),SUMPRODUCT(('Monthly Estimate'!$F$20:$BL$20='Payment Calendar'!$A8)*('Monthly Estimate'!$B$20)),IF('Monthly Estimate'!$D$20='Payment Calendar'!$B8,'Monthly Estimate'!$B$20,0))</f>
        <v>0</v>
      </c>
      <c r="L8" s="33">
        <f>IF(ISBLANK('Monthly Estimate'!$D$21),SUMPRODUCT(('Monthly Estimate'!$F$21:$BL$21='Payment Calendar'!$A8)*('Monthly Estimate'!$B$21)),IF('Monthly Estimate'!$D$21='Payment Calendar'!$B8,'Monthly Estimate'!$B$21,0))</f>
        <v>0</v>
      </c>
      <c r="M8" s="33">
        <f>IF(ISBLANK('Monthly Estimate'!$D$22),SUMPRODUCT(('Monthly Estimate'!$F$22:$BL$22='Payment Calendar'!$A8)*('Monthly Estimate'!$B$22)),IF('Monthly Estimate'!$D$22='Payment Calendar'!$B8,'Monthly Estimate'!$B$22,0))</f>
        <v>0</v>
      </c>
      <c r="N8" s="33">
        <f>IF(ISBLANK('Monthly Estimate'!$D$23),SUMPRODUCT(('Monthly Estimate'!$F$23:$BL$23='Payment Calendar'!$A8)*('Monthly Estimate'!$B$23)),IF('Monthly Estimate'!$D$23='Payment Calendar'!$B8,'Monthly Estimate'!$B$23,0))</f>
        <v>0</v>
      </c>
      <c r="O8" s="33">
        <f>IF(ISBLANK('Monthly Estimate'!$D$24),SUMPRODUCT(('Monthly Estimate'!$F$24:$BL$24='Payment Calendar'!$A8)*('Monthly Estimate'!$B$24)),IF('Monthly Estimate'!$D$24='Payment Calendar'!$B8,'Monthly Estimate'!$B$24,0))</f>
        <v>0</v>
      </c>
      <c r="P8" s="33">
        <f>IF(ISBLANK('Monthly Estimate'!$D$25),SUMPRODUCT(('Monthly Estimate'!$F$25:$BL$25='Payment Calendar'!$A8)*('Monthly Estimate'!$B$25)),IF('Monthly Estimate'!$D$25='Payment Calendar'!$B8,'Monthly Estimate'!$B$25,0))</f>
        <v>0</v>
      </c>
      <c r="Q8" s="33">
        <f>IF(ISBLANK('Monthly Estimate'!$D$26),SUMPRODUCT(('Monthly Estimate'!$F$26:$BL$26='Payment Calendar'!$A8)*('Monthly Estimate'!$B$26)),IF('Monthly Estimate'!$D$26='Payment Calendar'!$B8,'Monthly Estimate'!$B$26,0))</f>
        <v>0</v>
      </c>
      <c r="R8" s="33">
        <f>IF(ISBLANK('Monthly Estimate'!$D$27),SUMPRODUCT(('Monthly Estimate'!$F$27:$BL$27='Payment Calendar'!$A8)*('Monthly Estimate'!$B$27)),IF('Monthly Estimate'!$D$27='Payment Calendar'!$B8,'Monthly Estimate'!$B$27,0))</f>
        <v>0</v>
      </c>
      <c r="S8" s="33">
        <f>IF(ISBLANK('Monthly Estimate'!$D$28),SUMPRODUCT(('Monthly Estimate'!$F$28:$BL$28='Payment Calendar'!$A8)*('Monthly Estimate'!$B$28)),IF('Monthly Estimate'!$D$28='Payment Calendar'!$B8,'Monthly Estimate'!$B$28,0))</f>
        <v>0</v>
      </c>
      <c r="T8" s="33">
        <f>IF(ISBLANK('Monthly Estimate'!$D$32),SUMPRODUCT(('Monthly Estimate'!$F$32:$BL$32='Payment Calendar'!$A8)*('Monthly Estimate'!$B$32)),IF('Monthly Estimate'!$D$32='Payment Calendar'!$B8,'Monthly Estimate'!$B$32,0))</f>
        <v>0</v>
      </c>
      <c r="U8" s="33">
        <f>IF(ISBLANK('Monthly Estimate'!$D$33),SUMPRODUCT(('Monthly Estimate'!$F$33:$BL$33='Payment Calendar'!$A8)*('Monthly Estimate'!$B$33)),IF('Monthly Estimate'!$D$33='Payment Calendar'!$B8,'Monthly Estimate'!$B$33,0))</f>
        <v>0</v>
      </c>
      <c r="V8" s="33">
        <f>IF(ISBLANK('Monthly Estimate'!$D$34),SUMPRODUCT(('Monthly Estimate'!$F$34:$BL$34='Payment Calendar'!$A8)*('Monthly Estimate'!$B$34)),IF('Monthly Estimate'!$D$34='Payment Calendar'!$B8,'Monthly Estimate'!$B$34,0))</f>
        <v>0</v>
      </c>
      <c r="W8" s="33">
        <f>IF(ISBLANK('Monthly Estimate'!$D$35),SUMPRODUCT(('Monthly Estimate'!$F$35:$BL$35='Payment Calendar'!$A8)*('Monthly Estimate'!$B$35)),IF('Monthly Estimate'!$D$35='Payment Calendar'!$B8,'Monthly Estimate'!$B$35,0))</f>
        <v>0</v>
      </c>
      <c r="X8" s="33">
        <f>IF(ISBLANK('Monthly Estimate'!$D$36),SUMPRODUCT(('Monthly Estimate'!$F$36:$BL$36='Payment Calendar'!$A8)*('Monthly Estimate'!$B$36)),IF('Monthly Estimate'!$D$36='Payment Calendar'!$B8,'Monthly Estimate'!$B$36,0))</f>
        <v>0</v>
      </c>
      <c r="Y8" s="33">
        <f>IF(ISBLANK('Monthly Estimate'!$D$37),SUMPRODUCT(('Monthly Estimate'!$F$37:$BL$37='Payment Calendar'!$A8)*('Monthly Estimate'!$B$37)),IF('Monthly Estimate'!$D$37='Payment Calendar'!$B8,'Monthly Estimate'!$B$37,0))</f>
        <v>0</v>
      </c>
      <c r="Z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A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B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C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D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E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F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G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H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I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J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K8" s="33">
        <f>IF(ISBLANK('Monthly Estimate'!$D$38),SUMPRODUCT(('Monthly Estimate'!$F$38:$BL$38='Payment Calendar'!$A8)*('Monthly Estimate'!$B$38)),IF('Monthly Estimate'!$D$38='Payment Calendar'!$B8,'Monthly Estimate'!$B$38,0))</f>
        <v>0</v>
      </c>
      <c r="AL8" s="33">
        <f>IF(ISBLANK('Monthly Estimate'!$D$50),SUMPRODUCT(('Monthly Estimate'!$F$50:$BL$50='Payment Calendar'!$A8)*('Monthly Estimate'!$B$50)),IF('Monthly Estimate'!$D$50='Payment Calendar'!$B8,'Monthly Estimate'!$B$50,0))</f>
        <v>0</v>
      </c>
      <c r="AM8" s="34">
        <f>IF(ISBLANK('Monthly Estimate'!$D$51),SUMPRODUCT(('Monthly Estimate'!$F$51:$BL$51='Payment Calendar'!$A8)*('Monthly Estimate'!$B$51)),IF('Monthly Estimate'!$D$51='Payment Calendar'!$B8,'Monthly Estimate'!$B$51,0))</f>
        <v>0</v>
      </c>
      <c r="AN8" s="29">
        <f>SUM(D8:AM8)</f>
        <v>0</v>
      </c>
      <c r="AO8" s="33">
        <f>IF(ISBLANK('Monthly Estimate'!$D$6),SUMPRODUCT(('Monthly Estimate'!$F$6:$BL$6='Payment Calendar'!$A8)*('Monthly Estimate'!$B$6)),IF('Monthly Estimate'!$D$6='Payment Calendar'!$B8,'Monthly Estimate'!$B$6,0))</f>
        <v>0</v>
      </c>
      <c r="AP8" s="33">
        <f>IF(ISBLANK('Monthly Estimate'!$D$7),SUMPRODUCT(('Monthly Estimate'!$F$7:$BL$7='Payment Calendar'!$A8)*('Monthly Estimate'!$B$7)),IF('Monthly Estimate'!$D$7='Payment Calendar'!$B8,'Monthly Estimate'!$B$7,0))</f>
        <v>0</v>
      </c>
      <c r="AQ8" s="34">
        <f>IF(ISBLANK('Monthly Estimate'!$D$8),SUMPRODUCT(('Monthly Estimate'!$F$8:$BL$8='Payment Calendar'!$A8)*('Monthly Estimate'!$B$8)),IF('Monthly Estimate'!$D$8='Payment Calendar'!$B8,'Monthly Estimate'!$B$8,0))</f>
        <v>0</v>
      </c>
      <c r="AR8" s="35">
        <f t="shared" si="1"/>
        <v>0</v>
      </c>
      <c r="AS8" s="36">
        <f>IF(ISBLANK('Monthly Estimate'!$D$54),SUMPRODUCT(('Monthly Estimate'!$F$54:$BL$54='Payment Calendar'!$A8)*('Monthly Estimate'!$B$54)),IF('Monthly Estimate'!$D$54='Payment Calendar'!$B8,'Monthly Estimate'!$B$54,0))</f>
        <v>0</v>
      </c>
      <c r="AT8" s="34">
        <f>IF(ISBLANK('Monthly Estimate'!$D$55),SUMPRODUCT(('Monthly Estimate'!$F$55:$BL$55='Payment Calendar'!$A8)*('Monthly Estimate'!$B$55)),IF('Monthly Estimate'!$D$55='Payment Calendar'!$B8,'Monthly Estimate'!$B$55,0))</f>
        <v>0</v>
      </c>
      <c r="AU8" s="29">
        <f t="shared" si="3"/>
        <v>0</v>
      </c>
      <c r="AV8" s="30">
        <f t="shared" si="4"/>
        <v>0</v>
      </c>
      <c r="AW8" s="37">
        <f t="shared" si="6"/>
        <v>0</v>
      </c>
    </row>
    <row r="9" spans="1:49" x14ac:dyDescent="0.2">
      <c r="A9" s="31">
        <f t="shared" si="5"/>
        <v>43106</v>
      </c>
      <c r="B9" s="32">
        <f t="shared" si="0"/>
        <v>6</v>
      </c>
      <c r="C9" s="32">
        <f t="shared" si="2"/>
        <v>1</v>
      </c>
      <c r="D9" s="33">
        <f>IF(ISBLANK('Monthly Estimate'!$D$13),SUMPRODUCT(('Monthly Estimate'!$F$13:$BL$13='Payment Calendar'!$A9)*('Monthly Estimate'!$B$13)),IF('Monthly Estimate'!$D$13='Payment Calendar'!$B9,'Monthly Estimate'!$B$13,0))</f>
        <v>0</v>
      </c>
      <c r="E9" s="33">
        <f>IF(ISBLANK('Monthly Estimate'!$D$14),SUMPRODUCT(('Monthly Estimate'!$F$14:$BL$14='Payment Calendar'!$A9)*('Monthly Estimate'!$B$14)),IF('Monthly Estimate'!$D$14='Payment Calendar'!$B9,'Monthly Estimate'!$B$14,0))</f>
        <v>0</v>
      </c>
      <c r="F9" s="33">
        <f>IF(ISBLANK('Monthly Estimate'!$D$15),SUMPRODUCT(('Monthly Estimate'!$F$15:$BL$15='Payment Calendar'!$A9)*('Monthly Estimate'!$B$15)),IF('Monthly Estimate'!$D$15='Payment Calendar'!$B9,'Monthly Estimate'!$B$15,0))</f>
        <v>0</v>
      </c>
      <c r="G9" s="33">
        <f>IF(ISBLANK('Monthly Estimate'!$D$16),SUMPRODUCT(('Monthly Estimate'!$F$16:$BL$16='Payment Calendar'!$A9)*('Monthly Estimate'!$B$16)),IF('Monthly Estimate'!$D$16='Payment Calendar'!$B9,'Monthly Estimate'!$B$16,0))</f>
        <v>0</v>
      </c>
      <c r="H9" s="33">
        <f>IF(ISBLANK('Monthly Estimate'!$D$17),SUMPRODUCT(('Monthly Estimate'!$F$17:$BL$17='Payment Calendar'!$A9)*('Monthly Estimate'!$B$17)),IF('Monthly Estimate'!$D$17='Payment Calendar'!$B9,'Monthly Estimate'!$B$17,0))</f>
        <v>0</v>
      </c>
      <c r="I9" s="33">
        <f>IF(ISBLANK('Monthly Estimate'!$D$18),SUMPRODUCT(('Monthly Estimate'!$F$18:$BL$18='Payment Calendar'!$A9)*('Monthly Estimate'!$B$18)),IF('Monthly Estimate'!$D$18='Payment Calendar'!$B9,'Monthly Estimate'!$B$18,0))</f>
        <v>0</v>
      </c>
      <c r="J9" s="33">
        <f>IF(ISBLANK('Monthly Estimate'!$D$19),SUMPRODUCT(('Monthly Estimate'!$F$19:$BL$19='Payment Calendar'!$A9)*('Monthly Estimate'!$B$19)),IF('Monthly Estimate'!$D$19='Payment Calendar'!$B9,'Monthly Estimate'!$B$19,0))</f>
        <v>0</v>
      </c>
      <c r="K9" s="33">
        <f>IF(ISBLANK('Monthly Estimate'!$D$20),SUMPRODUCT(('Monthly Estimate'!$F$20:$BL$20='Payment Calendar'!$A9)*('Monthly Estimate'!$B$20)),IF('Monthly Estimate'!$D$20='Payment Calendar'!$B9,'Monthly Estimate'!$B$20,0))</f>
        <v>0</v>
      </c>
      <c r="L9" s="33">
        <f>IF(ISBLANK('Monthly Estimate'!$D$21),SUMPRODUCT(('Monthly Estimate'!$F$21:$BL$21='Payment Calendar'!$A9)*('Monthly Estimate'!$B$21)),IF('Monthly Estimate'!$D$21='Payment Calendar'!$B9,'Monthly Estimate'!$B$21,0))</f>
        <v>0</v>
      </c>
      <c r="M9" s="33">
        <f>IF(ISBLANK('Monthly Estimate'!$D$22),SUMPRODUCT(('Monthly Estimate'!$F$22:$BL$22='Payment Calendar'!$A9)*('Monthly Estimate'!$B$22)),IF('Monthly Estimate'!$D$22='Payment Calendar'!$B9,'Monthly Estimate'!$B$22,0))</f>
        <v>0</v>
      </c>
      <c r="N9" s="33">
        <f>IF(ISBLANK('Monthly Estimate'!$D$23),SUMPRODUCT(('Monthly Estimate'!$F$23:$BL$23='Payment Calendar'!$A9)*('Monthly Estimate'!$B$23)),IF('Monthly Estimate'!$D$23='Payment Calendar'!$B9,'Monthly Estimate'!$B$23,0))</f>
        <v>0</v>
      </c>
      <c r="O9" s="33">
        <f>IF(ISBLANK('Monthly Estimate'!$D$24),SUMPRODUCT(('Monthly Estimate'!$F$24:$BL$24='Payment Calendar'!$A9)*('Monthly Estimate'!$B$24)),IF('Monthly Estimate'!$D$24='Payment Calendar'!$B9,'Monthly Estimate'!$B$24,0))</f>
        <v>0</v>
      </c>
      <c r="P9" s="33">
        <f>IF(ISBLANK('Monthly Estimate'!$D$25),SUMPRODUCT(('Monthly Estimate'!$F$25:$BL$25='Payment Calendar'!$A9)*('Monthly Estimate'!$B$25)),IF('Monthly Estimate'!$D$25='Payment Calendar'!$B9,'Monthly Estimate'!$B$25,0))</f>
        <v>0</v>
      </c>
      <c r="Q9" s="33">
        <f>IF(ISBLANK('Monthly Estimate'!$D$26),SUMPRODUCT(('Monthly Estimate'!$F$26:$BL$26='Payment Calendar'!$A9)*('Monthly Estimate'!$B$26)),IF('Monthly Estimate'!$D$26='Payment Calendar'!$B9,'Monthly Estimate'!$B$26,0))</f>
        <v>0</v>
      </c>
      <c r="R9" s="33">
        <f>IF(ISBLANK('Monthly Estimate'!$D$27),SUMPRODUCT(('Monthly Estimate'!$F$27:$BL$27='Payment Calendar'!$A9)*('Monthly Estimate'!$B$27)),IF('Monthly Estimate'!$D$27='Payment Calendar'!$B9,'Monthly Estimate'!$B$27,0))</f>
        <v>0</v>
      </c>
      <c r="S9" s="33">
        <f>IF(ISBLANK('Monthly Estimate'!$D$28),SUMPRODUCT(('Monthly Estimate'!$F$28:$BL$28='Payment Calendar'!$A9)*('Monthly Estimate'!$B$28)),IF('Monthly Estimate'!$D$28='Payment Calendar'!$B9,'Monthly Estimate'!$B$28,0))</f>
        <v>0</v>
      </c>
      <c r="T9" s="33">
        <f>IF(ISBLANK('Monthly Estimate'!$D$32),SUMPRODUCT(('Monthly Estimate'!$F$32:$BL$32='Payment Calendar'!$A9)*('Monthly Estimate'!$B$32)),IF('Monthly Estimate'!$D$32='Payment Calendar'!$B9,'Monthly Estimate'!$B$32,0))</f>
        <v>0</v>
      </c>
      <c r="U9" s="33">
        <f>IF(ISBLANK('Monthly Estimate'!$D$33),SUMPRODUCT(('Monthly Estimate'!$F$33:$BL$33='Payment Calendar'!$A9)*('Monthly Estimate'!$B$33)),IF('Monthly Estimate'!$D$33='Payment Calendar'!$B9,'Monthly Estimate'!$B$33,0))</f>
        <v>0</v>
      </c>
      <c r="V9" s="33">
        <f>IF(ISBLANK('Monthly Estimate'!$D$34),SUMPRODUCT(('Monthly Estimate'!$F$34:$BL$34='Payment Calendar'!$A9)*('Monthly Estimate'!$B$34)),IF('Monthly Estimate'!$D$34='Payment Calendar'!$B9,'Monthly Estimate'!$B$34,0))</f>
        <v>0</v>
      </c>
      <c r="W9" s="33">
        <f>IF(ISBLANK('Monthly Estimate'!$D$35),SUMPRODUCT(('Monthly Estimate'!$F$35:$BL$35='Payment Calendar'!$A9)*('Monthly Estimate'!$B$35)),IF('Monthly Estimate'!$D$35='Payment Calendar'!$B9,'Monthly Estimate'!$B$35,0))</f>
        <v>0</v>
      </c>
      <c r="X9" s="33">
        <f>IF(ISBLANK('Monthly Estimate'!$D$36),SUMPRODUCT(('Monthly Estimate'!$F$36:$BL$36='Payment Calendar'!$A9)*('Monthly Estimate'!$B$36)),IF('Monthly Estimate'!$D$36='Payment Calendar'!$B9,'Monthly Estimate'!$B$36,0))</f>
        <v>0</v>
      </c>
      <c r="Y9" s="33">
        <f>IF(ISBLANK('Monthly Estimate'!$D$37),SUMPRODUCT(('Monthly Estimate'!$F$37:$BL$37='Payment Calendar'!$A9)*('Monthly Estimate'!$B$37)),IF('Monthly Estimate'!$D$37='Payment Calendar'!$B9,'Monthly Estimate'!$B$37,0))</f>
        <v>0</v>
      </c>
      <c r="Z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A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B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C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D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E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F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G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H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I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J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K9" s="33">
        <f>IF(ISBLANK('Monthly Estimate'!$D$38),SUMPRODUCT(('Monthly Estimate'!$F$38:$BL$38='Payment Calendar'!$A9)*('Monthly Estimate'!$B$38)),IF('Monthly Estimate'!$D$38='Payment Calendar'!$B9,'Monthly Estimate'!$B$38,0))</f>
        <v>0</v>
      </c>
      <c r="AL9" s="33">
        <f>IF(ISBLANK('Monthly Estimate'!$D$50),SUMPRODUCT(('Monthly Estimate'!$F$50:$BL$50='Payment Calendar'!$A9)*('Monthly Estimate'!$B$50)),IF('Monthly Estimate'!$D$50='Payment Calendar'!$B9,'Monthly Estimate'!$B$50,0))</f>
        <v>0</v>
      </c>
      <c r="AM9" s="34">
        <f>IF(ISBLANK('Monthly Estimate'!$D$51),SUMPRODUCT(('Monthly Estimate'!$F$51:$BL$51='Payment Calendar'!$A9)*('Monthly Estimate'!$B$51)),IF('Monthly Estimate'!$D$51='Payment Calendar'!$B9,'Monthly Estimate'!$B$51,0))</f>
        <v>0</v>
      </c>
      <c r="AN9" s="29">
        <f>SUM(D9:AM9)</f>
        <v>0</v>
      </c>
      <c r="AO9" s="33">
        <f>IF(ISBLANK('Monthly Estimate'!$D$6),SUMPRODUCT(('Monthly Estimate'!$F$6:$BL$6='Payment Calendar'!$A9)*('Monthly Estimate'!$B$6)),IF('Monthly Estimate'!$D$6='Payment Calendar'!$B9,'Monthly Estimate'!$B$6,0))</f>
        <v>0</v>
      </c>
      <c r="AP9" s="33">
        <f>IF(ISBLANK('Monthly Estimate'!$D$7),SUMPRODUCT(('Monthly Estimate'!$F$7:$BL$7='Payment Calendar'!$A9)*('Monthly Estimate'!$B$7)),IF('Monthly Estimate'!$D$7='Payment Calendar'!$B9,'Monthly Estimate'!$B$7,0))</f>
        <v>0</v>
      </c>
      <c r="AQ9" s="34">
        <f>IF(ISBLANK('Monthly Estimate'!$D$8),SUMPRODUCT(('Monthly Estimate'!$F$8:$BL$8='Payment Calendar'!$A9)*('Monthly Estimate'!$B$8)),IF('Monthly Estimate'!$D$8='Payment Calendar'!$B9,'Monthly Estimate'!$B$8,0))</f>
        <v>0</v>
      </c>
      <c r="AR9" s="35">
        <f t="shared" si="1"/>
        <v>0</v>
      </c>
      <c r="AS9" s="36">
        <f>IF(ISBLANK('Monthly Estimate'!$D$54),SUMPRODUCT(('Monthly Estimate'!$F$54:$BL$54='Payment Calendar'!$A9)*('Monthly Estimate'!$B$54)),IF('Monthly Estimate'!$D$54='Payment Calendar'!$B9,'Monthly Estimate'!$B$54,0))</f>
        <v>0</v>
      </c>
      <c r="AT9" s="34">
        <f>IF(ISBLANK('Monthly Estimate'!$D$55),SUMPRODUCT(('Monthly Estimate'!$F$55:$BL$55='Payment Calendar'!$A9)*('Monthly Estimate'!$B$55)),IF('Monthly Estimate'!$D$55='Payment Calendar'!$B9,'Monthly Estimate'!$B$55,0))</f>
        <v>0</v>
      </c>
      <c r="AU9" s="29">
        <f t="shared" si="3"/>
        <v>0</v>
      </c>
      <c r="AV9" s="30">
        <f t="shared" si="4"/>
        <v>0</v>
      </c>
      <c r="AW9" s="37">
        <f t="shared" si="6"/>
        <v>0</v>
      </c>
    </row>
    <row r="10" spans="1:49" x14ac:dyDescent="0.2">
      <c r="A10" s="31">
        <f t="shared" si="5"/>
        <v>43107</v>
      </c>
      <c r="B10" s="32">
        <f t="shared" si="0"/>
        <v>7</v>
      </c>
      <c r="C10" s="32">
        <f t="shared" si="2"/>
        <v>1</v>
      </c>
      <c r="D10" s="33">
        <f>IF(ISBLANK('Monthly Estimate'!$D$13),SUMPRODUCT(('Monthly Estimate'!$F$13:$BL$13='Payment Calendar'!$A10)*('Monthly Estimate'!$B$13)),IF('Monthly Estimate'!$D$13='Payment Calendar'!$B10,'Monthly Estimate'!$B$13,0))</f>
        <v>0</v>
      </c>
      <c r="E10" s="33">
        <f>IF(ISBLANK('Monthly Estimate'!$D$14),SUMPRODUCT(('Monthly Estimate'!$F$14:$BL$14='Payment Calendar'!$A10)*('Monthly Estimate'!$B$14)),IF('Monthly Estimate'!$D$14='Payment Calendar'!$B10,'Monthly Estimate'!$B$14,0))</f>
        <v>0</v>
      </c>
      <c r="F10" s="33">
        <f>IF(ISBLANK('Monthly Estimate'!$D$15),SUMPRODUCT(('Monthly Estimate'!$F$15:$BL$15='Payment Calendar'!$A10)*('Monthly Estimate'!$B$15)),IF('Monthly Estimate'!$D$15='Payment Calendar'!$B10,'Monthly Estimate'!$B$15,0))</f>
        <v>0</v>
      </c>
      <c r="G10" s="33">
        <f>IF(ISBLANK('Monthly Estimate'!$D$16),SUMPRODUCT(('Monthly Estimate'!$F$16:$BL$16='Payment Calendar'!$A10)*('Monthly Estimate'!$B$16)),IF('Monthly Estimate'!$D$16='Payment Calendar'!$B10,'Monthly Estimate'!$B$16,0))</f>
        <v>0</v>
      </c>
      <c r="H10" s="33">
        <f>IF(ISBLANK('Monthly Estimate'!$D$17),SUMPRODUCT(('Monthly Estimate'!$F$17:$BL$17='Payment Calendar'!$A10)*('Monthly Estimate'!$B$17)),IF('Monthly Estimate'!$D$17='Payment Calendar'!$B10,'Monthly Estimate'!$B$17,0))</f>
        <v>0</v>
      </c>
      <c r="I10" s="33">
        <f>IF(ISBLANK('Monthly Estimate'!$D$18),SUMPRODUCT(('Monthly Estimate'!$F$18:$BL$18='Payment Calendar'!$A10)*('Monthly Estimate'!$B$18)),IF('Monthly Estimate'!$D$18='Payment Calendar'!$B10,'Monthly Estimate'!$B$18,0))</f>
        <v>0</v>
      </c>
      <c r="J10" s="33">
        <f>IF(ISBLANK('Monthly Estimate'!$D$19),SUMPRODUCT(('Monthly Estimate'!$F$19:$BL$19='Payment Calendar'!$A10)*('Monthly Estimate'!$B$19)),IF('Monthly Estimate'!$D$19='Payment Calendar'!$B10,'Monthly Estimate'!$B$19,0))</f>
        <v>0</v>
      </c>
      <c r="K10" s="33">
        <f>IF(ISBLANK('Monthly Estimate'!$D$20),SUMPRODUCT(('Monthly Estimate'!$F$20:$BL$20='Payment Calendar'!$A10)*('Monthly Estimate'!$B$20)),IF('Monthly Estimate'!$D$20='Payment Calendar'!$B10,'Monthly Estimate'!$B$20,0))</f>
        <v>0</v>
      </c>
      <c r="L10" s="33">
        <f>IF(ISBLANK('Monthly Estimate'!$D$21),SUMPRODUCT(('Monthly Estimate'!$F$21:$BL$21='Payment Calendar'!$A10)*('Monthly Estimate'!$B$21)),IF('Monthly Estimate'!$D$21='Payment Calendar'!$B10,'Monthly Estimate'!$B$21,0))</f>
        <v>0</v>
      </c>
      <c r="M10" s="33">
        <f>IF(ISBLANK('Monthly Estimate'!$D$22),SUMPRODUCT(('Monthly Estimate'!$F$22:$BL$22='Payment Calendar'!$A10)*('Monthly Estimate'!$B$22)),IF('Monthly Estimate'!$D$22='Payment Calendar'!$B10,'Monthly Estimate'!$B$22,0))</f>
        <v>0</v>
      </c>
      <c r="N10" s="33">
        <f>IF(ISBLANK('Monthly Estimate'!$D$23),SUMPRODUCT(('Monthly Estimate'!$F$23:$BL$23='Payment Calendar'!$A10)*('Monthly Estimate'!$B$23)),IF('Monthly Estimate'!$D$23='Payment Calendar'!$B10,'Monthly Estimate'!$B$23,0))</f>
        <v>0</v>
      </c>
      <c r="O10" s="33">
        <f>IF(ISBLANK('Monthly Estimate'!$D$24),SUMPRODUCT(('Monthly Estimate'!$F$24:$BL$24='Payment Calendar'!$A10)*('Monthly Estimate'!$B$24)),IF('Monthly Estimate'!$D$24='Payment Calendar'!$B10,'Monthly Estimate'!$B$24,0))</f>
        <v>0</v>
      </c>
      <c r="P10" s="33">
        <f>IF(ISBLANK('Monthly Estimate'!$D$25),SUMPRODUCT(('Monthly Estimate'!$F$25:$BL$25='Payment Calendar'!$A10)*('Monthly Estimate'!$B$25)),IF('Monthly Estimate'!$D$25='Payment Calendar'!$B10,'Monthly Estimate'!$B$25,0))</f>
        <v>0</v>
      </c>
      <c r="Q10" s="33">
        <f>IF(ISBLANK('Monthly Estimate'!$D$26),SUMPRODUCT(('Monthly Estimate'!$F$26:$BL$26='Payment Calendar'!$A10)*('Monthly Estimate'!$B$26)),IF('Monthly Estimate'!$D$26='Payment Calendar'!$B10,'Monthly Estimate'!$B$26,0))</f>
        <v>0</v>
      </c>
      <c r="R10" s="33">
        <f>IF(ISBLANK('Monthly Estimate'!$D$27),SUMPRODUCT(('Monthly Estimate'!$F$27:$BL$27='Payment Calendar'!$A10)*('Monthly Estimate'!$B$27)),IF('Monthly Estimate'!$D$27='Payment Calendar'!$B10,'Monthly Estimate'!$B$27,0))</f>
        <v>0</v>
      </c>
      <c r="S10" s="33">
        <f>IF(ISBLANK('Monthly Estimate'!$D$28),SUMPRODUCT(('Monthly Estimate'!$F$28:$BL$28='Payment Calendar'!$A10)*('Monthly Estimate'!$B$28)),IF('Monthly Estimate'!$D$28='Payment Calendar'!$B10,'Monthly Estimate'!$B$28,0))</f>
        <v>0</v>
      </c>
      <c r="T10" s="33">
        <f>IF(ISBLANK('Monthly Estimate'!$D$32),SUMPRODUCT(('Monthly Estimate'!$F$32:$BL$32='Payment Calendar'!$A10)*('Monthly Estimate'!$B$32)),IF('Monthly Estimate'!$D$32='Payment Calendar'!$B10,'Monthly Estimate'!$B$32,0))</f>
        <v>0</v>
      </c>
      <c r="U10" s="33">
        <f>IF(ISBLANK('Monthly Estimate'!$D$33),SUMPRODUCT(('Monthly Estimate'!$F$33:$BL$33='Payment Calendar'!$A10)*('Monthly Estimate'!$B$33)),IF('Monthly Estimate'!$D$33='Payment Calendar'!$B10,'Monthly Estimate'!$B$33,0))</f>
        <v>0</v>
      </c>
      <c r="V10" s="33">
        <f>IF(ISBLANK('Monthly Estimate'!$D$34),SUMPRODUCT(('Monthly Estimate'!$F$34:$BL$34='Payment Calendar'!$A10)*('Monthly Estimate'!$B$34)),IF('Monthly Estimate'!$D$34='Payment Calendar'!$B10,'Monthly Estimate'!$B$34,0))</f>
        <v>0</v>
      </c>
      <c r="W10" s="33">
        <f>IF(ISBLANK('Monthly Estimate'!$D$35),SUMPRODUCT(('Monthly Estimate'!$F$35:$BL$35='Payment Calendar'!$A10)*('Monthly Estimate'!$B$35)),IF('Monthly Estimate'!$D$35='Payment Calendar'!$B10,'Monthly Estimate'!$B$35,0))</f>
        <v>0</v>
      </c>
      <c r="X10" s="33">
        <f>IF(ISBLANK('Monthly Estimate'!$D$36),SUMPRODUCT(('Monthly Estimate'!$F$36:$BL$36='Payment Calendar'!$A10)*('Monthly Estimate'!$B$36)),IF('Monthly Estimate'!$D$36='Payment Calendar'!$B10,'Monthly Estimate'!$B$36,0))</f>
        <v>0</v>
      </c>
      <c r="Y10" s="33">
        <f>IF(ISBLANK('Monthly Estimate'!$D$37),SUMPRODUCT(('Monthly Estimate'!$F$37:$BL$37='Payment Calendar'!$A10)*('Monthly Estimate'!$B$37)),IF('Monthly Estimate'!$D$37='Payment Calendar'!$B10,'Monthly Estimate'!$B$37,0))</f>
        <v>0</v>
      </c>
      <c r="Z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A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B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C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D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E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F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G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H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I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J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K10" s="33">
        <f>IF(ISBLANK('Monthly Estimate'!$D$38),SUMPRODUCT(('Monthly Estimate'!$F$38:$BL$38='Payment Calendar'!$A10)*('Monthly Estimate'!$B$38)),IF('Monthly Estimate'!$D$38='Payment Calendar'!$B10,'Monthly Estimate'!$B$38,0))</f>
        <v>0</v>
      </c>
      <c r="AL10" s="33">
        <f>IF(ISBLANK('Monthly Estimate'!$D$50),SUMPRODUCT(('Monthly Estimate'!$F$50:$BL$50='Payment Calendar'!$A10)*('Monthly Estimate'!$B$50)),IF('Monthly Estimate'!$D$50='Payment Calendar'!$B10,'Monthly Estimate'!$B$50,0))</f>
        <v>0</v>
      </c>
      <c r="AM10" s="34">
        <f>IF(ISBLANK('Monthly Estimate'!$D$51),SUMPRODUCT(('Monthly Estimate'!$F$51:$BL$51='Payment Calendar'!$A10)*('Monthly Estimate'!$B$51)),IF('Monthly Estimate'!$D$51='Payment Calendar'!$B10,'Monthly Estimate'!$B$51,0))</f>
        <v>0</v>
      </c>
      <c r="AN10" s="29">
        <f>SUM(D10:AM10)</f>
        <v>0</v>
      </c>
      <c r="AO10" s="33">
        <f>IF(ISBLANK('Monthly Estimate'!$D$6),SUMPRODUCT(('Monthly Estimate'!$F$6:$BL$6='Payment Calendar'!$A10)*('Monthly Estimate'!$B$6)),IF('Monthly Estimate'!$D$6='Payment Calendar'!$B10,'Monthly Estimate'!$B$6,0))</f>
        <v>0</v>
      </c>
      <c r="AP10" s="33">
        <f>IF(ISBLANK('Monthly Estimate'!$D$7),SUMPRODUCT(('Monthly Estimate'!$F$7:$BL$7='Payment Calendar'!$A10)*('Monthly Estimate'!$B$7)),IF('Monthly Estimate'!$D$7='Payment Calendar'!$B10,'Monthly Estimate'!$B$7,0))</f>
        <v>0</v>
      </c>
      <c r="AQ10" s="34">
        <f>IF(ISBLANK('Monthly Estimate'!$D$8),SUMPRODUCT(('Monthly Estimate'!$F$8:$BL$8='Payment Calendar'!$A10)*('Monthly Estimate'!$B$8)),IF('Monthly Estimate'!$D$8='Payment Calendar'!$B10,'Monthly Estimate'!$B$8,0))</f>
        <v>0</v>
      </c>
      <c r="AR10" s="35">
        <f t="shared" si="1"/>
        <v>0</v>
      </c>
      <c r="AS10" s="36">
        <f>IF(ISBLANK('Monthly Estimate'!$D$54),SUMPRODUCT(('Monthly Estimate'!$F$54:$BL$54='Payment Calendar'!$A10)*('Monthly Estimate'!$B$54)),IF('Monthly Estimate'!$D$54='Payment Calendar'!$B10,'Monthly Estimate'!$B$54,0))</f>
        <v>0</v>
      </c>
      <c r="AT10" s="34">
        <f>IF(ISBLANK('Monthly Estimate'!$D$55),SUMPRODUCT(('Monthly Estimate'!$F$55:$BL$55='Payment Calendar'!$A10)*('Monthly Estimate'!$B$55)),IF('Monthly Estimate'!$D$55='Payment Calendar'!$B10,'Monthly Estimate'!$B$55,0))</f>
        <v>0</v>
      </c>
      <c r="AU10" s="29">
        <f t="shared" si="3"/>
        <v>0</v>
      </c>
      <c r="AV10" s="30">
        <f t="shared" si="4"/>
        <v>0</v>
      </c>
      <c r="AW10" s="37">
        <f t="shared" si="6"/>
        <v>0</v>
      </c>
    </row>
    <row r="11" spans="1:49" x14ac:dyDescent="0.2">
      <c r="A11" s="31">
        <f t="shared" si="5"/>
        <v>43108</v>
      </c>
      <c r="B11" s="32">
        <f t="shared" si="0"/>
        <v>8</v>
      </c>
      <c r="C11" s="32">
        <f t="shared" si="2"/>
        <v>1</v>
      </c>
      <c r="D11" s="33">
        <f>IF(ISBLANK('Monthly Estimate'!$D$13),SUMPRODUCT(('Monthly Estimate'!$F$13:$BL$13='Payment Calendar'!$A11)*('Monthly Estimate'!$B$13)),IF('Monthly Estimate'!$D$13='Payment Calendar'!$B11,'Monthly Estimate'!$B$13,0))</f>
        <v>0</v>
      </c>
      <c r="E11" s="33">
        <f>IF(ISBLANK('Monthly Estimate'!$D$14),SUMPRODUCT(('Monthly Estimate'!$F$14:$BL$14='Payment Calendar'!$A11)*('Monthly Estimate'!$B$14)),IF('Monthly Estimate'!$D$14='Payment Calendar'!$B11,'Monthly Estimate'!$B$14,0))</f>
        <v>0</v>
      </c>
      <c r="F11" s="33">
        <f>IF(ISBLANK('Monthly Estimate'!$D$15),SUMPRODUCT(('Monthly Estimate'!$F$15:$BL$15='Payment Calendar'!$A11)*('Monthly Estimate'!$B$15)),IF('Monthly Estimate'!$D$15='Payment Calendar'!$B11,'Monthly Estimate'!$B$15,0))</f>
        <v>0</v>
      </c>
      <c r="G11" s="33">
        <f>IF(ISBLANK('Monthly Estimate'!$D$16),SUMPRODUCT(('Monthly Estimate'!$F$16:$BL$16='Payment Calendar'!$A11)*('Monthly Estimate'!$B$16)),IF('Monthly Estimate'!$D$16='Payment Calendar'!$B11,'Monthly Estimate'!$B$16,0))</f>
        <v>0</v>
      </c>
      <c r="H11" s="33">
        <f>IF(ISBLANK('Monthly Estimate'!$D$17),SUMPRODUCT(('Monthly Estimate'!$F$17:$BL$17='Payment Calendar'!$A11)*('Monthly Estimate'!$B$17)),IF('Monthly Estimate'!$D$17='Payment Calendar'!$B11,'Monthly Estimate'!$B$17,0))</f>
        <v>0</v>
      </c>
      <c r="I11" s="33">
        <f>IF(ISBLANK('Monthly Estimate'!$D$18),SUMPRODUCT(('Monthly Estimate'!$F$18:$BL$18='Payment Calendar'!$A11)*('Monthly Estimate'!$B$18)),IF('Monthly Estimate'!$D$18='Payment Calendar'!$B11,'Monthly Estimate'!$B$18,0))</f>
        <v>0</v>
      </c>
      <c r="J11" s="33">
        <f>IF(ISBLANK('Monthly Estimate'!$D$19),SUMPRODUCT(('Monthly Estimate'!$F$19:$BL$19='Payment Calendar'!$A11)*('Monthly Estimate'!$B$19)),IF('Monthly Estimate'!$D$19='Payment Calendar'!$B11,'Monthly Estimate'!$B$19,0))</f>
        <v>0</v>
      </c>
      <c r="K11" s="33">
        <f>IF(ISBLANK('Monthly Estimate'!$D$20),SUMPRODUCT(('Monthly Estimate'!$F$20:$BL$20='Payment Calendar'!$A11)*('Monthly Estimate'!$B$20)),IF('Monthly Estimate'!$D$20='Payment Calendar'!$B11,'Monthly Estimate'!$B$20,0))</f>
        <v>0</v>
      </c>
      <c r="L11" s="33">
        <f>IF(ISBLANK('Monthly Estimate'!$D$21),SUMPRODUCT(('Monthly Estimate'!$F$21:$BL$21='Payment Calendar'!$A11)*('Monthly Estimate'!$B$21)),IF('Monthly Estimate'!$D$21='Payment Calendar'!$B11,'Monthly Estimate'!$B$21,0))</f>
        <v>0</v>
      </c>
      <c r="M11" s="33">
        <f>IF(ISBLANK('Monthly Estimate'!$D$22),SUMPRODUCT(('Monthly Estimate'!$F$22:$BL$22='Payment Calendar'!$A11)*('Monthly Estimate'!$B$22)),IF('Monthly Estimate'!$D$22='Payment Calendar'!$B11,'Monthly Estimate'!$B$22,0))</f>
        <v>0</v>
      </c>
      <c r="N11" s="33">
        <f>IF(ISBLANK('Monthly Estimate'!$D$23),SUMPRODUCT(('Monthly Estimate'!$F$23:$BL$23='Payment Calendar'!$A11)*('Monthly Estimate'!$B$23)),IF('Monthly Estimate'!$D$23='Payment Calendar'!$B11,'Monthly Estimate'!$B$23,0))</f>
        <v>0</v>
      </c>
      <c r="O11" s="33">
        <f>IF(ISBLANK('Monthly Estimate'!$D$24),SUMPRODUCT(('Monthly Estimate'!$F$24:$BL$24='Payment Calendar'!$A11)*('Monthly Estimate'!$B$24)),IF('Monthly Estimate'!$D$24='Payment Calendar'!$B11,'Monthly Estimate'!$B$24,0))</f>
        <v>0</v>
      </c>
      <c r="P11" s="33">
        <f>IF(ISBLANK('Monthly Estimate'!$D$25),SUMPRODUCT(('Monthly Estimate'!$F$25:$BL$25='Payment Calendar'!$A11)*('Monthly Estimate'!$B$25)),IF('Monthly Estimate'!$D$25='Payment Calendar'!$B11,'Monthly Estimate'!$B$25,0))</f>
        <v>0</v>
      </c>
      <c r="Q11" s="33">
        <f>IF(ISBLANK('Monthly Estimate'!$D$26),SUMPRODUCT(('Monthly Estimate'!$F$26:$BL$26='Payment Calendar'!$A11)*('Monthly Estimate'!$B$26)),IF('Monthly Estimate'!$D$26='Payment Calendar'!$B11,'Monthly Estimate'!$B$26,0))</f>
        <v>0</v>
      </c>
      <c r="R11" s="33">
        <f>IF(ISBLANK('Monthly Estimate'!$D$27),SUMPRODUCT(('Monthly Estimate'!$F$27:$BL$27='Payment Calendar'!$A11)*('Monthly Estimate'!$B$27)),IF('Monthly Estimate'!$D$27='Payment Calendar'!$B11,'Monthly Estimate'!$B$27,0))</f>
        <v>0</v>
      </c>
      <c r="S11" s="33">
        <f>IF(ISBLANK('Monthly Estimate'!$D$28),SUMPRODUCT(('Monthly Estimate'!$F$28:$BL$28='Payment Calendar'!$A11)*('Monthly Estimate'!$B$28)),IF('Monthly Estimate'!$D$28='Payment Calendar'!$B11,'Monthly Estimate'!$B$28,0))</f>
        <v>0</v>
      </c>
      <c r="T11" s="33">
        <f>IF(ISBLANK('Monthly Estimate'!$D$32),SUMPRODUCT(('Monthly Estimate'!$F$32:$BL$32='Payment Calendar'!$A11)*('Monthly Estimate'!$B$32)),IF('Monthly Estimate'!$D$32='Payment Calendar'!$B11,'Monthly Estimate'!$B$32,0))</f>
        <v>0</v>
      </c>
      <c r="U11" s="33">
        <f>IF(ISBLANK('Monthly Estimate'!$D$33),SUMPRODUCT(('Monthly Estimate'!$F$33:$BL$33='Payment Calendar'!$A11)*('Monthly Estimate'!$B$33)),IF('Monthly Estimate'!$D$33='Payment Calendar'!$B11,'Monthly Estimate'!$B$33,0))</f>
        <v>0</v>
      </c>
      <c r="V11" s="33">
        <f>IF(ISBLANK('Monthly Estimate'!$D$34),SUMPRODUCT(('Monthly Estimate'!$F$34:$BL$34='Payment Calendar'!$A11)*('Monthly Estimate'!$B$34)),IF('Monthly Estimate'!$D$34='Payment Calendar'!$B11,'Monthly Estimate'!$B$34,0))</f>
        <v>0</v>
      </c>
      <c r="W11" s="33">
        <f>IF(ISBLANK('Monthly Estimate'!$D$35),SUMPRODUCT(('Monthly Estimate'!$F$35:$BL$35='Payment Calendar'!$A11)*('Monthly Estimate'!$B$35)),IF('Monthly Estimate'!$D$35='Payment Calendar'!$B11,'Monthly Estimate'!$B$35,0))</f>
        <v>0</v>
      </c>
      <c r="X11" s="33">
        <f>IF(ISBLANK('Monthly Estimate'!$D$36),SUMPRODUCT(('Monthly Estimate'!$F$36:$BL$36='Payment Calendar'!$A11)*('Monthly Estimate'!$B$36)),IF('Monthly Estimate'!$D$36='Payment Calendar'!$B11,'Monthly Estimate'!$B$36,0))</f>
        <v>0</v>
      </c>
      <c r="Y11" s="33">
        <f>IF(ISBLANK('Monthly Estimate'!$D$37),SUMPRODUCT(('Monthly Estimate'!$F$37:$BL$37='Payment Calendar'!$A11)*('Monthly Estimate'!$B$37)),IF('Monthly Estimate'!$D$37='Payment Calendar'!$B11,'Monthly Estimate'!$B$37,0))</f>
        <v>0</v>
      </c>
      <c r="Z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A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B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C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D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E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F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G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H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I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J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K11" s="33">
        <f>IF(ISBLANK('Monthly Estimate'!$D$38),SUMPRODUCT(('Monthly Estimate'!$F$38:$BL$38='Payment Calendar'!$A11)*('Monthly Estimate'!$B$38)),IF('Monthly Estimate'!$D$38='Payment Calendar'!$B11,'Monthly Estimate'!$B$38,0))</f>
        <v>0</v>
      </c>
      <c r="AL11" s="33">
        <f>IF(ISBLANK('Monthly Estimate'!$D$50),SUMPRODUCT(('Monthly Estimate'!$F$50:$BL$50='Payment Calendar'!$A11)*('Monthly Estimate'!$B$50)),IF('Monthly Estimate'!$D$50='Payment Calendar'!$B11,'Monthly Estimate'!$B$50,0))</f>
        <v>0</v>
      </c>
      <c r="AM11" s="34">
        <f>IF(ISBLANK('Monthly Estimate'!$D$51),SUMPRODUCT(('Monthly Estimate'!$F$51:$BL$51='Payment Calendar'!$A11)*('Monthly Estimate'!$B$51)),IF('Monthly Estimate'!$D$51='Payment Calendar'!$B11,'Monthly Estimate'!$B$51,0))</f>
        <v>0</v>
      </c>
      <c r="AN11" s="29">
        <f>SUM(D11:AM11)</f>
        <v>0</v>
      </c>
      <c r="AO11" s="33">
        <f>IF(ISBLANK('Monthly Estimate'!$D$6),SUMPRODUCT(('Monthly Estimate'!$F$6:$BL$6='Payment Calendar'!$A11)*('Monthly Estimate'!$B$6)),IF('Monthly Estimate'!$D$6='Payment Calendar'!$B11,'Monthly Estimate'!$B$6,0))</f>
        <v>0</v>
      </c>
      <c r="AP11" s="33">
        <f>IF(ISBLANK('Monthly Estimate'!$D$7),SUMPRODUCT(('Monthly Estimate'!$F$7:$BL$7='Payment Calendar'!$A11)*('Monthly Estimate'!$B$7)),IF('Monthly Estimate'!$D$7='Payment Calendar'!$B11,'Monthly Estimate'!$B$7,0))</f>
        <v>0</v>
      </c>
      <c r="AQ11" s="34">
        <f>IF(ISBLANK('Monthly Estimate'!$D$8),SUMPRODUCT(('Monthly Estimate'!$F$8:$BL$8='Payment Calendar'!$A11)*('Monthly Estimate'!$B$8)),IF('Monthly Estimate'!$D$8='Payment Calendar'!$B11,'Monthly Estimate'!$B$8,0))</f>
        <v>0</v>
      </c>
      <c r="AR11" s="35">
        <f t="shared" si="1"/>
        <v>0</v>
      </c>
      <c r="AS11" s="36">
        <f>IF(ISBLANK('Monthly Estimate'!$D$54),SUMPRODUCT(('Monthly Estimate'!$F$54:$BL$54='Payment Calendar'!$A11)*('Monthly Estimate'!$B$54)),IF('Monthly Estimate'!$D$54='Payment Calendar'!$B11,'Monthly Estimate'!$B$54,0))</f>
        <v>0</v>
      </c>
      <c r="AT11" s="34">
        <f>IF(ISBLANK('Monthly Estimate'!$D$55),SUMPRODUCT(('Monthly Estimate'!$F$55:$BL$55='Payment Calendar'!$A11)*('Monthly Estimate'!$B$55)),IF('Monthly Estimate'!$D$55='Payment Calendar'!$B11,'Monthly Estimate'!$B$55,0))</f>
        <v>0</v>
      </c>
      <c r="AU11" s="29">
        <f t="shared" si="3"/>
        <v>0</v>
      </c>
      <c r="AV11" s="30">
        <f t="shared" si="4"/>
        <v>0</v>
      </c>
      <c r="AW11" s="37">
        <f t="shared" si="6"/>
        <v>0</v>
      </c>
    </row>
    <row r="12" spans="1:49" x14ac:dyDescent="0.2">
      <c r="A12" s="31">
        <f t="shared" si="5"/>
        <v>43109</v>
      </c>
      <c r="B12" s="32">
        <f t="shared" si="0"/>
        <v>9</v>
      </c>
      <c r="C12" s="32">
        <f t="shared" si="2"/>
        <v>1</v>
      </c>
      <c r="D12" s="33">
        <f>IF(ISBLANK('Monthly Estimate'!$D$13),SUMPRODUCT(('Monthly Estimate'!$F$13:$BL$13='Payment Calendar'!$A12)*('Monthly Estimate'!$B$13)),IF('Monthly Estimate'!$D$13='Payment Calendar'!$B12,'Monthly Estimate'!$B$13,0))</f>
        <v>0</v>
      </c>
      <c r="E12" s="33">
        <f>IF(ISBLANK('Monthly Estimate'!$D$14),SUMPRODUCT(('Monthly Estimate'!$F$14:$BL$14='Payment Calendar'!$A12)*('Monthly Estimate'!$B$14)),IF('Monthly Estimate'!$D$14='Payment Calendar'!$B12,'Monthly Estimate'!$B$14,0))</f>
        <v>0</v>
      </c>
      <c r="F12" s="33">
        <f>IF(ISBLANK('Monthly Estimate'!$D$15),SUMPRODUCT(('Monthly Estimate'!$F$15:$BL$15='Payment Calendar'!$A12)*('Monthly Estimate'!$B$15)),IF('Monthly Estimate'!$D$15='Payment Calendar'!$B12,'Monthly Estimate'!$B$15,0))</f>
        <v>0</v>
      </c>
      <c r="G12" s="33">
        <f>IF(ISBLANK('Monthly Estimate'!$D$16),SUMPRODUCT(('Monthly Estimate'!$F$16:$BL$16='Payment Calendar'!$A12)*('Monthly Estimate'!$B$16)),IF('Monthly Estimate'!$D$16='Payment Calendar'!$B12,'Monthly Estimate'!$B$16,0))</f>
        <v>0</v>
      </c>
      <c r="H12" s="33">
        <f>IF(ISBLANK('Monthly Estimate'!$D$17),SUMPRODUCT(('Monthly Estimate'!$F$17:$BL$17='Payment Calendar'!$A12)*('Monthly Estimate'!$B$17)),IF('Monthly Estimate'!$D$17='Payment Calendar'!$B12,'Monthly Estimate'!$B$17,0))</f>
        <v>0</v>
      </c>
      <c r="I12" s="33">
        <f>IF(ISBLANK('Monthly Estimate'!$D$18),SUMPRODUCT(('Monthly Estimate'!$F$18:$BL$18='Payment Calendar'!$A12)*('Monthly Estimate'!$B$18)),IF('Monthly Estimate'!$D$18='Payment Calendar'!$B12,'Monthly Estimate'!$B$18,0))</f>
        <v>0</v>
      </c>
      <c r="J12" s="33">
        <f>IF(ISBLANK('Monthly Estimate'!$D$19),SUMPRODUCT(('Monthly Estimate'!$F$19:$BL$19='Payment Calendar'!$A12)*('Monthly Estimate'!$B$19)),IF('Monthly Estimate'!$D$19='Payment Calendar'!$B12,'Monthly Estimate'!$B$19,0))</f>
        <v>0</v>
      </c>
      <c r="K12" s="33">
        <f>IF(ISBLANK('Monthly Estimate'!$D$20),SUMPRODUCT(('Monthly Estimate'!$F$20:$BL$20='Payment Calendar'!$A12)*('Monthly Estimate'!$B$20)),IF('Monthly Estimate'!$D$20='Payment Calendar'!$B12,'Monthly Estimate'!$B$20,0))</f>
        <v>0</v>
      </c>
      <c r="L12" s="33">
        <f>IF(ISBLANK('Monthly Estimate'!$D$21),SUMPRODUCT(('Monthly Estimate'!$F$21:$BL$21='Payment Calendar'!$A12)*('Monthly Estimate'!$B$21)),IF('Monthly Estimate'!$D$21='Payment Calendar'!$B12,'Monthly Estimate'!$B$21,0))</f>
        <v>0</v>
      </c>
      <c r="M12" s="33">
        <f>IF(ISBLANK('Monthly Estimate'!$D$22),SUMPRODUCT(('Monthly Estimate'!$F$22:$BL$22='Payment Calendar'!$A12)*('Monthly Estimate'!$B$22)),IF('Monthly Estimate'!$D$22='Payment Calendar'!$B12,'Monthly Estimate'!$B$22,0))</f>
        <v>0</v>
      </c>
      <c r="N12" s="33">
        <f>IF(ISBLANK('Monthly Estimate'!$D$23),SUMPRODUCT(('Monthly Estimate'!$F$23:$BL$23='Payment Calendar'!$A12)*('Monthly Estimate'!$B$23)),IF('Monthly Estimate'!$D$23='Payment Calendar'!$B12,'Monthly Estimate'!$B$23,0))</f>
        <v>0</v>
      </c>
      <c r="O12" s="33">
        <f>IF(ISBLANK('Monthly Estimate'!$D$24),SUMPRODUCT(('Monthly Estimate'!$F$24:$BL$24='Payment Calendar'!$A12)*('Monthly Estimate'!$B$24)),IF('Monthly Estimate'!$D$24='Payment Calendar'!$B12,'Monthly Estimate'!$B$24,0))</f>
        <v>0</v>
      </c>
      <c r="P12" s="33">
        <f>IF(ISBLANK('Monthly Estimate'!$D$25),SUMPRODUCT(('Monthly Estimate'!$F$25:$BL$25='Payment Calendar'!$A12)*('Monthly Estimate'!$B$25)),IF('Monthly Estimate'!$D$25='Payment Calendar'!$B12,'Monthly Estimate'!$B$25,0))</f>
        <v>0</v>
      </c>
      <c r="Q12" s="33">
        <f>IF(ISBLANK('Monthly Estimate'!$D$26),SUMPRODUCT(('Monthly Estimate'!$F$26:$BL$26='Payment Calendar'!$A12)*('Monthly Estimate'!$B$26)),IF('Monthly Estimate'!$D$26='Payment Calendar'!$B12,'Monthly Estimate'!$B$26,0))</f>
        <v>0</v>
      </c>
      <c r="R12" s="33">
        <f>IF(ISBLANK('Monthly Estimate'!$D$27),SUMPRODUCT(('Monthly Estimate'!$F$27:$BL$27='Payment Calendar'!$A12)*('Monthly Estimate'!$B$27)),IF('Monthly Estimate'!$D$27='Payment Calendar'!$B12,'Monthly Estimate'!$B$27,0))</f>
        <v>0</v>
      </c>
      <c r="S12" s="33">
        <f>IF(ISBLANK('Monthly Estimate'!$D$28),SUMPRODUCT(('Monthly Estimate'!$F$28:$BL$28='Payment Calendar'!$A12)*('Monthly Estimate'!$B$28)),IF('Monthly Estimate'!$D$28='Payment Calendar'!$B12,'Monthly Estimate'!$B$28,0))</f>
        <v>0</v>
      </c>
      <c r="T12" s="33">
        <f>IF(ISBLANK('Monthly Estimate'!$D$32),SUMPRODUCT(('Monthly Estimate'!$F$32:$BL$32='Payment Calendar'!$A12)*('Monthly Estimate'!$B$32)),IF('Monthly Estimate'!$D$32='Payment Calendar'!$B12,'Monthly Estimate'!$B$32,0))</f>
        <v>0</v>
      </c>
      <c r="U12" s="33">
        <f>IF(ISBLANK('Monthly Estimate'!$D$33),SUMPRODUCT(('Monthly Estimate'!$F$33:$BL$33='Payment Calendar'!$A12)*('Monthly Estimate'!$B$33)),IF('Monthly Estimate'!$D$33='Payment Calendar'!$B12,'Monthly Estimate'!$B$33,0))</f>
        <v>0</v>
      </c>
      <c r="V12" s="33">
        <f>IF(ISBLANK('Monthly Estimate'!$D$34),SUMPRODUCT(('Monthly Estimate'!$F$34:$BL$34='Payment Calendar'!$A12)*('Monthly Estimate'!$B$34)),IF('Monthly Estimate'!$D$34='Payment Calendar'!$B12,'Monthly Estimate'!$B$34,0))</f>
        <v>0</v>
      </c>
      <c r="W12" s="33">
        <f>IF(ISBLANK('Monthly Estimate'!$D$35),SUMPRODUCT(('Monthly Estimate'!$F$35:$BL$35='Payment Calendar'!$A12)*('Monthly Estimate'!$B$35)),IF('Monthly Estimate'!$D$35='Payment Calendar'!$B12,'Monthly Estimate'!$B$35,0))</f>
        <v>0</v>
      </c>
      <c r="X12" s="33">
        <f>IF(ISBLANK('Monthly Estimate'!$D$36),SUMPRODUCT(('Monthly Estimate'!$F$36:$BL$36='Payment Calendar'!$A12)*('Monthly Estimate'!$B$36)),IF('Monthly Estimate'!$D$36='Payment Calendar'!$B12,'Monthly Estimate'!$B$36,0))</f>
        <v>0</v>
      </c>
      <c r="Y12" s="33">
        <f>IF(ISBLANK('Monthly Estimate'!$D$37),SUMPRODUCT(('Monthly Estimate'!$F$37:$BL$37='Payment Calendar'!$A12)*('Monthly Estimate'!$B$37)),IF('Monthly Estimate'!$D$37='Payment Calendar'!$B12,'Monthly Estimate'!$B$37,0))</f>
        <v>0</v>
      </c>
      <c r="Z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A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B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C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D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E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F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G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H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I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J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K12" s="33">
        <f>IF(ISBLANK('Monthly Estimate'!$D$38),SUMPRODUCT(('Monthly Estimate'!$F$38:$BL$38='Payment Calendar'!$A12)*('Monthly Estimate'!$B$38)),IF('Monthly Estimate'!$D$38='Payment Calendar'!$B12,'Monthly Estimate'!$B$38,0))</f>
        <v>0</v>
      </c>
      <c r="AL12" s="33">
        <f>IF(ISBLANK('Monthly Estimate'!$D$50),SUMPRODUCT(('Monthly Estimate'!$F$50:$BL$50='Payment Calendar'!$A12)*('Monthly Estimate'!$B$50)),IF('Monthly Estimate'!$D$50='Payment Calendar'!$B12,'Monthly Estimate'!$B$50,0))</f>
        <v>0</v>
      </c>
      <c r="AM12" s="34">
        <f>IF(ISBLANK('Monthly Estimate'!$D$51),SUMPRODUCT(('Monthly Estimate'!$F$51:$BL$51='Payment Calendar'!$A12)*('Monthly Estimate'!$B$51)),IF('Monthly Estimate'!$D$51='Payment Calendar'!$B12,'Monthly Estimate'!$B$51,0))</f>
        <v>0</v>
      </c>
      <c r="AN12" s="29">
        <f>SUM(D12:AM12)</f>
        <v>0</v>
      </c>
      <c r="AO12" s="33">
        <f>IF(ISBLANK('Monthly Estimate'!$D$6),SUMPRODUCT(('Monthly Estimate'!$F$6:$BL$6='Payment Calendar'!$A12)*('Monthly Estimate'!$B$6)),IF('Monthly Estimate'!$D$6='Payment Calendar'!$B12,'Monthly Estimate'!$B$6,0))</f>
        <v>0</v>
      </c>
      <c r="AP12" s="33">
        <f>IF(ISBLANK('Monthly Estimate'!$D$7),SUMPRODUCT(('Monthly Estimate'!$F$7:$BL$7='Payment Calendar'!$A12)*('Monthly Estimate'!$B$7)),IF('Monthly Estimate'!$D$7='Payment Calendar'!$B12,'Monthly Estimate'!$B$7,0))</f>
        <v>0</v>
      </c>
      <c r="AQ12" s="34">
        <f>IF(ISBLANK('Monthly Estimate'!$D$8),SUMPRODUCT(('Monthly Estimate'!$F$8:$BL$8='Payment Calendar'!$A12)*('Monthly Estimate'!$B$8)),IF('Monthly Estimate'!$D$8='Payment Calendar'!$B12,'Monthly Estimate'!$B$8,0))</f>
        <v>0</v>
      </c>
      <c r="AR12" s="35">
        <f t="shared" si="1"/>
        <v>0</v>
      </c>
      <c r="AS12" s="36">
        <f>IF(ISBLANK('Monthly Estimate'!$D$54),SUMPRODUCT(('Monthly Estimate'!$F$54:$BL$54='Payment Calendar'!$A12)*('Monthly Estimate'!$B$54)),IF('Monthly Estimate'!$D$54='Payment Calendar'!$B12,'Monthly Estimate'!$B$54,0))</f>
        <v>0</v>
      </c>
      <c r="AT12" s="34">
        <f>IF(ISBLANK('Monthly Estimate'!$D$55),SUMPRODUCT(('Monthly Estimate'!$F$55:$BL$55='Payment Calendar'!$A12)*('Monthly Estimate'!$B$55)),IF('Monthly Estimate'!$D$55='Payment Calendar'!$B12,'Monthly Estimate'!$B$55,0))</f>
        <v>0</v>
      </c>
      <c r="AU12" s="29">
        <f t="shared" si="3"/>
        <v>0</v>
      </c>
      <c r="AV12" s="30">
        <f t="shared" si="4"/>
        <v>0</v>
      </c>
      <c r="AW12" s="37">
        <f t="shared" si="6"/>
        <v>0</v>
      </c>
    </row>
    <row r="13" spans="1:49" x14ac:dyDescent="0.2">
      <c r="A13" s="31">
        <f t="shared" si="5"/>
        <v>43110</v>
      </c>
      <c r="B13" s="32">
        <f t="shared" si="0"/>
        <v>10</v>
      </c>
      <c r="C13" s="32">
        <f t="shared" si="2"/>
        <v>1</v>
      </c>
      <c r="D13" s="33">
        <f>IF(ISBLANK('Monthly Estimate'!$D$13),SUMPRODUCT(('Monthly Estimate'!$F$13:$BL$13='Payment Calendar'!$A13)*('Monthly Estimate'!$B$13)),IF('Monthly Estimate'!$D$13='Payment Calendar'!$B13,'Monthly Estimate'!$B$13,0))</f>
        <v>0</v>
      </c>
      <c r="E13" s="33">
        <f>IF(ISBLANK('Monthly Estimate'!$D$14),SUMPRODUCT(('Monthly Estimate'!$F$14:$BL$14='Payment Calendar'!$A13)*('Monthly Estimate'!$B$14)),IF('Monthly Estimate'!$D$14='Payment Calendar'!$B13,'Monthly Estimate'!$B$14,0))</f>
        <v>0</v>
      </c>
      <c r="F13" s="33">
        <f>IF(ISBLANK('Monthly Estimate'!$D$15),SUMPRODUCT(('Monthly Estimate'!$F$15:$BL$15='Payment Calendar'!$A13)*('Monthly Estimate'!$B$15)),IF('Monthly Estimate'!$D$15='Payment Calendar'!$B13,'Monthly Estimate'!$B$15,0))</f>
        <v>0</v>
      </c>
      <c r="G13" s="33">
        <f>IF(ISBLANK('Monthly Estimate'!$D$16),SUMPRODUCT(('Monthly Estimate'!$F$16:$BL$16='Payment Calendar'!$A13)*('Monthly Estimate'!$B$16)),IF('Monthly Estimate'!$D$16='Payment Calendar'!$B13,'Monthly Estimate'!$B$16,0))</f>
        <v>0</v>
      </c>
      <c r="H13" s="33">
        <f>IF(ISBLANK('Monthly Estimate'!$D$17),SUMPRODUCT(('Monthly Estimate'!$F$17:$BL$17='Payment Calendar'!$A13)*('Monthly Estimate'!$B$17)),IF('Monthly Estimate'!$D$17='Payment Calendar'!$B13,'Monthly Estimate'!$B$17,0))</f>
        <v>0</v>
      </c>
      <c r="I13" s="33">
        <f>IF(ISBLANK('Monthly Estimate'!$D$18),SUMPRODUCT(('Monthly Estimate'!$F$18:$BL$18='Payment Calendar'!$A13)*('Monthly Estimate'!$B$18)),IF('Monthly Estimate'!$D$18='Payment Calendar'!$B13,'Monthly Estimate'!$B$18,0))</f>
        <v>0</v>
      </c>
      <c r="J13" s="33">
        <f>IF(ISBLANK('Monthly Estimate'!$D$19),SUMPRODUCT(('Monthly Estimate'!$F$19:$BL$19='Payment Calendar'!$A13)*('Monthly Estimate'!$B$19)),IF('Monthly Estimate'!$D$19='Payment Calendar'!$B13,'Monthly Estimate'!$B$19,0))</f>
        <v>0</v>
      </c>
      <c r="K13" s="33">
        <f>IF(ISBLANK('Monthly Estimate'!$D$20),SUMPRODUCT(('Monthly Estimate'!$F$20:$BL$20='Payment Calendar'!$A13)*('Monthly Estimate'!$B$20)),IF('Monthly Estimate'!$D$20='Payment Calendar'!$B13,'Monthly Estimate'!$B$20,0))</f>
        <v>0</v>
      </c>
      <c r="L13" s="33">
        <f>IF(ISBLANK('Monthly Estimate'!$D$21),SUMPRODUCT(('Monthly Estimate'!$F$21:$BL$21='Payment Calendar'!$A13)*('Monthly Estimate'!$B$21)),IF('Monthly Estimate'!$D$21='Payment Calendar'!$B13,'Monthly Estimate'!$B$21,0))</f>
        <v>0</v>
      </c>
      <c r="M13" s="33">
        <f>IF(ISBLANK('Monthly Estimate'!$D$22),SUMPRODUCT(('Monthly Estimate'!$F$22:$BL$22='Payment Calendar'!$A13)*('Monthly Estimate'!$B$22)),IF('Monthly Estimate'!$D$22='Payment Calendar'!$B13,'Monthly Estimate'!$B$22,0))</f>
        <v>0</v>
      </c>
      <c r="N13" s="33">
        <f>IF(ISBLANK('Monthly Estimate'!$D$23),SUMPRODUCT(('Monthly Estimate'!$F$23:$BL$23='Payment Calendar'!$A13)*('Monthly Estimate'!$B$23)),IF('Monthly Estimate'!$D$23='Payment Calendar'!$B13,'Monthly Estimate'!$B$23,0))</f>
        <v>0</v>
      </c>
      <c r="O13" s="33">
        <f>IF(ISBLANK('Monthly Estimate'!$D$24),SUMPRODUCT(('Monthly Estimate'!$F$24:$BL$24='Payment Calendar'!$A13)*('Monthly Estimate'!$B$24)),IF('Monthly Estimate'!$D$24='Payment Calendar'!$B13,'Monthly Estimate'!$B$24,0))</f>
        <v>0</v>
      </c>
      <c r="P13" s="33">
        <f>IF(ISBLANK('Monthly Estimate'!$D$25),SUMPRODUCT(('Monthly Estimate'!$F$25:$BL$25='Payment Calendar'!$A13)*('Monthly Estimate'!$B$25)),IF('Monthly Estimate'!$D$25='Payment Calendar'!$B13,'Monthly Estimate'!$B$25,0))</f>
        <v>0</v>
      </c>
      <c r="Q13" s="33">
        <f>IF(ISBLANK('Monthly Estimate'!$D$26),SUMPRODUCT(('Monthly Estimate'!$F$26:$BL$26='Payment Calendar'!$A13)*('Monthly Estimate'!$B$26)),IF('Monthly Estimate'!$D$26='Payment Calendar'!$B13,'Monthly Estimate'!$B$26,0))</f>
        <v>0</v>
      </c>
      <c r="R13" s="33">
        <f>IF(ISBLANK('Monthly Estimate'!$D$27),SUMPRODUCT(('Monthly Estimate'!$F$27:$BL$27='Payment Calendar'!$A13)*('Monthly Estimate'!$B$27)),IF('Monthly Estimate'!$D$27='Payment Calendar'!$B13,'Monthly Estimate'!$B$27,0))</f>
        <v>0</v>
      </c>
      <c r="S13" s="33">
        <f>IF(ISBLANK('Monthly Estimate'!$D$28),SUMPRODUCT(('Monthly Estimate'!$F$28:$BL$28='Payment Calendar'!$A13)*('Monthly Estimate'!$B$28)),IF('Monthly Estimate'!$D$28='Payment Calendar'!$B13,'Monthly Estimate'!$B$28,0))</f>
        <v>0</v>
      </c>
      <c r="T13" s="33">
        <f>IF(ISBLANK('Monthly Estimate'!$D$32),SUMPRODUCT(('Monthly Estimate'!$F$32:$BL$32='Payment Calendar'!$A13)*('Monthly Estimate'!$B$32)),IF('Monthly Estimate'!$D$32='Payment Calendar'!$B13,'Monthly Estimate'!$B$32,0))</f>
        <v>0</v>
      </c>
      <c r="U13" s="33">
        <f>IF(ISBLANK('Monthly Estimate'!$D$33),SUMPRODUCT(('Monthly Estimate'!$F$33:$BL$33='Payment Calendar'!$A13)*('Monthly Estimate'!$B$33)),IF('Monthly Estimate'!$D$33='Payment Calendar'!$B13,'Monthly Estimate'!$B$33,0))</f>
        <v>0</v>
      </c>
      <c r="V13" s="33">
        <f>IF(ISBLANK('Monthly Estimate'!$D$34),SUMPRODUCT(('Monthly Estimate'!$F$34:$BL$34='Payment Calendar'!$A13)*('Monthly Estimate'!$B$34)),IF('Monthly Estimate'!$D$34='Payment Calendar'!$B13,'Monthly Estimate'!$B$34,0))</f>
        <v>0</v>
      </c>
      <c r="W13" s="33">
        <f>IF(ISBLANK('Monthly Estimate'!$D$35),SUMPRODUCT(('Monthly Estimate'!$F$35:$BL$35='Payment Calendar'!$A13)*('Monthly Estimate'!$B$35)),IF('Monthly Estimate'!$D$35='Payment Calendar'!$B13,'Monthly Estimate'!$B$35,0))</f>
        <v>0</v>
      </c>
      <c r="X13" s="33">
        <f>IF(ISBLANK('Monthly Estimate'!$D$36),SUMPRODUCT(('Monthly Estimate'!$F$36:$BL$36='Payment Calendar'!$A13)*('Monthly Estimate'!$B$36)),IF('Monthly Estimate'!$D$36='Payment Calendar'!$B13,'Monthly Estimate'!$B$36,0))</f>
        <v>0</v>
      </c>
      <c r="Y13" s="33">
        <f>IF(ISBLANK('Monthly Estimate'!$D$37),SUMPRODUCT(('Monthly Estimate'!$F$37:$BL$37='Payment Calendar'!$A13)*('Monthly Estimate'!$B$37)),IF('Monthly Estimate'!$D$37='Payment Calendar'!$B13,'Monthly Estimate'!$B$37,0))</f>
        <v>0</v>
      </c>
      <c r="Z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A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B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C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D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E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F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G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H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I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J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K13" s="33">
        <f>IF(ISBLANK('Monthly Estimate'!$D$38),SUMPRODUCT(('Monthly Estimate'!$F$38:$BL$38='Payment Calendar'!$A13)*('Monthly Estimate'!$B$38)),IF('Monthly Estimate'!$D$38='Payment Calendar'!$B13,'Monthly Estimate'!$B$38,0))</f>
        <v>0</v>
      </c>
      <c r="AL13" s="33">
        <f>IF(ISBLANK('Monthly Estimate'!$D$50),SUMPRODUCT(('Monthly Estimate'!$F$50:$BL$50='Payment Calendar'!$A13)*('Monthly Estimate'!$B$50)),IF('Monthly Estimate'!$D$50='Payment Calendar'!$B13,'Monthly Estimate'!$B$50,0))</f>
        <v>0</v>
      </c>
      <c r="AM13" s="34">
        <f>IF(ISBLANK('Monthly Estimate'!$D$51),SUMPRODUCT(('Monthly Estimate'!$F$51:$BL$51='Payment Calendar'!$A13)*('Monthly Estimate'!$B$51)),IF('Monthly Estimate'!$D$51='Payment Calendar'!$B13,'Monthly Estimate'!$B$51,0))</f>
        <v>0</v>
      </c>
      <c r="AN13" s="29">
        <f>SUM(D13:AM13)</f>
        <v>0</v>
      </c>
      <c r="AO13" s="33">
        <f>IF(ISBLANK('Monthly Estimate'!$D$6),SUMPRODUCT(('Monthly Estimate'!$F$6:$BL$6='Payment Calendar'!$A13)*('Monthly Estimate'!$B$6)),IF('Monthly Estimate'!$D$6='Payment Calendar'!$B13,'Monthly Estimate'!$B$6,0))</f>
        <v>0</v>
      </c>
      <c r="AP13" s="33">
        <f>IF(ISBLANK('Monthly Estimate'!$D$7),SUMPRODUCT(('Monthly Estimate'!$F$7:$BL$7='Payment Calendar'!$A13)*('Monthly Estimate'!$B$7)),IF('Monthly Estimate'!$D$7='Payment Calendar'!$B13,'Monthly Estimate'!$B$7,0))</f>
        <v>0</v>
      </c>
      <c r="AQ13" s="34">
        <f>IF(ISBLANK('Monthly Estimate'!$D$8),SUMPRODUCT(('Monthly Estimate'!$F$8:$BL$8='Payment Calendar'!$A13)*('Monthly Estimate'!$B$8)),IF('Monthly Estimate'!$D$8='Payment Calendar'!$B13,'Monthly Estimate'!$B$8,0))</f>
        <v>0</v>
      </c>
      <c r="AR13" s="35">
        <f t="shared" si="1"/>
        <v>0</v>
      </c>
      <c r="AS13" s="36">
        <f>IF(ISBLANK('Monthly Estimate'!$D$54),SUMPRODUCT(('Monthly Estimate'!$F$54:$BL$54='Payment Calendar'!$A13)*('Monthly Estimate'!$B$54)),IF('Monthly Estimate'!$D$54='Payment Calendar'!$B13,'Monthly Estimate'!$B$54,0))</f>
        <v>0</v>
      </c>
      <c r="AT13" s="34">
        <f>IF(ISBLANK('Monthly Estimate'!$D$55),SUMPRODUCT(('Monthly Estimate'!$F$55:$BL$55='Payment Calendar'!$A13)*('Monthly Estimate'!$B$55)),IF('Monthly Estimate'!$D$55='Payment Calendar'!$B13,'Monthly Estimate'!$B$55,0))</f>
        <v>0</v>
      </c>
      <c r="AU13" s="29">
        <f t="shared" si="3"/>
        <v>0</v>
      </c>
      <c r="AV13" s="30">
        <f t="shared" si="4"/>
        <v>0</v>
      </c>
      <c r="AW13" s="37">
        <f t="shared" si="6"/>
        <v>0</v>
      </c>
    </row>
    <row r="14" spans="1:49" x14ac:dyDescent="0.2">
      <c r="A14" s="31">
        <f t="shared" si="5"/>
        <v>43111</v>
      </c>
      <c r="B14" s="32">
        <f t="shared" si="0"/>
        <v>11</v>
      </c>
      <c r="C14" s="32">
        <f t="shared" si="2"/>
        <v>1</v>
      </c>
      <c r="D14" s="33">
        <f>IF(ISBLANK('Monthly Estimate'!$D$13),SUMPRODUCT(('Monthly Estimate'!$F$13:$BL$13='Payment Calendar'!$A14)*('Monthly Estimate'!$B$13)),IF('Monthly Estimate'!$D$13='Payment Calendar'!$B14,'Monthly Estimate'!$B$13,0))</f>
        <v>0</v>
      </c>
      <c r="E14" s="33">
        <f>IF(ISBLANK('Monthly Estimate'!$D$14),SUMPRODUCT(('Monthly Estimate'!$F$14:$BL$14='Payment Calendar'!$A14)*('Monthly Estimate'!$B$14)),IF('Monthly Estimate'!$D$14='Payment Calendar'!$B14,'Monthly Estimate'!$B$14,0))</f>
        <v>0</v>
      </c>
      <c r="F14" s="33">
        <f>IF(ISBLANK('Monthly Estimate'!$D$15),SUMPRODUCT(('Monthly Estimate'!$F$15:$BL$15='Payment Calendar'!$A14)*('Monthly Estimate'!$B$15)),IF('Monthly Estimate'!$D$15='Payment Calendar'!$B14,'Monthly Estimate'!$B$15,0))</f>
        <v>0</v>
      </c>
      <c r="G14" s="33">
        <f>IF(ISBLANK('Monthly Estimate'!$D$16),SUMPRODUCT(('Monthly Estimate'!$F$16:$BL$16='Payment Calendar'!$A14)*('Monthly Estimate'!$B$16)),IF('Monthly Estimate'!$D$16='Payment Calendar'!$B14,'Monthly Estimate'!$B$16,0))</f>
        <v>0</v>
      </c>
      <c r="H14" s="33">
        <f>IF(ISBLANK('Monthly Estimate'!$D$17),SUMPRODUCT(('Monthly Estimate'!$F$17:$BL$17='Payment Calendar'!$A14)*('Monthly Estimate'!$B$17)),IF('Monthly Estimate'!$D$17='Payment Calendar'!$B14,'Monthly Estimate'!$B$17,0))</f>
        <v>0</v>
      </c>
      <c r="I14" s="33">
        <f>IF(ISBLANK('Monthly Estimate'!$D$18),SUMPRODUCT(('Monthly Estimate'!$F$18:$BL$18='Payment Calendar'!$A14)*('Monthly Estimate'!$B$18)),IF('Monthly Estimate'!$D$18='Payment Calendar'!$B14,'Monthly Estimate'!$B$18,0))</f>
        <v>0</v>
      </c>
      <c r="J14" s="33">
        <f>IF(ISBLANK('Monthly Estimate'!$D$19),SUMPRODUCT(('Monthly Estimate'!$F$19:$BL$19='Payment Calendar'!$A14)*('Monthly Estimate'!$B$19)),IF('Monthly Estimate'!$D$19='Payment Calendar'!$B14,'Monthly Estimate'!$B$19,0))</f>
        <v>0</v>
      </c>
      <c r="K14" s="33">
        <f>IF(ISBLANK('Monthly Estimate'!$D$20),SUMPRODUCT(('Monthly Estimate'!$F$20:$BL$20='Payment Calendar'!$A14)*('Monthly Estimate'!$B$20)),IF('Monthly Estimate'!$D$20='Payment Calendar'!$B14,'Monthly Estimate'!$B$20,0))</f>
        <v>0</v>
      </c>
      <c r="L14" s="33">
        <f>IF(ISBLANK('Monthly Estimate'!$D$21),SUMPRODUCT(('Monthly Estimate'!$F$21:$BL$21='Payment Calendar'!$A14)*('Monthly Estimate'!$B$21)),IF('Monthly Estimate'!$D$21='Payment Calendar'!$B14,'Monthly Estimate'!$B$21,0))</f>
        <v>0</v>
      </c>
      <c r="M14" s="33">
        <f>IF(ISBLANK('Monthly Estimate'!$D$22),SUMPRODUCT(('Monthly Estimate'!$F$22:$BL$22='Payment Calendar'!$A14)*('Monthly Estimate'!$B$22)),IF('Monthly Estimate'!$D$22='Payment Calendar'!$B14,'Monthly Estimate'!$B$22,0))</f>
        <v>0</v>
      </c>
      <c r="N14" s="33">
        <f>IF(ISBLANK('Monthly Estimate'!$D$23),SUMPRODUCT(('Monthly Estimate'!$F$23:$BL$23='Payment Calendar'!$A14)*('Monthly Estimate'!$B$23)),IF('Monthly Estimate'!$D$23='Payment Calendar'!$B14,'Monthly Estimate'!$B$23,0))</f>
        <v>0</v>
      </c>
      <c r="O14" s="33">
        <f>IF(ISBLANK('Monthly Estimate'!$D$24),SUMPRODUCT(('Monthly Estimate'!$F$24:$BL$24='Payment Calendar'!$A14)*('Monthly Estimate'!$B$24)),IF('Monthly Estimate'!$D$24='Payment Calendar'!$B14,'Monthly Estimate'!$B$24,0))</f>
        <v>0</v>
      </c>
      <c r="P14" s="33">
        <f>IF(ISBLANK('Monthly Estimate'!$D$25),SUMPRODUCT(('Monthly Estimate'!$F$25:$BL$25='Payment Calendar'!$A14)*('Monthly Estimate'!$B$25)),IF('Monthly Estimate'!$D$25='Payment Calendar'!$B14,'Monthly Estimate'!$B$25,0))</f>
        <v>0</v>
      </c>
      <c r="Q14" s="33">
        <f>IF(ISBLANK('Monthly Estimate'!$D$26),SUMPRODUCT(('Monthly Estimate'!$F$26:$BL$26='Payment Calendar'!$A14)*('Monthly Estimate'!$B$26)),IF('Monthly Estimate'!$D$26='Payment Calendar'!$B14,'Monthly Estimate'!$B$26,0))</f>
        <v>0</v>
      </c>
      <c r="R14" s="33">
        <f>IF(ISBLANK('Monthly Estimate'!$D$27),SUMPRODUCT(('Monthly Estimate'!$F$27:$BL$27='Payment Calendar'!$A14)*('Monthly Estimate'!$B$27)),IF('Monthly Estimate'!$D$27='Payment Calendar'!$B14,'Monthly Estimate'!$B$27,0))</f>
        <v>0</v>
      </c>
      <c r="S14" s="33">
        <f>IF(ISBLANK('Monthly Estimate'!$D$28),SUMPRODUCT(('Monthly Estimate'!$F$28:$BL$28='Payment Calendar'!$A14)*('Monthly Estimate'!$B$28)),IF('Monthly Estimate'!$D$28='Payment Calendar'!$B14,'Monthly Estimate'!$B$28,0))</f>
        <v>0</v>
      </c>
      <c r="T14" s="33">
        <f>IF(ISBLANK('Monthly Estimate'!$D$32),SUMPRODUCT(('Monthly Estimate'!$F$32:$BL$32='Payment Calendar'!$A14)*('Monthly Estimate'!$B$32)),IF('Monthly Estimate'!$D$32='Payment Calendar'!$B14,'Monthly Estimate'!$B$32,0))</f>
        <v>0</v>
      </c>
      <c r="U14" s="33">
        <f>IF(ISBLANK('Monthly Estimate'!$D$33),SUMPRODUCT(('Monthly Estimate'!$F$33:$BL$33='Payment Calendar'!$A14)*('Monthly Estimate'!$B$33)),IF('Monthly Estimate'!$D$33='Payment Calendar'!$B14,'Monthly Estimate'!$B$33,0))</f>
        <v>0</v>
      </c>
      <c r="V14" s="33">
        <f>IF(ISBLANK('Monthly Estimate'!$D$34),SUMPRODUCT(('Monthly Estimate'!$F$34:$BL$34='Payment Calendar'!$A14)*('Monthly Estimate'!$B$34)),IF('Monthly Estimate'!$D$34='Payment Calendar'!$B14,'Monthly Estimate'!$B$34,0))</f>
        <v>0</v>
      </c>
      <c r="W14" s="33">
        <f>IF(ISBLANK('Monthly Estimate'!$D$35),SUMPRODUCT(('Monthly Estimate'!$F$35:$BL$35='Payment Calendar'!$A14)*('Monthly Estimate'!$B$35)),IF('Monthly Estimate'!$D$35='Payment Calendar'!$B14,'Monthly Estimate'!$B$35,0))</f>
        <v>0</v>
      </c>
      <c r="X14" s="33">
        <f>IF(ISBLANK('Monthly Estimate'!$D$36),SUMPRODUCT(('Monthly Estimate'!$F$36:$BL$36='Payment Calendar'!$A14)*('Monthly Estimate'!$B$36)),IF('Monthly Estimate'!$D$36='Payment Calendar'!$B14,'Monthly Estimate'!$B$36,0))</f>
        <v>0</v>
      </c>
      <c r="Y14" s="33">
        <f>IF(ISBLANK('Monthly Estimate'!$D$37),SUMPRODUCT(('Monthly Estimate'!$F$37:$BL$37='Payment Calendar'!$A14)*('Monthly Estimate'!$B$37)),IF('Monthly Estimate'!$D$37='Payment Calendar'!$B14,'Monthly Estimate'!$B$37,0))</f>
        <v>0</v>
      </c>
      <c r="Z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A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B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C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D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E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F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G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H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I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J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K14" s="33">
        <f>IF(ISBLANK('Monthly Estimate'!$D$38),SUMPRODUCT(('Monthly Estimate'!$F$38:$BL$38='Payment Calendar'!$A14)*('Monthly Estimate'!$B$38)),IF('Monthly Estimate'!$D$38='Payment Calendar'!$B14,'Monthly Estimate'!$B$38,0))</f>
        <v>0</v>
      </c>
      <c r="AL14" s="33">
        <f>IF(ISBLANK('Monthly Estimate'!$D$50),SUMPRODUCT(('Monthly Estimate'!$F$50:$BL$50='Payment Calendar'!$A14)*('Monthly Estimate'!$B$50)),IF('Monthly Estimate'!$D$50='Payment Calendar'!$B14,'Monthly Estimate'!$B$50,0))</f>
        <v>0</v>
      </c>
      <c r="AM14" s="34">
        <f>IF(ISBLANK('Monthly Estimate'!$D$51),SUMPRODUCT(('Monthly Estimate'!$F$51:$BL$51='Payment Calendar'!$A14)*('Monthly Estimate'!$B$51)),IF('Monthly Estimate'!$D$51='Payment Calendar'!$B14,'Monthly Estimate'!$B$51,0))</f>
        <v>0</v>
      </c>
      <c r="AN14" s="29">
        <f>SUM(D14:AM14)</f>
        <v>0</v>
      </c>
      <c r="AO14" s="33">
        <f>IF(ISBLANK('Monthly Estimate'!$D$6),SUMPRODUCT(('Monthly Estimate'!$F$6:$BL$6='Payment Calendar'!$A14)*('Monthly Estimate'!$B$6)),IF('Monthly Estimate'!$D$6='Payment Calendar'!$B14,'Monthly Estimate'!$B$6,0))</f>
        <v>0</v>
      </c>
      <c r="AP14" s="33">
        <f>IF(ISBLANK('Monthly Estimate'!$D$7),SUMPRODUCT(('Monthly Estimate'!$F$7:$BL$7='Payment Calendar'!$A14)*('Monthly Estimate'!$B$7)),IF('Monthly Estimate'!$D$7='Payment Calendar'!$B14,'Monthly Estimate'!$B$7,0))</f>
        <v>0</v>
      </c>
      <c r="AQ14" s="34">
        <f>IF(ISBLANK('Monthly Estimate'!$D$8),SUMPRODUCT(('Monthly Estimate'!$F$8:$BL$8='Payment Calendar'!$A14)*('Monthly Estimate'!$B$8)),IF('Monthly Estimate'!$D$8='Payment Calendar'!$B14,'Monthly Estimate'!$B$8,0))</f>
        <v>0</v>
      </c>
      <c r="AR14" s="35">
        <f t="shared" si="1"/>
        <v>0</v>
      </c>
      <c r="AS14" s="36">
        <f>IF(ISBLANK('Monthly Estimate'!$D$54),SUMPRODUCT(('Monthly Estimate'!$F$54:$BL$54='Payment Calendar'!$A14)*('Monthly Estimate'!$B$54)),IF('Monthly Estimate'!$D$54='Payment Calendar'!$B14,'Monthly Estimate'!$B$54,0))</f>
        <v>0</v>
      </c>
      <c r="AT14" s="34">
        <f>IF(ISBLANK('Monthly Estimate'!$D$55),SUMPRODUCT(('Monthly Estimate'!$F$55:$BL$55='Payment Calendar'!$A14)*('Monthly Estimate'!$B$55)),IF('Monthly Estimate'!$D$55='Payment Calendar'!$B14,'Monthly Estimate'!$B$55,0))</f>
        <v>0</v>
      </c>
      <c r="AU14" s="29">
        <f t="shared" si="3"/>
        <v>0</v>
      </c>
      <c r="AV14" s="30">
        <f t="shared" si="4"/>
        <v>0</v>
      </c>
      <c r="AW14" s="37">
        <f t="shared" si="6"/>
        <v>0</v>
      </c>
    </row>
    <row r="15" spans="1:49" x14ac:dyDescent="0.2">
      <c r="A15" s="31">
        <f t="shared" si="5"/>
        <v>43112</v>
      </c>
      <c r="B15" s="32">
        <f t="shared" si="0"/>
        <v>12</v>
      </c>
      <c r="C15" s="32">
        <f t="shared" si="2"/>
        <v>1</v>
      </c>
      <c r="D15" s="33">
        <f>IF(ISBLANK('Monthly Estimate'!$D$13),SUMPRODUCT(('Monthly Estimate'!$F$13:$BL$13='Payment Calendar'!$A15)*('Monthly Estimate'!$B$13)),IF('Monthly Estimate'!$D$13='Payment Calendar'!$B15,'Monthly Estimate'!$B$13,0))</f>
        <v>0</v>
      </c>
      <c r="E15" s="33">
        <f>IF(ISBLANK('Monthly Estimate'!$D$14),SUMPRODUCT(('Monthly Estimate'!$F$14:$BL$14='Payment Calendar'!$A15)*('Monthly Estimate'!$B$14)),IF('Monthly Estimate'!$D$14='Payment Calendar'!$B15,'Monthly Estimate'!$B$14,0))</f>
        <v>0</v>
      </c>
      <c r="F15" s="33">
        <f>IF(ISBLANK('Monthly Estimate'!$D$15),SUMPRODUCT(('Monthly Estimate'!$F$15:$BL$15='Payment Calendar'!$A15)*('Monthly Estimate'!$B$15)),IF('Monthly Estimate'!$D$15='Payment Calendar'!$B15,'Monthly Estimate'!$B$15,0))</f>
        <v>0</v>
      </c>
      <c r="G15" s="33">
        <f>IF(ISBLANK('Monthly Estimate'!$D$16),SUMPRODUCT(('Monthly Estimate'!$F$16:$BL$16='Payment Calendar'!$A15)*('Monthly Estimate'!$B$16)),IF('Monthly Estimate'!$D$16='Payment Calendar'!$B15,'Monthly Estimate'!$B$16,0))</f>
        <v>0</v>
      </c>
      <c r="H15" s="33">
        <f>IF(ISBLANK('Monthly Estimate'!$D$17),SUMPRODUCT(('Monthly Estimate'!$F$17:$BL$17='Payment Calendar'!$A15)*('Monthly Estimate'!$B$17)),IF('Monthly Estimate'!$D$17='Payment Calendar'!$B15,'Monthly Estimate'!$B$17,0))</f>
        <v>0</v>
      </c>
      <c r="I15" s="33">
        <f>IF(ISBLANK('Monthly Estimate'!$D$18),SUMPRODUCT(('Monthly Estimate'!$F$18:$BL$18='Payment Calendar'!$A15)*('Monthly Estimate'!$B$18)),IF('Monthly Estimate'!$D$18='Payment Calendar'!$B15,'Monthly Estimate'!$B$18,0))</f>
        <v>0</v>
      </c>
      <c r="J15" s="33">
        <f>IF(ISBLANK('Monthly Estimate'!$D$19),SUMPRODUCT(('Monthly Estimate'!$F$19:$BL$19='Payment Calendar'!$A15)*('Monthly Estimate'!$B$19)),IF('Monthly Estimate'!$D$19='Payment Calendar'!$B15,'Monthly Estimate'!$B$19,0))</f>
        <v>0</v>
      </c>
      <c r="K15" s="33">
        <f>IF(ISBLANK('Monthly Estimate'!$D$20),SUMPRODUCT(('Monthly Estimate'!$F$20:$BL$20='Payment Calendar'!$A15)*('Monthly Estimate'!$B$20)),IF('Monthly Estimate'!$D$20='Payment Calendar'!$B15,'Monthly Estimate'!$B$20,0))</f>
        <v>0</v>
      </c>
      <c r="L15" s="33">
        <f>IF(ISBLANK('Monthly Estimate'!$D$21),SUMPRODUCT(('Monthly Estimate'!$F$21:$BL$21='Payment Calendar'!$A15)*('Monthly Estimate'!$B$21)),IF('Monthly Estimate'!$D$21='Payment Calendar'!$B15,'Monthly Estimate'!$B$21,0))</f>
        <v>0</v>
      </c>
      <c r="M15" s="33">
        <f>IF(ISBLANK('Monthly Estimate'!$D$22),SUMPRODUCT(('Monthly Estimate'!$F$22:$BL$22='Payment Calendar'!$A15)*('Monthly Estimate'!$B$22)),IF('Monthly Estimate'!$D$22='Payment Calendar'!$B15,'Monthly Estimate'!$B$22,0))</f>
        <v>0</v>
      </c>
      <c r="N15" s="33">
        <f>IF(ISBLANK('Monthly Estimate'!$D$23),SUMPRODUCT(('Monthly Estimate'!$F$23:$BL$23='Payment Calendar'!$A15)*('Monthly Estimate'!$B$23)),IF('Monthly Estimate'!$D$23='Payment Calendar'!$B15,'Monthly Estimate'!$B$23,0))</f>
        <v>0</v>
      </c>
      <c r="O15" s="33">
        <f>IF(ISBLANK('Monthly Estimate'!$D$24),SUMPRODUCT(('Monthly Estimate'!$F$24:$BL$24='Payment Calendar'!$A15)*('Monthly Estimate'!$B$24)),IF('Monthly Estimate'!$D$24='Payment Calendar'!$B15,'Monthly Estimate'!$B$24,0))</f>
        <v>0</v>
      </c>
      <c r="P15" s="33">
        <f>IF(ISBLANK('Monthly Estimate'!$D$25),SUMPRODUCT(('Monthly Estimate'!$F$25:$BL$25='Payment Calendar'!$A15)*('Monthly Estimate'!$B$25)),IF('Monthly Estimate'!$D$25='Payment Calendar'!$B15,'Monthly Estimate'!$B$25,0))</f>
        <v>0</v>
      </c>
      <c r="Q15" s="33">
        <f>IF(ISBLANK('Monthly Estimate'!$D$26),SUMPRODUCT(('Monthly Estimate'!$F$26:$BL$26='Payment Calendar'!$A15)*('Monthly Estimate'!$B$26)),IF('Monthly Estimate'!$D$26='Payment Calendar'!$B15,'Monthly Estimate'!$B$26,0))</f>
        <v>0</v>
      </c>
      <c r="R15" s="33">
        <f>IF(ISBLANK('Monthly Estimate'!$D$27),SUMPRODUCT(('Monthly Estimate'!$F$27:$BL$27='Payment Calendar'!$A15)*('Monthly Estimate'!$B$27)),IF('Monthly Estimate'!$D$27='Payment Calendar'!$B15,'Monthly Estimate'!$B$27,0))</f>
        <v>0</v>
      </c>
      <c r="S15" s="33">
        <f>IF(ISBLANK('Monthly Estimate'!$D$28),SUMPRODUCT(('Monthly Estimate'!$F$28:$BL$28='Payment Calendar'!$A15)*('Monthly Estimate'!$B$28)),IF('Monthly Estimate'!$D$28='Payment Calendar'!$B15,'Monthly Estimate'!$B$28,0))</f>
        <v>0</v>
      </c>
      <c r="T15" s="33">
        <f>IF(ISBLANK('Monthly Estimate'!$D$32),SUMPRODUCT(('Monthly Estimate'!$F$32:$BL$32='Payment Calendar'!$A15)*('Monthly Estimate'!$B$32)),IF('Monthly Estimate'!$D$32='Payment Calendar'!$B15,'Monthly Estimate'!$B$32,0))</f>
        <v>0</v>
      </c>
      <c r="U15" s="33">
        <f>IF(ISBLANK('Monthly Estimate'!$D$33),SUMPRODUCT(('Monthly Estimate'!$F$33:$BL$33='Payment Calendar'!$A15)*('Monthly Estimate'!$B$33)),IF('Monthly Estimate'!$D$33='Payment Calendar'!$B15,'Monthly Estimate'!$B$33,0))</f>
        <v>0</v>
      </c>
      <c r="V15" s="33">
        <f>IF(ISBLANK('Monthly Estimate'!$D$34),SUMPRODUCT(('Monthly Estimate'!$F$34:$BL$34='Payment Calendar'!$A15)*('Monthly Estimate'!$B$34)),IF('Monthly Estimate'!$D$34='Payment Calendar'!$B15,'Monthly Estimate'!$B$34,0))</f>
        <v>0</v>
      </c>
      <c r="W15" s="33">
        <f>IF(ISBLANK('Monthly Estimate'!$D$35),SUMPRODUCT(('Monthly Estimate'!$F$35:$BL$35='Payment Calendar'!$A15)*('Monthly Estimate'!$B$35)),IF('Monthly Estimate'!$D$35='Payment Calendar'!$B15,'Monthly Estimate'!$B$35,0))</f>
        <v>0</v>
      </c>
      <c r="X15" s="33">
        <f>IF(ISBLANK('Monthly Estimate'!$D$36),SUMPRODUCT(('Monthly Estimate'!$F$36:$BL$36='Payment Calendar'!$A15)*('Monthly Estimate'!$B$36)),IF('Monthly Estimate'!$D$36='Payment Calendar'!$B15,'Monthly Estimate'!$B$36,0))</f>
        <v>0</v>
      </c>
      <c r="Y15" s="33">
        <f>IF(ISBLANK('Monthly Estimate'!$D$37),SUMPRODUCT(('Monthly Estimate'!$F$37:$BL$37='Payment Calendar'!$A15)*('Monthly Estimate'!$B$37)),IF('Monthly Estimate'!$D$37='Payment Calendar'!$B15,'Monthly Estimate'!$B$37,0))</f>
        <v>0</v>
      </c>
      <c r="Z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A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B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C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D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E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F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G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H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I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J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K15" s="33">
        <f>IF(ISBLANK('Monthly Estimate'!$D$38),SUMPRODUCT(('Monthly Estimate'!$F$38:$BL$38='Payment Calendar'!$A15)*('Monthly Estimate'!$B$38)),IF('Monthly Estimate'!$D$38='Payment Calendar'!$B15,'Monthly Estimate'!$B$38,0))</f>
        <v>0</v>
      </c>
      <c r="AL15" s="33">
        <f>IF(ISBLANK('Monthly Estimate'!$D$50),SUMPRODUCT(('Monthly Estimate'!$F$50:$BL$50='Payment Calendar'!$A15)*('Monthly Estimate'!$B$50)),IF('Monthly Estimate'!$D$50='Payment Calendar'!$B15,'Monthly Estimate'!$B$50,0))</f>
        <v>0</v>
      </c>
      <c r="AM15" s="34">
        <f>IF(ISBLANK('Monthly Estimate'!$D$51),SUMPRODUCT(('Monthly Estimate'!$F$51:$BL$51='Payment Calendar'!$A15)*('Monthly Estimate'!$B$51)),IF('Monthly Estimate'!$D$51='Payment Calendar'!$B15,'Monthly Estimate'!$B$51,0))</f>
        <v>0</v>
      </c>
      <c r="AN15" s="29">
        <f>SUM(D15:AM15)</f>
        <v>0</v>
      </c>
      <c r="AO15" s="33">
        <f>IF(ISBLANK('Monthly Estimate'!$D$6),SUMPRODUCT(('Monthly Estimate'!$F$6:$BL$6='Payment Calendar'!$A15)*('Monthly Estimate'!$B$6)),IF('Monthly Estimate'!$D$6='Payment Calendar'!$B15,'Monthly Estimate'!$B$6,0))</f>
        <v>0</v>
      </c>
      <c r="AP15" s="33">
        <f>IF(ISBLANK('Monthly Estimate'!$D$7),SUMPRODUCT(('Monthly Estimate'!$F$7:$BL$7='Payment Calendar'!$A15)*('Monthly Estimate'!$B$7)),IF('Monthly Estimate'!$D$7='Payment Calendar'!$B15,'Monthly Estimate'!$B$7,0))</f>
        <v>0</v>
      </c>
      <c r="AQ15" s="34">
        <f>IF(ISBLANK('Monthly Estimate'!$D$8),SUMPRODUCT(('Monthly Estimate'!$F$8:$BL$8='Payment Calendar'!$A15)*('Monthly Estimate'!$B$8)),IF('Monthly Estimate'!$D$8='Payment Calendar'!$B15,'Monthly Estimate'!$B$8,0))</f>
        <v>0</v>
      </c>
      <c r="AR15" s="35">
        <f t="shared" si="1"/>
        <v>0</v>
      </c>
      <c r="AS15" s="36">
        <f>IF(ISBLANK('Monthly Estimate'!$D$54),SUMPRODUCT(('Monthly Estimate'!$F$54:$BL$54='Payment Calendar'!$A15)*('Monthly Estimate'!$B$54)),IF('Monthly Estimate'!$D$54='Payment Calendar'!$B15,'Monthly Estimate'!$B$54,0))</f>
        <v>0</v>
      </c>
      <c r="AT15" s="34">
        <f>IF(ISBLANK('Monthly Estimate'!$D$55),SUMPRODUCT(('Monthly Estimate'!$F$55:$BL$55='Payment Calendar'!$A15)*('Monthly Estimate'!$B$55)),IF('Monthly Estimate'!$D$55='Payment Calendar'!$B15,'Monthly Estimate'!$B$55,0))</f>
        <v>0</v>
      </c>
      <c r="AU15" s="29">
        <f t="shared" si="3"/>
        <v>0</v>
      </c>
      <c r="AV15" s="30">
        <f t="shared" si="4"/>
        <v>0</v>
      </c>
      <c r="AW15" s="37">
        <f t="shared" si="6"/>
        <v>0</v>
      </c>
    </row>
    <row r="16" spans="1:49" x14ac:dyDescent="0.2">
      <c r="A16" s="31">
        <f t="shared" si="5"/>
        <v>43113</v>
      </c>
      <c r="B16" s="32">
        <f t="shared" si="0"/>
        <v>13</v>
      </c>
      <c r="C16" s="32">
        <f t="shared" si="2"/>
        <v>1</v>
      </c>
      <c r="D16" s="33">
        <f>IF(ISBLANK('Monthly Estimate'!$D$13),SUMPRODUCT(('Monthly Estimate'!$F$13:$BL$13='Payment Calendar'!$A16)*('Monthly Estimate'!$B$13)),IF('Monthly Estimate'!$D$13='Payment Calendar'!$B16,'Monthly Estimate'!$B$13,0))</f>
        <v>0</v>
      </c>
      <c r="E16" s="33">
        <f>IF(ISBLANK('Monthly Estimate'!$D$14),SUMPRODUCT(('Monthly Estimate'!$F$14:$BL$14='Payment Calendar'!$A16)*('Monthly Estimate'!$B$14)),IF('Monthly Estimate'!$D$14='Payment Calendar'!$B16,'Monthly Estimate'!$B$14,0))</f>
        <v>0</v>
      </c>
      <c r="F16" s="33">
        <f>IF(ISBLANK('Monthly Estimate'!$D$15),SUMPRODUCT(('Monthly Estimate'!$F$15:$BL$15='Payment Calendar'!$A16)*('Monthly Estimate'!$B$15)),IF('Monthly Estimate'!$D$15='Payment Calendar'!$B16,'Monthly Estimate'!$B$15,0))</f>
        <v>0</v>
      </c>
      <c r="G16" s="33">
        <f>IF(ISBLANK('Monthly Estimate'!$D$16),SUMPRODUCT(('Monthly Estimate'!$F$16:$BL$16='Payment Calendar'!$A16)*('Monthly Estimate'!$B$16)),IF('Monthly Estimate'!$D$16='Payment Calendar'!$B16,'Monthly Estimate'!$B$16,0))</f>
        <v>0</v>
      </c>
      <c r="H16" s="33">
        <f>IF(ISBLANK('Monthly Estimate'!$D$17),SUMPRODUCT(('Monthly Estimate'!$F$17:$BL$17='Payment Calendar'!$A16)*('Monthly Estimate'!$B$17)),IF('Monthly Estimate'!$D$17='Payment Calendar'!$B16,'Monthly Estimate'!$B$17,0))</f>
        <v>0</v>
      </c>
      <c r="I16" s="33">
        <f>IF(ISBLANK('Monthly Estimate'!$D$18),SUMPRODUCT(('Monthly Estimate'!$F$18:$BL$18='Payment Calendar'!$A16)*('Monthly Estimate'!$B$18)),IF('Monthly Estimate'!$D$18='Payment Calendar'!$B16,'Monthly Estimate'!$B$18,0))</f>
        <v>0</v>
      </c>
      <c r="J16" s="33">
        <f>IF(ISBLANK('Monthly Estimate'!$D$19),SUMPRODUCT(('Monthly Estimate'!$F$19:$BL$19='Payment Calendar'!$A16)*('Monthly Estimate'!$B$19)),IF('Monthly Estimate'!$D$19='Payment Calendar'!$B16,'Monthly Estimate'!$B$19,0))</f>
        <v>0</v>
      </c>
      <c r="K16" s="33">
        <f>IF(ISBLANK('Monthly Estimate'!$D$20),SUMPRODUCT(('Monthly Estimate'!$F$20:$BL$20='Payment Calendar'!$A16)*('Monthly Estimate'!$B$20)),IF('Monthly Estimate'!$D$20='Payment Calendar'!$B16,'Monthly Estimate'!$B$20,0))</f>
        <v>0</v>
      </c>
      <c r="L16" s="33">
        <f>IF(ISBLANK('Monthly Estimate'!$D$21),SUMPRODUCT(('Monthly Estimate'!$F$21:$BL$21='Payment Calendar'!$A16)*('Monthly Estimate'!$B$21)),IF('Monthly Estimate'!$D$21='Payment Calendar'!$B16,'Monthly Estimate'!$B$21,0))</f>
        <v>0</v>
      </c>
      <c r="M16" s="33">
        <f>IF(ISBLANK('Monthly Estimate'!$D$22),SUMPRODUCT(('Monthly Estimate'!$F$22:$BL$22='Payment Calendar'!$A16)*('Monthly Estimate'!$B$22)),IF('Monthly Estimate'!$D$22='Payment Calendar'!$B16,'Monthly Estimate'!$B$22,0))</f>
        <v>0</v>
      </c>
      <c r="N16" s="33">
        <f>IF(ISBLANK('Monthly Estimate'!$D$23),SUMPRODUCT(('Monthly Estimate'!$F$23:$BL$23='Payment Calendar'!$A16)*('Monthly Estimate'!$B$23)),IF('Monthly Estimate'!$D$23='Payment Calendar'!$B16,'Monthly Estimate'!$B$23,0))</f>
        <v>0</v>
      </c>
      <c r="O16" s="33">
        <f>IF(ISBLANK('Monthly Estimate'!$D$24),SUMPRODUCT(('Monthly Estimate'!$F$24:$BL$24='Payment Calendar'!$A16)*('Monthly Estimate'!$B$24)),IF('Monthly Estimate'!$D$24='Payment Calendar'!$B16,'Monthly Estimate'!$B$24,0))</f>
        <v>0</v>
      </c>
      <c r="P16" s="33">
        <f>IF(ISBLANK('Monthly Estimate'!$D$25),SUMPRODUCT(('Monthly Estimate'!$F$25:$BL$25='Payment Calendar'!$A16)*('Monthly Estimate'!$B$25)),IF('Monthly Estimate'!$D$25='Payment Calendar'!$B16,'Monthly Estimate'!$B$25,0))</f>
        <v>0</v>
      </c>
      <c r="Q16" s="33">
        <f>IF(ISBLANK('Monthly Estimate'!$D$26),SUMPRODUCT(('Monthly Estimate'!$F$26:$BL$26='Payment Calendar'!$A16)*('Monthly Estimate'!$B$26)),IF('Monthly Estimate'!$D$26='Payment Calendar'!$B16,'Monthly Estimate'!$B$26,0))</f>
        <v>0</v>
      </c>
      <c r="R16" s="33">
        <f>IF(ISBLANK('Monthly Estimate'!$D$27),SUMPRODUCT(('Monthly Estimate'!$F$27:$BL$27='Payment Calendar'!$A16)*('Monthly Estimate'!$B$27)),IF('Monthly Estimate'!$D$27='Payment Calendar'!$B16,'Monthly Estimate'!$B$27,0))</f>
        <v>0</v>
      </c>
      <c r="S16" s="33">
        <f>IF(ISBLANK('Monthly Estimate'!$D$28),SUMPRODUCT(('Monthly Estimate'!$F$28:$BL$28='Payment Calendar'!$A16)*('Monthly Estimate'!$B$28)),IF('Monthly Estimate'!$D$28='Payment Calendar'!$B16,'Monthly Estimate'!$B$28,0))</f>
        <v>0</v>
      </c>
      <c r="T16" s="33">
        <f>IF(ISBLANK('Monthly Estimate'!$D$32),SUMPRODUCT(('Monthly Estimate'!$F$32:$BL$32='Payment Calendar'!$A16)*('Monthly Estimate'!$B$32)),IF('Monthly Estimate'!$D$32='Payment Calendar'!$B16,'Monthly Estimate'!$B$32,0))</f>
        <v>0</v>
      </c>
      <c r="U16" s="33">
        <f>IF(ISBLANK('Monthly Estimate'!$D$33),SUMPRODUCT(('Monthly Estimate'!$F$33:$BL$33='Payment Calendar'!$A16)*('Monthly Estimate'!$B$33)),IF('Monthly Estimate'!$D$33='Payment Calendar'!$B16,'Monthly Estimate'!$B$33,0))</f>
        <v>0</v>
      </c>
      <c r="V16" s="33">
        <f>IF(ISBLANK('Monthly Estimate'!$D$34),SUMPRODUCT(('Monthly Estimate'!$F$34:$BL$34='Payment Calendar'!$A16)*('Monthly Estimate'!$B$34)),IF('Monthly Estimate'!$D$34='Payment Calendar'!$B16,'Monthly Estimate'!$B$34,0))</f>
        <v>0</v>
      </c>
      <c r="W16" s="33">
        <f>IF(ISBLANK('Monthly Estimate'!$D$35),SUMPRODUCT(('Monthly Estimate'!$F$35:$BL$35='Payment Calendar'!$A16)*('Monthly Estimate'!$B$35)),IF('Monthly Estimate'!$D$35='Payment Calendar'!$B16,'Monthly Estimate'!$B$35,0))</f>
        <v>0</v>
      </c>
      <c r="X16" s="33">
        <f>IF(ISBLANK('Monthly Estimate'!$D$36),SUMPRODUCT(('Monthly Estimate'!$F$36:$BL$36='Payment Calendar'!$A16)*('Monthly Estimate'!$B$36)),IF('Monthly Estimate'!$D$36='Payment Calendar'!$B16,'Monthly Estimate'!$B$36,0))</f>
        <v>0</v>
      </c>
      <c r="Y16" s="33">
        <f>IF(ISBLANK('Monthly Estimate'!$D$37),SUMPRODUCT(('Monthly Estimate'!$F$37:$BL$37='Payment Calendar'!$A16)*('Monthly Estimate'!$B$37)),IF('Monthly Estimate'!$D$37='Payment Calendar'!$B16,'Monthly Estimate'!$B$37,0))</f>
        <v>0</v>
      </c>
      <c r="Z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A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B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C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D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E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F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G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H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I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J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K16" s="33">
        <f>IF(ISBLANK('Monthly Estimate'!$D$38),SUMPRODUCT(('Monthly Estimate'!$F$38:$BL$38='Payment Calendar'!$A16)*('Monthly Estimate'!$B$38)),IF('Monthly Estimate'!$D$38='Payment Calendar'!$B16,'Monthly Estimate'!$B$38,0))</f>
        <v>0</v>
      </c>
      <c r="AL16" s="33">
        <f>IF(ISBLANK('Monthly Estimate'!$D$50),SUMPRODUCT(('Monthly Estimate'!$F$50:$BL$50='Payment Calendar'!$A16)*('Monthly Estimate'!$B$50)),IF('Monthly Estimate'!$D$50='Payment Calendar'!$B16,'Monthly Estimate'!$B$50,0))</f>
        <v>0</v>
      </c>
      <c r="AM16" s="34">
        <f>IF(ISBLANK('Monthly Estimate'!$D$51),SUMPRODUCT(('Monthly Estimate'!$F$51:$BL$51='Payment Calendar'!$A16)*('Monthly Estimate'!$B$51)),IF('Monthly Estimate'!$D$51='Payment Calendar'!$B16,'Monthly Estimate'!$B$51,0))</f>
        <v>0</v>
      </c>
      <c r="AN16" s="29">
        <f>SUM(D16:AM16)</f>
        <v>0</v>
      </c>
      <c r="AO16" s="33">
        <f>IF(ISBLANK('Monthly Estimate'!$D$6),SUMPRODUCT(('Monthly Estimate'!$F$6:$BL$6='Payment Calendar'!$A16)*('Monthly Estimate'!$B$6)),IF('Monthly Estimate'!$D$6='Payment Calendar'!$B16,'Monthly Estimate'!$B$6,0))</f>
        <v>0</v>
      </c>
      <c r="AP16" s="33">
        <f>IF(ISBLANK('Monthly Estimate'!$D$7),SUMPRODUCT(('Monthly Estimate'!$F$7:$BL$7='Payment Calendar'!$A16)*('Monthly Estimate'!$B$7)),IF('Monthly Estimate'!$D$7='Payment Calendar'!$B16,'Monthly Estimate'!$B$7,0))</f>
        <v>0</v>
      </c>
      <c r="AQ16" s="34">
        <f>IF(ISBLANK('Monthly Estimate'!$D$8),SUMPRODUCT(('Monthly Estimate'!$F$8:$BL$8='Payment Calendar'!$A16)*('Monthly Estimate'!$B$8)),IF('Monthly Estimate'!$D$8='Payment Calendar'!$B16,'Monthly Estimate'!$B$8,0))</f>
        <v>0</v>
      </c>
      <c r="AR16" s="35">
        <f t="shared" si="1"/>
        <v>0</v>
      </c>
      <c r="AS16" s="36">
        <f>IF(ISBLANK('Monthly Estimate'!$D$54),SUMPRODUCT(('Monthly Estimate'!$F$54:$BL$54='Payment Calendar'!$A16)*('Monthly Estimate'!$B$54)),IF('Monthly Estimate'!$D$54='Payment Calendar'!$B16,'Monthly Estimate'!$B$54,0))</f>
        <v>0</v>
      </c>
      <c r="AT16" s="34">
        <f>IF(ISBLANK('Monthly Estimate'!$D$55),SUMPRODUCT(('Monthly Estimate'!$F$55:$BL$55='Payment Calendar'!$A16)*('Monthly Estimate'!$B$55)),IF('Monthly Estimate'!$D$55='Payment Calendar'!$B16,'Monthly Estimate'!$B$55,0))</f>
        <v>0</v>
      </c>
      <c r="AU16" s="29">
        <f t="shared" si="3"/>
        <v>0</v>
      </c>
      <c r="AV16" s="30">
        <f t="shared" si="4"/>
        <v>0</v>
      </c>
      <c r="AW16" s="37">
        <f t="shared" si="6"/>
        <v>0</v>
      </c>
    </row>
    <row r="17" spans="1:49" x14ac:dyDescent="0.2">
      <c r="A17" s="31">
        <f t="shared" si="5"/>
        <v>43114</v>
      </c>
      <c r="B17" s="32">
        <f t="shared" si="0"/>
        <v>14</v>
      </c>
      <c r="C17" s="32">
        <f t="shared" si="2"/>
        <v>1</v>
      </c>
      <c r="D17" s="33">
        <f>IF(ISBLANK('Monthly Estimate'!$D$13),SUMPRODUCT(('Monthly Estimate'!$F$13:$BL$13='Payment Calendar'!$A17)*('Monthly Estimate'!$B$13)),IF('Monthly Estimate'!$D$13='Payment Calendar'!$B17,'Monthly Estimate'!$B$13,0))</f>
        <v>0</v>
      </c>
      <c r="E17" s="33">
        <f>IF(ISBLANK('Monthly Estimate'!$D$14),SUMPRODUCT(('Monthly Estimate'!$F$14:$BL$14='Payment Calendar'!$A17)*('Monthly Estimate'!$B$14)),IF('Monthly Estimate'!$D$14='Payment Calendar'!$B17,'Monthly Estimate'!$B$14,0))</f>
        <v>0</v>
      </c>
      <c r="F17" s="33">
        <f>IF(ISBLANK('Monthly Estimate'!$D$15),SUMPRODUCT(('Monthly Estimate'!$F$15:$BL$15='Payment Calendar'!$A17)*('Monthly Estimate'!$B$15)),IF('Monthly Estimate'!$D$15='Payment Calendar'!$B17,'Monthly Estimate'!$B$15,0))</f>
        <v>0</v>
      </c>
      <c r="G17" s="33">
        <f>IF(ISBLANK('Monthly Estimate'!$D$16),SUMPRODUCT(('Monthly Estimate'!$F$16:$BL$16='Payment Calendar'!$A17)*('Monthly Estimate'!$B$16)),IF('Monthly Estimate'!$D$16='Payment Calendar'!$B17,'Monthly Estimate'!$B$16,0))</f>
        <v>0</v>
      </c>
      <c r="H17" s="33">
        <f>IF(ISBLANK('Monthly Estimate'!$D$17),SUMPRODUCT(('Monthly Estimate'!$F$17:$BL$17='Payment Calendar'!$A17)*('Monthly Estimate'!$B$17)),IF('Monthly Estimate'!$D$17='Payment Calendar'!$B17,'Monthly Estimate'!$B$17,0))</f>
        <v>0</v>
      </c>
      <c r="I17" s="33">
        <f>IF(ISBLANK('Monthly Estimate'!$D$18),SUMPRODUCT(('Monthly Estimate'!$F$18:$BL$18='Payment Calendar'!$A17)*('Monthly Estimate'!$B$18)),IF('Monthly Estimate'!$D$18='Payment Calendar'!$B17,'Monthly Estimate'!$B$18,0))</f>
        <v>0</v>
      </c>
      <c r="J17" s="33">
        <f>IF(ISBLANK('Monthly Estimate'!$D$19),SUMPRODUCT(('Monthly Estimate'!$F$19:$BL$19='Payment Calendar'!$A17)*('Monthly Estimate'!$B$19)),IF('Monthly Estimate'!$D$19='Payment Calendar'!$B17,'Monthly Estimate'!$B$19,0))</f>
        <v>0</v>
      </c>
      <c r="K17" s="33">
        <f>IF(ISBLANK('Monthly Estimate'!$D$20),SUMPRODUCT(('Monthly Estimate'!$F$20:$BL$20='Payment Calendar'!$A17)*('Monthly Estimate'!$B$20)),IF('Monthly Estimate'!$D$20='Payment Calendar'!$B17,'Monthly Estimate'!$B$20,0))</f>
        <v>0</v>
      </c>
      <c r="L17" s="33">
        <f>IF(ISBLANK('Monthly Estimate'!$D$21),SUMPRODUCT(('Monthly Estimate'!$F$21:$BL$21='Payment Calendar'!$A17)*('Monthly Estimate'!$B$21)),IF('Monthly Estimate'!$D$21='Payment Calendar'!$B17,'Monthly Estimate'!$B$21,0))</f>
        <v>0</v>
      </c>
      <c r="M17" s="33">
        <f>IF(ISBLANK('Monthly Estimate'!$D$22),SUMPRODUCT(('Monthly Estimate'!$F$22:$BL$22='Payment Calendar'!$A17)*('Monthly Estimate'!$B$22)),IF('Monthly Estimate'!$D$22='Payment Calendar'!$B17,'Monthly Estimate'!$B$22,0))</f>
        <v>0</v>
      </c>
      <c r="N17" s="33">
        <f>IF(ISBLANK('Monthly Estimate'!$D$23),SUMPRODUCT(('Monthly Estimate'!$F$23:$BL$23='Payment Calendar'!$A17)*('Monthly Estimate'!$B$23)),IF('Monthly Estimate'!$D$23='Payment Calendar'!$B17,'Monthly Estimate'!$B$23,0))</f>
        <v>0</v>
      </c>
      <c r="O17" s="33">
        <f>IF(ISBLANK('Monthly Estimate'!$D$24),SUMPRODUCT(('Monthly Estimate'!$F$24:$BL$24='Payment Calendar'!$A17)*('Monthly Estimate'!$B$24)),IF('Monthly Estimate'!$D$24='Payment Calendar'!$B17,'Monthly Estimate'!$B$24,0))</f>
        <v>0</v>
      </c>
      <c r="P17" s="33">
        <f>IF(ISBLANK('Monthly Estimate'!$D$25),SUMPRODUCT(('Monthly Estimate'!$F$25:$BL$25='Payment Calendar'!$A17)*('Monthly Estimate'!$B$25)),IF('Monthly Estimate'!$D$25='Payment Calendar'!$B17,'Monthly Estimate'!$B$25,0))</f>
        <v>0</v>
      </c>
      <c r="Q17" s="33">
        <f>IF(ISBLANK('Monthly Estimate'!$D$26),SUMPRODUCT(('Monthly Estimate'!$F$26:$BL$26='Payment Calendar'!$A17)*('Monthly Estimate'!$B$26)),IF('Monthly Estimate'!$D$26='Payment Calendar'!$B17,'Monthly Estimate'!$B$26,0))</f>
        <v>0</v>
      </c>
      <c r="R17" s="33">
        <f>IF(ISBLANK('Monthly Estimate'!$D$27),SUMPRODUCT(('Monthly Estimate'!$F$27:$BL$27='Payment Calendar'!$A17)*('Monthly Estimate'!$B$27)),IF('Monthly Estimate'!$D$27='Payment Calendar'!$B17,'Monthly Estimate'!$B$27,0))</f>
        <v>0</v>
      </c>
      <c r="S17" s="33">
        <f>IF(ISBLANK('Monthly Estimate'!$D$28),SUMPRODUCT(('Monthly Estimate'!$F$28:$BL$28='Payment Calendar'!$A17)*('Monthly Estimate'!$B$28)),IF('Monthly Estimate'!$D$28='Payment Calendar'!$B17,'Monthly Estimate'!$B$28,0))</f>
        <v>0</v>
      </c>
      <c r="T17" s="33">
        <f>IF(ISBLANK('Monthly Estimate'!$D$32),SUMPRODUCT(('Monthly Estimate'!$F$32:$BL$32='Payment Calendar'!$A17)*('Monthly Estimate'!$B$32)),IF('Monthly Estimate'!$D$32='Payment Calendar'!$B17,'Monthly Estimate'!$B$32,0))</f>
        <v>0</v>
      </c>
      <c r="U17" s="33">
        <f>IF(ISBLANK('Monthly Estimate'!$D$33),SUMPRODUCT(('Monthly Estimate'!$F$33:$BL$33='Payment Calendar'!$A17)*('Monthly Estimate'!$B$33)),IF('Monthly Estimate'!$D$33='Payment Calendar'!$B17,'Monthly Estimate'!$B$33,0))</f>
        <v>0</v>
      </c>
      <c r="V17" s="33">
        <f>IF(ISBLANK('Monthly Estimate'!$D$34),SUMPRODUCT(('Monthly Estimate'!$F$34:$BL$34='Payment Calendar'!$A17)*('Monthly Estimate'!$B$34)),IF('Monthly Estimate'!$D$34='Payment Calendar'!$B17,'Monthly Estimate'!$B$34,0))</f>
        <v>0</v>
      </c>
      <c r="W17" s="33">
        <f>IF(ISBLANK('Monthly Estimate'!$D$35),SUMPRODUCT(('Monthly Estimate'!$F$35:$BL$35='Payment Calendar'!$A17)*('Monthly Estimate'!$B$35)),IF('Monthly Estimate'!$D$35='Payment Calendar'!$B17,'Monthly Estimate'!$B$35,0))</f>
        <v>0</v>
      </c>
      <c r="X17" s="33">
        <f>IF(ISBLANK('Monthly Estimate'!$D$36),SUMPRODUCT(('Monthly Estimate'!$F$36:$BL$36='Payment Calendar'!$A17)*('Monthly Estimate'!$B$36)),IF('Monthly Estimate'!$D$36='Payment Calendar'!$B17,'Monthly Estimate'!$B$36,0))</f>
        <v>0</v>
      </c>
      <c r="Y17" s="33">
        <f>IF(ISBLANK('Monthly Estimate'!$D$37),SUMPRODUCT(('Monthly Estimate'!$F$37:$BL$37='Payment Calendar'!$A17)*('Monthly Estimate'!$B$37)),IF('Monthly Estimate'!$D$37='Payment Calendar'!$B17,'Monthly Estimate'!$B$37,0))</f>
        <v>0</v>
      </c>
      <c r="Z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A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B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C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D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E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F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G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H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I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J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K17" s="33">
        <f>IF(ISBLANK('Monthly Estimate'!$D$38),SUMPRODUCT(('Monthly Estimate'!$F$38:$BL$38='Payment Calendar'!$A17)*('Monthly Estimate'!$B$38)),IF('Monthly Estimate'!$D$38='Payment Calendar'!$B17,'Monthly Estimate'!$B$38,0))</f>
        <v>0</v>
      </c>
      <c r="AL17" s="33">
        <f>IF(ISBLANK('Monthly Estimate'!$D$50),SUMPRODUCT(('Monthly Estimate'!$F$50:$BL$50='Payment Calendar'!$A17)*('Monthly Estimate'!$B$50)),IF('Monthly Estimate'!$D$50='Payment Calendar'!$B17,'Monthly Estimate'!$B$50,0))</f>
        <v>0</v>
      </c>
      <c r="AM17" s="34">
        <f>IF(ISBLANK('Monthly Estimate'!$D$51),SUMPRODUCT(('Monthly Estimate'!$F$51:$BL$51='Payment Calendar'!$A17)*('Monthly Estimate'!$B$51)),IF('Monthly Estimate'!$D$51='Payment Calendar'!$B17,'Monthly Estimate'!$B$51,0))</f>
        <v>0</v>
      </c>
      <c r="AN17" s="29">
        <f>SUM(D17:AM17)</f>
        <v>0</v>
      </c>
      <c r="AO17" s="33">
        <f>IF(ISBLANK('Monthly Estimate'!$D$6),SUMPRODUCT(('Monthly Estimate'!$F$6:$BL$6='Payment Calendar'!$A17)*('Monthly Estimate'!$B$6)),IF('Monthly Estimate'!$D$6='Payment Calendar'!$B17,'Monthly Estimate'!$B$6,0))</f>
        <v>0</v>
      </c>
      <c r="AP17" s="33">
        <f>IF(ISBLANK('Monthly Estimate'!$D$7),SUMPRODUCT(('Monthly Estimate'!$F$7:$BL$7='Payment Calendar'!$A17)*('Monthly Estimate'!$B$7)),IF('Monthly Estimate'!$D$7='Payment Calendar'!$B17,'Monthly Estimate'!$B$7,0))</f>
        <v>0</v>
      </c>
      <c r="AQ17" s="34">
        <f>IF(ISBLANK('Monthly Estimate'!$D$8),SUMPRODUCT(('Monthly Estimate'!$F$8:$BL$8='Payment Calendar'!$A17)*('Monthly Estimate'!$B$8)),IF('Monthly Estimate'!$D$8='Payment Calendar'!$B17,'Monthly Estimate'!$B$8,0))</f>
        <v>0</v>
      </c>
      <c r="AR17" s="35">
        <f t="shared" si="1"/>
        <v>0</v>
      </c>
      <c r="AS17" s="36">
        <f>IF(ISBLANK('Monthly Estimate'!$D$54),SUMPRODUCT(('Monthly Estimate'!$F$54:$BL$54='Payment Calendar'!$A17)*('Monthly Estimate'!$B$54)),IF('Monthly Estimate'!$D$54='Payment Calendar'!$B17,'Monthly Estimate'!$B$54,0))</f>
        <v>0</v>
      </c>
      <c r="AT17" s="34">
        <f>IF(ISBLANK('Monthly Estimate'!$D$55),SUMPRODUCT(('Monthly Estimate'!$F$55:$BL$55='Payment Calendar'!$A17)*('Monthly Estimate'!$B$55)),IF('Monthly Estimate'!$D$55='Payment Calendar'!$B17,'Monthly Estimate'!$B$55,0))</f>
        <v>0</v>
      </c>
      <c r="AU17" s="29">
        <f t="shared" si="3"/>
        <v>0</v>
      </c>
      <c r="AV17" s="30">
        <f t="shared" si="4"/>
        <v>0</v>
      </c>
      <c r="AW17" s="37">
        <f t="shared" si="6"/>
        <v>0</v>
      </c>
    </row>
    <row r="18" spans="1:49" x14ac:dyDescent="0.2">
      <c r="A18" s="31">
        <f t="shared" si="5"/>
        <v>43115</v>
      </c>
      <c r="B18" s="32">
        <f t="shared" si="0"/>
        <v>15</v>
      </c>
      <c r="C18" s="32">
        <f t="shared" si="2"/>
        <v>1</v>
      </c>
      <c r="D18" s="33">
        <f>IF(ISBLANK('Monthly Estimate'!$D$13),SUMPRODUCT(('Monthly Estimate'!$F$13:$BL$13='Payment Calendar'!$A18)*('Monthly Estimate'!$B$13)),IF('Monthly Estimate'!$D$13='Payment Calendar'!$B18,'Monthly Estimate'!$B$13,0))</f>
        <v>0</v>
      </c>
      <c r="E18" s="33">
        <f>IF(ISBLANK('Monthly Estimate'!$D$14),SUMPRODUCT(('Monthly Estimate'!$F$14:$BL$14='Payment Calendar'!$A18)*('Monthly Estimate'!$B$14)),IF('Monthly Estimate'!$D$14='Payment Calendar'!$B18,'Monthly Estimate'!$B$14,0))</f>
        <v>0</v>
      </c>
      <c r="F18" s="33">
        <f>IF(ISBLANK('Monthly Estimate'!$D$15),SUMPRODUCT(('Monthly Estimate'!$F$15:$BL$15='Payment Calendar'!$A18)*('Monthly Estimate'!$B$15)),IF('Monthly Estimate'!$D$15='Payment Calendar'!$B18,'Monthly Estimate'!$B$15,0))</f>
        <v>0</v>
      </c>
      <c r="G18" s="33">
        <f>IF(ISBLANK('Monthly Estimate'!$D$16),SUMPRODUCT(('Monthly Estimate'!$F$16:$BL$16='Payment Calendar'!$A18)*('Monthly Estimate'!$B$16)),IF('Monthly Estimate'!$D$16='Payment Calendar'!$B18,'Monthly Estimate'!$B$16,0))</f>
        <v>0</v>
      </c>
      <c r="H18" s="33">
        <f>IF(ISBLANK('Monthly Estimate'!$D$17),SUMPRODUCT(('Monthly Estimate'!$F$17:$BL$17='Payment Calendar'!$A18)*('Monthly Estimate'!$B$17)),IF('Monthly Estimate'!$D$17='Payment Calendar'!$B18,'Monthly Estimate'!$B$17,0))</f>
        <v>0</v>
      </c>
      <c r="I18" s="33">
        <f>IF(ISBLANK('Monthly Estimate'!$D$18),SUMPRODUCT(('Monthly Estimate'!$F$18:$BL$18='Payment Calendar'!$A18)*('Monthly Estimate'!$B$18)),IF('Monthly Estimate'!$D$18='Payment Calendar'!$B18,'Monthly Estimate'!$B$18,0))</f>
        <v>0</v>
      </c>
      <c r="J18" s="33">
        <f>IF(ISBLANK('Monthly Estimate'!$D$19),SUMPRODUCT(('Monthly Estimate'!$F$19:$BL$19='Payment Calendar'!$A18)*('Monthly Estimate'!$B$19)),IF('Monthly Estimate'!$D$19='Payment Calendar'!$B18,'Monthly Estimate'!$B$19,0))</f>
        <v>0</v>
      </c>
      <c r="K18" s="33">
        <f>IF(ISBLANK('Monthly Estimate'!$D$20),SUMPRODUCT(('Monthly Estimate'!$F$20:$BL$20='Payment Calendar'!$A18)*('Monthly Estimate'!$B$20)),IF('Monthly Estimate'!$D$20='Payment Calendar'!$B18,'Monthly Estimate'!$B$20,0))</f>
        <v>0</v>
      </c>
      <c r="L18" s="33">
        <f>IF(ISBLANK('Monthly Estimate'!$D$21),SUMPRODUCT(('Monthly Estimate'!$F$21:$BL$21='Payment Calendar'!$A18)*('Monthly Estimate'!$B$21)),IF('Monthly Estimate'!$D$21='Payment Calendar'!$B18,'Monthly Estimate'!$B$21,0))</f>
        <v>0</v>
      </c>
      <c r="M18" s="33">
        <f>IF(ISBLANK('Monthly Estimate'!$D$22),SUMPRODUCT(('Monthly Estimate'!$F$22:$BL$22='Payment Calendar'!$A18)*('Monthly Estimate'!$B$22)),IF('Monthly Estimate'!$D$22='Payment Calendar'!$B18,'Monthly Estimate'!$B$22,0))</f>
        <v>0</v>
      </c>
      <c r="N18" s="33">
        <f>IF(ISBLANK('Monthly Estimate'!$D$23),SUMPRODUCT(('Monthly Estimate'!$F$23:$BL$23='Payment Calendar'!$A18)*('Monthly Estimate'!$B$23)),IF('Monthly Estimate'!$D$23='Payment Calendar'!$B18,'Monthly Estimate'!$B$23,0))</f>
        <v>0</v>
      </c>
      <c r="O18" s="33">
        <f>IF(ISBLANK('Monthly Estimate'!$D$24),SUMPRODUCT(('Monthly Estimate'!$F$24:$BL$24='Payment Calendar'!$A18)*('Monthly Estimate'!$B$24)),IF('Monthly Estimate'!$D$24='Payment Calendar'!$B18,'Monthly Estimate'!$B$24,0))</f>
        <v>0</v>
      </c>
      <c r="P18" s="33">
        <f>IF(ISBLANK('Monthly Estimate'!$D$25),SUMPRODUCT(('Monthly Estimate'!$F$25:$BL$25='Payment Calendar'!$A18)*('Monthly Estimate'!$B$25)),IF('Monthly Estimate'!$D$25='Payment Calendar'!$B18,'Monthly Estimate'!$B$25,0))</f>
        <v>0</v>
      </c>
      <c r="Q18" s="33">
        <f>IF(ISBLANK('Monthly Estimate'!$D$26),SUMPRODUCT(('Monthly Estimate'!$F$26:$BL$26='Payment Calendar'!$A18)*('Monthly Estimate'!$B$26)),IF('Monthly Estimate'!$D$26='Payment Calendar'!$B18,'Monthly Estimate'!$B$26,0))</f>
        <v>0</v>
      </c>
      <c r="R18" s="33">
        <f>IF(ISBLANK('Monthly Estimate'!$D$27),SUMPRODUCT(('Monthly Estimate'!$F$27:$BL$27='Payment Calendar'!$A18)*('Monthly Estimate'!$B$27)),IF('Monthly Estimate'!$D$27='Payment Calendar'!$B18,'Monthly Estimate'!$B$27,0))</f>
        <v>0</v>
      </c>
      <c r="S18" s="33">
        <f>IF(ISBLANK('Monthly Estimate'!$D$28),SUMPRODUCT(('Monthly Estimate'!$F$28:$BL$28='Payment Calendar'!$A18)*('Monthly Estimate'!$B$28)),IF('Monthly Estimate'!$D$28='Payment Calendar'!$B18,'Monthly Estimate'!$B$28,0))</f>
        <v>0</v>
      </c>
      <c r="T18" s="33">
        <f>IF(ISBLANK('Monthly Estimate'!$D$32),SUMPRODUCT(('Monthly Estimate'!$F$32:$BL$32='Payment Calendar'!$A18)*('Monthly Estimate'!$B$32)),IF('Monthly Estimate'!$D$32='Payment Calendar'!$B18,'Monthly Estimate'!$B$32,0))</f>
        <v>0</v>
      </c>
      <c r="U18" s="33">
        <f>IF(ISBLANK('Monthly Estimate'!$D$33),SUMPRODUCT(('Monthly Estimate'!$F$33:$BL$33='Payment Calendar'!$A18)*('Monthly Estimate'!$B$33)),IF('Monthly Estimate'!$D$33='Payment Calendar'!$B18,'Monthly Estimate'!$B$33,0))</f>
        <v>0</v>
      </c>
      <c r="V18" s="33">
        <f>IF(ISBLANK('Monthly Estimate'!$D$34),SUMPRODUCT(('Monthly Estimate'!$F$34:$BL$34='Payment Calendar'!$A18)*('Monthly Estimate'!$B$34)),IF('Monthly Estimate'!$D$34='Payment Calendar'!$B18,'Monthly Estimate'!$B$34,0))</f>
        <v>0</v>
      </c>
      <c r="W18" s="33">
        <f>IF(ISBLANK('Monthly Estimate'!$D$35),SUMPRODUCT(('Monthly Estimate'!$F$35:$BL$35='Payment Calendar'!$A18)*('Monthly Estimate'!$B$35)),IF('Monthly Estimate'!$D$35='Payment Calendar'!$B18,'Monthly Estimate'!$B$35,0))</f>
        <v>0</v>
      </c>
      <c r="X18" s="33">
        <f>IF(ISBLANK('Monthly Estimate'!$D$36),SUMPRODUCT(('Monthly Estimate'!$F$36:$BL$36='Payment Calendar'!$A18)*('Monthly Estimate'!$B$36)),IF('Monthly Estimate'!$D$36='Payment Calendar'!$B18,'Monthly Estimate'!$B$36,0))</f>
        <v>0</v>
      </c>
      <c r="Y18" s="33">
        <f>IF(ISBLANK('Monthly Estimate'!$D$37),SUMPRODUCT(('Monthly Estimate'!$F$37:$BL$37='Payment Calendar'!$A18)*('Monthly Estimate'!$B$37)),IF('Monthly Estimate'!$D$37='Payment Calendar'!$B18,'Monthly Estimate'!$B$37,0))</f>
        <v>0</v>
      </c>
      <c r="Z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A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B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C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D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E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F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G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H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I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J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K18" s="33">
        <f>IF(ISBLANK('Monthly Estimate'!$D$38),SUMPRODUCT(('Monthly Estimate'!$F$38:$BL$38='Payment Calendar'!$A18)*('Monthly Estimate'!$B$38)),IF('Monthly Estimate'!$D$38='Payment Calendar'!$B18,'Monthly Estimate'!$B$38,0))</f>
        <v>0</v>
      </c>
      <c r="AL18" s="33">
        <f>IF(ISBLANK('Monthly Estimate'!$D$50),SUMPRODUCT(('Monthly Estimate'!$F$50:$BL$50='Payment Calendar'!$A18)*('Monthly Estimate'!$B$50)),IF('Monthly Estimate'!$D$50='Payment Calendar'!$B18,'Monthly Estimate'!$B$50,0))</f>
        <v>0</v>
      </c>
      <c r="AM18" s="34">
        <f>IF(ISBLANK('Monthly Estimate'!$D$51),SUMPRODUCT(('Monthly Estimate'!$F$51:$BL$51='Payment Calendar'!$A18)*('Monthly Estimate'!$B$51)),IF('Monthly Estimate'!$D$51='Payment Calendar'!$B18,'Monthly Estimate'!$B$51,0))</f>
        <v>0</v>
      </c>
      <c r="AN18" s="29">
        <f>SUM(D18:AM18)</f>
        <v>0</v>
      </c>
      <c r="AO18" s="33">
        <f>IF(ISBLANK('Monthly Estimate'!$D$6),SUMPRODUCT(('Monthly Estimate'!$F$6:$BL$6='Payment Calendar'!$A18)*('Monthly Estimate'!$B$6)),IF('Monthly Estimate'!$D$6='Payment Calendar'!$B18,'Monthly Estimate'!$B$6,0))</f>
        <v>0</v>
      </c>
      <c r="AP18" s="33">
        <f>IF(ISBLANK('Monthly Estimate'!$D$7),SUMPRODUCT(('Monthly Estimate'!$F$7:$BL$7='Payment Calendar'!$A18)*('Monthly Estimate'!$B$7)),IF('Monthly Estimate'!$D$7='Payment Calendar'!$B18,'Monthly Estimate'!$B$7,0))</f>
        <v>0</v>
      </c>
      <c r="AQ18" s="34">
        <f>IF(ISBLANK('Monthly Estimate'!$D$8),SUMPRODUCT(('Monthly Estimate'!$F$8:$BL$8='Payment Calendar'!$A18)*('Monthly Estimate'!$B$8)),IF('Monthly Estimate'!$D$8='Payment Calendar'!$B18,'Monthly Estimate'!$B$8,0))</f>
        <v>0</v>
      </c>
      <c r="AR18" s="35">
        <f t="shared" si="1"/>
        <v>0</v>
      </c>
      <c r="AS18" s="36">
        <f>IF(ISBLANK('Monthly Estimate'!$D$54),SUMPRODUCT(('Monthly Estimate'!$F$54:$BL$54='Payment Calendar'!$A18)*('Monthly Estimate'!$B$54)),IF('Monthly Estimate'!$D$54='Payment Calendar'!$B18,'Monthly Estimate'!$B$54,0))</f>
        <v>0</v>
      </c>
      <c r="AT18" s="34">
        <f>IF(ISBLANK('Monthly Estimate'!$D$55),SUMPRODUCT(('Monthly Estimate'!$F$55:$BL$55='Payment Calendar'!$A18)*('Monthly Estimate'!$B$55)),IF('Monthly Estimate'!$D$55='Payment Calendar'!$B18,'Monthly Estimate'!$B$55,0))</f>
        <v>0</v>
      </c>
      <c r="AU18" s="29">
        <f t="shared" si="3"/>
        <v>0</v>
      </c>
      <c r="AV18" s="30">
        <f t="shared" si="4"/>
        <v>0</v>
      </c>
      <c r="AW18" s="37">
        <f t="shared" si="6"/>
        <v>0</v>
      </c>
    </row>
    <row r="19" spans="1:49" x14ac:dyDescent="0.2">
      <c r="A19" s="31">
        <f t="shared" si="5"/>
        <v>43116</v>
      </c>
      <c r="B19" s="32">
        <f t="shared" si="0"/>
        <v>16</v>
      </c>
      <c r="C19" s="32">
        <f t="shared" si="2"/>
        <v>1</v>
      </c>
      <c r="D19" s="33">
        <f>IF(ISBLANK('Monthly Estimate'!$D$13),SUMPRODUCT(('Monthly Estimate'!$F$13:$BL$13='Payment Calendar'!$A19)*('Monthly Estimate'!$B$13)),IF('Monthly Estimate'!$D$13='Payment Calendar'!$B19,'Monthly Estimate'!$B$13,0))</f>
        <v>0</v>
      </c>
      <c r="E19" s="33">
        <f>IF(ISBLANK('Monthly Estimate'!$D$14),SUMPRODUCT(('Monthly Estimate'!$F$14:$BL$14='Payment Calendar'!$A19)*('Monthly Estimate'!$B$14)),IF('Monthly Estimate'!$D$14='Payment Calendar'!$B19,'Monthly Estimate'!$B$14,0))</f>
        <v>0</v>
      </c>
      <c r="F19" s="33">
        <f>IF(ISBLANK('Monthly Estimate'!$D$15),SUMPRODUCT(('Monthly Estimate'!$F$15:$BL$15='Payment Calendar'!$A19)*('Monthly Estimate'!$B$15)),IF('Monthly Estimate'!$D$15='Payment Calendar'!$B19,'Monthly Estimate'!$B$15,0))</f>
        <v>0</v>
      </c>
      <c r="G19" s="33">
        <f>IF(ISBLANK('Monthly Estimate'!$D$16),SUMPRODUCT(('Monthly Estimate'!$F$16:$BL$16='Payment Calendar'!$A19)*('Monthly Estimate'!$B$16)),IF('Monthly Estimate'!$D$16='Payment Calendar'!$B19,'Monthly Estimate'!$B$16,0))</f>
        <v>0</v>
      </c>
      <c r="H19" s="33">
        <f>IF(ISBLANK('Monthly Estimate'!$D$17),SUMPRODUCT(('Monthly Estimate'!$F$17:$BL$17='Payment Calendar'!$A19)*('Monthly Estimate'!$B$17)),IF('Monthly Estimate'!$D$17='Payment Calendar'!$B19,'Monthly Estimate'!$B$17,0))</f>
        <v>0</v>
      </c>
      <c r="I19" s="33">
        <f>IF(ISBLANK('Monthly Estimate'!$D$18),SUMPRODUCT(('Monthly Estimate'!$F$18:$BL$18='Payment Calendar'!$A19)*('Monthly Estimate'!$B$18)),IF('Monthly Estimate'!$D$18='Payment Calendar'!$B19,'Monthly Estimate'!$B$18,0))</f>
        <v>0</v>
      </c>
      <c r="J19" s="33">
        <f>IF(ISBLANK('Monthly Estimate'!$D$19),SUMPRODUCT(('Monthly Estimate'!$F$19:$BL$19='Payment Calendar'!$A19)*('Monthly Estimate'!$B$19)),IF('Monthly Estimate'!$D$19='Payment Calendar'!$B19,'Monthly Estimate'!$B$19,0))</f>
        <v>0</v>
      </c>
      <c r="K19" s="33">
        <f>IF(ISBLANK('Monthly Estimate'!$D$20),SUMPRODUCT(('Monthly Estimate'!$F$20:$BL$20='Payment Calendar'!$A19)*('Monthly Estimate'!$B$20)),IF('Monthly Estimate'!$D$20='Payment Calendar'!$B19,'Monthly Estimate'!$B$20,0))</f>
        <v>0</v>
      </c>
      <c r="L19" s="33">
        <f>IF(ISBLANK('Monthly Estimate'!$D$21),SUMPRODUCT(('Monthly Estimate'!$F$21:$BL$21='Payment Calendar'!$A19)*('Monthly Estimate'!$B$21)),IF('Monthly Estimate'!$D$21='Payment Calendar'!$B19,'Monthly Estimate'!$B$21,0))</f>
        <v>0</v>
      </c>
      <c r="M19" s="33">
        <f>IF(ISBLANK('Monthly Estimate'!$D$22),SUMPRODUCT(('Monthly Estimate'!$F$22:$BL$22='Payment Calendar'!$A19)*('Monthly Estimate'!$B$22)),IF('Monthly Estimate'!$D$22='Payment Calendar'!$B19,'Monthly Estimate'!$B$22,0))</f>
        <v>0</v>
      </c>
      <c r="N19" s="33">
        <f>IF(ISBLANK('Monthly Estimate'!$D$23),SUMPRODUCT(('Monthly Estimate'!$F$23:$BL$23='Payment Calendar'!$A19)*('Monthly Estimate'!$B$23)),IF('Monthly Estimate'!$D$23='Payment Calendar'!$B19,'Monthly Estimate'!$B$23,0))</f>
        <v>0</v>
      </c>
      <c r="O19" s="33">
        <f>IF(ISBLANK('Monthly Estimate'!$D$24),SUMPRODUCT(('Monthly Estimate'!$F$24:$BL$24='Payment Calendar'!$A19)*('Monthly Estimate'!$B$24)),IF('Monthly Estimate'!$D$24='Payment Calendar'!$B19,'Monthly Estimate'!$B$24,0))</f>
        <v>0</v>
      </c>
      <c r="P19" s="33">
        <f>IF(ISBLANK('Monthly Estimate'!$D$25),SUMPRODUCT(('Monthly Estimate'!$F$25:$BL$25='Payment Calendar'!$A19)*('Monthly Estimate'!$B$25)),IF('Monthly Estimate'!$D$25='Payment Calendar'!$B19,'Monthly Estimate'!$B$25,0))</f>
        <v>0</v>
      </c>
      <c r="Q19" s="33">
        <f>IF(ISBLANK('Monthly Estimate'!$D$26),SUMPRODUCT(('Monthly Estimate'!$F$26:$BL$26='Payment Calendar'!$A19)*('Monthly Estimate'!$B$26)),IF('Monthly Estimate'!$D$26='Payment Calendar'!$B19,'Monthly Estimate'!$B$26,0))</f>
        <v>0</v>
      </c>
      <c r="R19" s="33">
        <f>IF(ISBLANK('Monthly Estimate'!$D$27),SUMPRODUCT(('Monthly Estimate'!$F$27:$BL$27='Payment Calendar'!$A19)*('Monthly Estimate'!$B$27)),IF('Monthly Estimate'!$D$27='Payment Calendar'!$B19,'Monthly Estimate'!$B$27,0))</f>
        <v>0</v>
      </c>
      <c r="S19" s="33">
        <f>IF(ISBLANK('Monthly Estimate'!$D$28),SUMPRODUCT(('Monthly Estimate'!$F$28:$BL$28='Payment Calendar'!$A19)*('Monthly Estimate'!$B$28)),IF('Monthly Estimate'!$D$28='Payment Calendar'!$B19,'Monthly Estimate'!$B$28,0))</f>
        <v>0</v>
      </c>
      <c r="T19" s="33">
        <f>IF(ISBLANK('Monthly Estimate'!$D$32),SUMPRODUCT(('Monthly Estimate'!$F$32:$BL$32='Payment Calendar'!$A19)*('Monthly Estimate'!$B$32)),IF('Monthly Estimate'!$D$32='Payment Calendar'!$B19,'Monthly Estimate'!$B$32,0))</f>
        <v>0</v>
      </c>
      <c r="U19" s="33">
        <f>IF(ISBLANK('Monthly Estimate'!$D$33),SUMPRODUCT(('Monthly Estimate'!$F$33:$BL$33='Payment Calendar'!$A19)*('Monthly Estimate'!$B$33)),IF('Monthly Estimate'!$D$33='Payment Calendar'!$B19,'Monthly Estimate'!$B$33,0))</f>
        <v>0</v>
      </c>
      <c r="V19" s="33">
        <f>IF(ISBLANK('Monthly Estimate'!$D$34),SUMPRODUCT(('Monthly Estimate'!$F$34:$BL$34='Payment Calendar'!$A19)*('Monthly Estimate'!$B$34)),IF('Monthly Estimate'!$D$34='Payment Calendar'!$B19,'Monthly Estimate'!$B$34,0))</f>
        <v>0</v>
      </c>
      <c r="W19" s="33">
        <f>IF(ISBLANK('Monthly Estimate'!$D$35),SUMPRODUCT(('Monthly Estimate'!$F$35:$BL$35='Payment Calendar'!$A19)*('Monthly Estimate'!$B$35)),IF('Monthly Estimate'!$D$35='Payment Calendar'!$B19,'Monthly Estimate'!$B$35,0))</f>
        <v>0</v>
      </c>
      <c r="X19" s="33">
        <f>IF(ISBLANK('Monthly Estimate'!$D$36),SUMPRODUCT(('Monthly Estimate'!$F$36:$BL$36='Payment Calendar'!$A19)*('Monthly Estimate'!$B$36)),IF('Monthly Estimate'!$D$36='Payment Calendar'!$B19,'Monthly Estimate'!$B$36,0))</f>
        <v>0</v>
      </c>
      <c r="Y19" s="33">
        <f>IF(ISBLANK('Monthly Estimate'!$D$37),SUMPRODUCT(('Monthly Estimate'!$F$37:$BL$37='Payment Calendar'!$A19)*('Monthly Estimate'!$B$37)),IF('Monthly Estimate'!$D$37='Payment Calendar'!$B19,'Monthly Estimate'!$B$37,0))</f>
        <v>0</v>
      </c>
      <c r="Z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A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B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C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D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E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F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G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H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I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J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K19" s="33">
        <f>IF(ISBLANK('Monthly Estimate'!$D$38),SUMPRODUCT(('Monthly Estimate'!$F$38:$BL$38='Payment Calendar'!$A19)*('Monthly Estimate'!$B$38)),IF('Monthly Estimate'!$D$38='Payment Calendar'!$B19,'Monthly Estimate'!$B$38,0))</f>
        <v>0</v>
      </c>
      <c r="AL19" s="33">
        <f>IF(ISBLANK('Monthly Estimate'!$D$50),SUMPRODUCT(('Monthly Estimate'!$F$50:$BL$50='Payment Calendar'!$A19)*('Monthly Estimate'!$B$50)),IF('Monthly Estimate'!$D$50='Payment Calendar'!$B19,'Monthly Estimate'!$B$50,0))</f>
        <v>0</v>
      </c>
      <c r="AM19" s="34">
        <f>IF(ISBLANK('Monthly Estimate'!$D$51),SUMPRODUCT(('Monthly Estimate'!$F$51:$BL$51='Payment Calendar'!$A19)*('Monthly Estimate'!$B$51)),IF('Monthly Estimate'!$D$51='Payment Calendar'!$B19,'Monthly Estimate'!$B$51,0))</f>
        <v>0</v>
      </c>
      <c r="AN19" s="29">
        <f>SUM(D19:AM19)</f>
        <v>0</v>
      </c>
      <c r="AO19" s="33">
        <f>IF(ISBLANK('Monthly Estimate'!$D$6),SUMPRODUCT(('Monthly Estimate'!$F$6:$BL$6='Payment Calendar'!$A19)*('Monthly Estimate'!$B$6)),IF('Monthly Estimate'!$D$6='Payment Calendar'!$B19,'Monthly Estimate'!$B$6,0))</f>
        <v>0</v>
      </c>
      <c r="AP19" s="33">
        <f>IF(ISBLANK('Monthly Estimate'!$D$7),SUMPRODUCT(('Monthly Estimate'!$F$7:$BL$7='Payment Calendar'!$A19)*('Monthly Estimate'!$B$7)),IF('Monthly Estimate'!$D$7='Payment Calendar'!$B19,'Monthly Estimate'!$B$7,0))</f>
        <v>0</v>
      </c>
      <c r="AQ19" s="34">
        <f>IF(ISBLANK('Monthly Estimate'!$D$8),SUMPRODUCT(('Monthly Estimate'!$F$8:$BL$8='Payment Calendar'!$A19)*('Monthly Estimate'!$B$8)),IF('Monthly Estimate'!$D$8='Payment Calendar'!$B19,'Monthly Estimate'!$B$8,0))</f>
        <v>0</v>
      </c>
      <c r="AR19" s="35">
        <f t="shared" si="1"/>
        <v>0</v>
      </c>
      <c r="AS19" s="36">
        <f>IF(ISBLANK('Monthly Estimate'!$D$54),SUMPRODUCT(('Monthly Estimate'!$F$54:$BL$54='Payment Calendar'!$A19)*('Monthly Estimate'!$B$54)),IF('Monthly Estimate'!$D$54='Payment Calendar'!$B19,'Monthly Estimate'!$B$54,0))</f>
        <v>0</v>
      </c>
      <c r="AT19" s="34">
        <f>IF(ISBLANK('Monthly Estimate'!$D$55),SUMPRODUCT(('Monthly Estimate'!$F$55:$BL$55='Payment Calendar'!$A19)*('Monthly Estimate'!$B$55)),IF('Monthly Estimate'!$D$55='Payment Calendar'!$B19,'Monthly Estimate'!$B$55,0))</f>
        <v>0</v>
      </c>
      <c r="AU19" s="29">
        <f t="shared" si="3"/>
        <v>0</v>
      </c>
      <c r="AV19" s="30">
        <f t="shared" si="4"/>
        <v>0</v>
      </c>
      <c r="AW19" s="37">
        <f t="shared" si="6"/>
        <v>0</v>
      </c>
    </row>
    <row r="20" spans="1:49" x14ac:dyDescent="0.2">
      <c r="A20" s="31">
        <f t="shared" si="5"/>
        <v>43117</v>
      </c>
      <c r="B20" s="32">
        <f t="shared" si="0"/>
        <v>17</v>
      </c>
      <c r="C20" s="32">
        <f t="shared" si="2"/>
        <v>1</v>
      </c>
      <c r="D20" s="33">
        <f>IF(ISBLANK('Monthly Estimate'!$D$13),SUMPRODUCT(('Monthly Estimate'!$F$13:$BL$13='Payment Calendar'!$A20)*('Monthly Estimate'!$B$13)),IF('Monthly Estimate'!$D$13='Payment Calendar'!$B20,'Monthly Estimate'!$B$13,0))</f>
        <v>0</v>
      </c>
      <c r="E20" s="33">
        <f>IF(ISBLANK('Monthly Estimate'!$D$14),SUMPRODUCT(('Monthly Estimate'!$F$14:$BL$14='Payment Calendar'!$A20)*('Monthly Estimate'!$B$14)),IF('Monthly Estimate'!$D$14='Payment Calendar'!$B20,'Monthly Estimate'!$B$14,0))</f>
        <v>0</v>
      </c>
      <c r="F20" s="33">
        <f>IF(ISBLANK('Monthly Estimate'!$D$15),SUMPRODUCT(('Monthly Estimate'!$F$15:$BL$15='Payment Calendar'!$A20)*('Monthly Estimate'!$B$15)),IF('Monthly Estimate'!$D$15='Payment Calendar'!$B20,'Monthly Estimate'!$B$15,0))</f>
        <v>0</v>
      </c>
      <c r="G20" s="33">
        <f>IF(ISBLANK('Monthly Estimate'!$D$16),SUMPRODUCT(('Monthly Estimate'!$F$16:$BL$16='Payment Calendar'!$A20)*('Monthly Estimate'!$B$16)),IF('Monthly Estimate'!$D$16='Payment Calendar'!$B20,'Monthly Estimate'!$B$16,0))</f>
        <v>0</v>
      </c>
      <c r="H20" s="33">
        <f>IF(ISBLANK('Monthly Estimate'!$D$17),SUMPRODUCT(('Monthly Estimate'!$F$17:$BL$17='Payment Calendar'!$A20)*('Monthly Estimate'!$B$17)),IF('Monthly Estimate'!$D$17='Payment Calendar'!$B20,'Monthly Estimate'!$B$17,0))</f>
        <v>0</v>
      </c>
      <c r="I20" s="33">
        <f>IF(ISBLANK('Monthly Estimate'!$D$18),SUMPRODUCT(('Monthly Estimate'!$F$18:$BL$18='Payment Calendar'!$A20)*('Monthly Estimate'!$B$18)),IF('Monthly Estimate'!$D$18='Payment Calendar'!$B20,'Monthly Estimate'!$B$18,0))</f>
        <v>0</v>
      </c>
      <c r="J20" s="33">
        <f>IF(ISBLANK('Monthly Estimate'!$D$19),SUMPRODUCT(('Monthly Estimate'!$F$19:$BL$19='Payment Calendar'!$A20)*('Monthly Estimate'!$B$19)),IF('Monthly Estimate'!$D$19='Payment Calendar'!$B20,'Monthly Estimate'!$B$19,0))</f>
        <v>0</v>
      </c>
      <c r="K20" s="33">
        <f>IF(ISBLANK('Monthly Estimate'!$D$20),SUMPRODUCT(('Monthly Estimate'!$F$20:$BL$20='Payment Calendar'!$A20)*('Monthly Estimate'!$B$20)),IF('Monthly Estimate'!$D$20='Payment Calendar'!$B20,'Monthly Estimate'!$B$20,0))</f>
        <v>0</v>
      </c>
      <c r="L20" s="33">
        <f>IF(ISBLANK('Monthly Estimate'!$D$21),SUMPRODUCT(('Monthly Estimate'!$F$21:$BL$21='Payment Calendar'!$A20)*('Monthly Estimate'!$B$21)),IF('Monthly Estimate'!$D$21='Payment Calendar'!$B20,'Monthly Estimate'!$B$21,0))</f>
        <v>0</v>
      </c>
      <c r="M20" s="33">
        <f>IF(ISBLANK('Monthly Estimate'!$D$22),SUMPRODUCT(('Monthly Estimate'!$F$22:$BL$22='Payment Calendar'!$A20)*('Monthly Estimate'!$B$22)),IF('Monthly Estimate'!$D$22='Payment Calendar'!$B20,'Monthly Estimate'!$B$22,0))</f>
        <v>0</v>
      </c>
      <c r="N20" s="33">
        <f>IF(ISBLANK('Monthly Estimate'!$D$23),SUMPRODUCT(('Monthly Estimate'!$F$23:$BL$23='Payment Calendar'!$A20)*('Monthly Estimate'!$B$23)),IF('Monthly Estimate'!$D$23='Payment Calendar'!$B20,'Monthly Estimate'!$B$23,0))</f>
        <v>0</v>
      </c>
      <c r="O20" s="33">
        <f>IF(ISBLANK('Monthly Estimate'!$D$24),SUMPRODUCT(('Monthly Estimate'!$F$24:$BL$24='Payment Calendar'!$A20)*('Monthly Estimate'!$B$24)),IF('Monthly Estimate'!$D$24='Payment Calendar'!$B20,'Monthly Estimate'!$B$24,0))</f>
        <v>0</v>
      </c>
      <c r="P20" s="33">
        <f>IF(ISBLANK('Monthly Estimate'!$D$25),SUMPRODUCT(('Monthly Estimate'!$F$25:$BL$25='Payment Calendar'!$A20)*('Monthly Estimate'!$B$25)),IF('Monthly Estimate'!$D$25='Payment Calendar'!$B20,'Monthly Estimate'!$B$25,0))</f>
        <v>0</v>
      </c>
      <c r="Q20" s="33">
        <f>IF(ISBLANK('Monthly Estimate'!$D$26),SUMPRODUCT(('Monthly Estimate'!$F$26:$BL$26='Payment Calendar'!$A20)*('Monthly Estimate'!$B$26)),IF('Monthly Estimate'!$D$26='Payment Calendar'!$B20,'Monthly Estimate'!$B$26,0))</f>
        <v>0</v>
      </c>
      <c r="R20" s="33">
        <f>IF(ISBLANK('Monthly Estimate'!$D$27),SUMPRODUCT(('Monthly Estimate'!$F$27:$BL$27='Payment Calendar'!$A20)*('Monthly Estimate'!$B$27)),IF('Monthly Estimate'!$D$27='Payment Calendar'!$B20,'Monthly Estimate'!$B$27,0))</f>
        <v>0</v>
      </c>
      <c r="S20" s="33">
        <f>IF(ISBLANK('Monthly Estimate'!$D$28),SUMPRODUCT(('Monthly Estimate'!$F$28:$BL$28='Payment Calendar'!$A20)*('Monthly Estimate'!$B$28)),IF('Monthly Estimate'!$D$28='Payment Calendar'!$B20,'Monthly Estimate'!$B$28,0))</f>
        <v>0</v>
      </c>
      <c r="T20" s="33">
        <f>IF(ISBLANK('Monthly Estimate'!$D$32),SUMPRODUCT(('Monthly Estimate'!$F$32:$BL$32='Payment Calendar'!$A20)*('Monthly Estimate'!$B$32)),IF('Monthly Estimate'!$D$32='Payment Calendar'!$B20,'Monthly Estimate'!$B$32,0))</f>
        <v>0</v>
      </c>
      <c r="U20" s="33">
        <f>IF(ISBLANK('Monthly Estimate'!$D$33),SUMPRODUCT(('Monthly Estimate'!$F$33:$BL$33='Payment Calendar'!$A20)*('Monthly Estimate'!$B$33)),IF('Monthly Estimate'!$D$33='Payment Calendar'!$B20,'Monthly Estimate'!$B$33,0))</f>
        <v>0</v>
      </c>
      <c r="V20" s="33">
        <f>IF(ISBLANK('Monthly Estimate'!$D$34),SUMPRODUCT(('Monthly Estimate'!$F$34:$BL$34='Payment Calendar'!$A20)*('Monthly Estimate'!$B$34)),IF('Monthly Estimate'!$D$34='Payment Calendar'!$B20,'Monthly Estimate'!$B$34,0))</f>
        <v>0</v>
      </c>
      <c r="W20" s="33">
        <f>IF(ISBLANK('Monthly Estimate'!$D$35),SUMPRODUCT(('Monthly Estimate'!$F$35:$BL$35='Payment Calendar'!$A20)*('Monthly Estimate'!$B$35)),IF('Monthly Estimate'!$D$35='Payment Calendar'!$B20,'Monthly Estimate'!$B$35,0))</f>
        <v>0</v>
      </c>
      <c r="X20" s="33">
        <f>IF(ISBLANK('Monthly Estimate'!$D$36),SUMPRODUCT(('Monthly Estimate'!$F$36:$BL$36='Payment Calendar'!$A20)*('Monthly Estimate'!$B$36)),IF('Monthly Estimate'!$D$36='Payment Calendar'!$B20,'Monthly Estimate'!$B$36,0))</f>
        <v>0</v>
      </c>
      <c r="Y20" s="33">
        <f>IF(ISBLANK('Monthly Estimate'!$D$37),SUMPRODUCT(('Monthly Estimate'!$F$37:$BL$37='Payment Calendar'!$A20)*('Monthly Estimate'!$B$37)),IF('Monthly Estimate'!$D$37='Payment Calendar'!$B20,'Monthly Estimate'!$B$37,0))</f>
        <v>0</v>
      </c>
      <c r="Z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A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B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C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D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E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F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G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H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I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J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K20" s="33">
        <f>IF(ISBLANK('Monthly Estimate'!$D$38),SUMPRODUCT(('Monthly Estimate'!$F$38:$BL$38='Payment Calendar'!$A20)*('Monthly Estimate'!$B$38)),IF('Monthly Estimate'!$D$38='Payment Calendar'!$B20,'Monthly Estimate'!$B$38,0))</f>
        <v>0</v>
      </c>
      <c r="AL20" s="33">
        <f>IF(ISBLANK('Monthly Estimate'!$D$50),SUMPRODUCT(('Monthly Estimate'!$F$50:$BL$50='Payment Calendar'!$A20)*('Monthly Estimate'!$B$50)),IF('Monthly Estimate'!$D$50='Payment Calendar'!$B20,'Monthly Estimate'!$B$50,0))</f>
        <v>0</v>
      </c>
      <c r="AM20" s="34">
        <f>IF(ISBLANK('Monthly Estimate'!$D$51),SUMPRODUCT(('Monthly Estimate'!$F$51:$BL$51='Payment Calendar'!$A20)*('Monthly Estimate'!$B$51)),IF('Monthly Estimate'!$D$51='Payment Calendar'!$B20,'Monthly Estimate'!$B$51,0))</f>
        <v>0</v>
      </c>
      <c r="AN20" s="29">
        <f>SUM(D20:AM20)</f>
        <v>0</v>
      </c>
      <c r="AO20" s="33">
        <f>IF(ISBLANK('Monthly Estimate'!$D$6),SUMPRODUCT(('Monthly Estimate'!$F$6:$BL$6='Payment Calendar'!$A20)*('Monthly Estimate'!$B$6)),IF('Monthly Estimate'!$D$6='Payment Calendar'!$B20,'Monthly Estimate'!$B$6,0))</f>
        <v>0</v>
      </c>
      <c r="AP20" s="33">
        <f>IF(ISBLANK('Monthly Estimate'!$D$7),SUMPRODUCT(('Monthly Estimate'!$F$7:$BL$7='Payment Calendar'!$A20)*('Monthly Estimate'!$B$7)),IF('Monthly Estimate'!$D$7='Payment Calendar'!$B20,'Monthly Estimate'!$B$7,0))</f>
        <v>0</v>
      </c>
      <c r="AQ20" s="34">
        <f>IF(ISBLANK('Monthly Estimate'!$D$8),SUMPRODUCT(('Monthly Estimate'!$F$8:$BL$8='Payment Calendar'!$A20)*('Monthly Estimate'!$B$8)),IF('Monthly Estimate'!$D$8='Payment Calendar'!$B20,'Monthly Estimate'!$B$8,0))</f>
        <v>0</v>
      </c>
      <c r="AR20" s="35">
        <f t="shared" si="1"/>
        <v>0</v>
      </c>
      <c r="AS20" s="36">
        <f>IF(ISBLANK('Monthly Estimate'!$D$54),SUMPRODUCT(('Monthly Estimate'!$F$54:$BL$54='Payment Calendar'!$A20)*('Monthly Estimate'!$B$54)),IF('Monthly Estimate'!$D$54='Payment Calendar'!$B20,'Monthly Estimate'!$B$54,0))</f>
        <v>0</v>
      </c>
      <c r="AT20" s="34">
        <f>IF(ISBLANK('Monthly Estimate'!$D$55),SUMPRODUCT(('Monthly Estimate'!$F$55:$BL$55='Payment Calendar'!$A20)*('Monthly Estimate'!$B$55)),IF('Monthly Estimate'!$D$55='Payment Calendar'!$B20,'Monthly Estimate'!$B$55,0))</f>
        <v>0</v>
      </c>
      <c r="AU20" s="29">
        <f t="shared" si="3"/>
        <v>0</v>
      </c>
      <c r="AV20" s="30">
        <f t="shared" si="4"/>
        <v>0</v>
      </c>
      <c r="AW20" s="37">
        <f t="shared" si="6"/>
        <v>0</v>
      </c>
    </row>
    <row r="21" spans="1:49" x14ac:dyDescent="0.2">
      <c r="A21" s="31">
        <f t="shared" si="5"/>
        <v>43118</v>
      </c>
      <c r="B21" s="32">
        <f t="shared" si="0"/>
        <v>18</v>
      </c>
      <c r="C21" s="32">
        <f t="shared" si="2"/>
        <v>1</v>
      </c>
      <c r="D21" s="33">
        <f>IF(ISBLANK('Monthly Estimate'!$D$13),SUMPRODUCT(('Monthly Estimate'!$F$13:$BL$13='Payment Calendar'!$A21)*('Monthly Estimate'!$B$13)),IF('Monthly Estimate'!$D$13='Payment Calendar'!$B21,'Monthly Estimate'!$B$13,0))</f>
        <v>0</v>
      </c>
      <c r="E21" s="33">
        <f>IF(ISBLANK('Monthly Estimate'!$D$14),SUMPRODUCT(('Monthly Estimate'!$F$14:$BL$14='Payment Calendar'!$A21)*('Monthly Estimate'!$B$14)),IF('Monthly Estimate'!$D$14='Payment Calendar'!$B21,'Monthly Estimate'!$B$14,0))</f>
        <v>0</v>
      </c>
      <c r="F21" s="33">
        <f>IF(ISBLANK('Monthly Estimate'!$D$15),SUMPRODUCT(('Monthly Estimate'!$F$15:$BL$15='Payment Calendar'!$A21)*('Monthly Estimate'!$B$15)),IF('Monthly Estimate'!$D$15='Payment Calendar'!$B21,'Monthly Estimate'!$B$15,0))</f>
        <v>0</v>
      </c>
      <c r="G21" s="33">
        <f>IF(ISBLANK('Monthly Estimate'!$D$16),SUMPRODUCT(('Monthly Estimate'!$F$16:$BL$16='Payment Calendar'!$A21)*('Monthly Estimate'!$B$16)),IF('Monthly Estimate'!$D$16='Payment Calendar'!$B21,'Monthly Estimate'!$B$16,0))</f>
        <v>0</v>
      </c>
      <c r="H21" s="33">
        <f>IF(ISBLANK('Monthly Estimate'!$D$17),SUMPRODUCT(('Monthly Estimate'!$F$17:$BL$17='Payment Calendar'!$A21)*('Monthly Estimate'!$B$17)),IF('Monthly Estimate'!$D$17='Payment Calendar'!$B21,'Monthly Estimate'!$B$17,0))</f>
        <v>0</v>
      </c>
      <c r="I21" s="33">
        <f>IF(ISBLANK('Monthly Estimate'!$D$18),SUMPRODUCT(('Monthly Estimate'!$F$18:$BL$18='Payment Calendar'!$A21)*('Monthly Estimate'!$B$18)),IF('Monthly Estimate'!$D$18='Payment Calendar'!$B21,'Monthly Estimate'!$B$18,0))</f>
        <v>0</v>
      </c>
      <c r="J21" s="33">
        <f>IF(ISBLANK('Monthly Estimate'!$D$19),SUMPRODUCT(('Monthly Estimate'!$F$19:$BL$19='Payment Calendar'!$A21)*('Monthly Estimate'!$B$19)),IF('Monthly Estimate'!$D$19='Payment Calendar'!$B21,'Monthly Estimate'!$B$19,0))</f>
        <v>0</v>
      </c>
      <c r="K21" s="33">
        <f>IF(ISBLANK('Monthly Estimate'!$D$20),SUMPRODUCT(('Monthly Estimate'!$F$20:$BL$20='Payment Calendar'!$A21)*('Monthly Estimate'!$B$20)),IF('Monthly Estimate'!$D$20='Payment Calendar'!$B21,'Monthly Estimate'!$B$20,0))</f>
        <v>0</v>
      </c>
      <c r="L21" s="33">
        <f>IF(ISBLANK('Monthly Estimate'!$D$21),SUMPRODUCT(('Monthly Estimate'!$F$21:$BL$21='Payment Calendar'!$A21)*('Monthly Estimate'!$B$21)),IF('Monthly Estimate'!$D$21='Payment Calendar'!$B21,'Monthly Estimate'!$B$21,0))</f>
        <v>0</v>
      </c>
      <c r="M21" s="33">
        <f>IF(ISBLANK('Monthly Estimate'!$D$22),SUMPRODUCT(('Monthly Estimate'!$F$22:$BL$22='Payment Calendar'!$A21)*('Monthly Estimate'!$B$22)),IF('Monthly Estimate'!$D$22='Payment Calendar'!$B21,'Monthly Estimate'!$B$22,0))</f>
        <v>0</v>
      </c>
      <c r="N21" s="33">
        <f>IF(ISBLANK('Monthly Estimate'!$D$23),SUMPRODUCT(('Monthly Estimate'!$F$23:$BL$23='Payment Calendar'!$A21)*('Monthly Estimate'!$B$23)),IF('Monthly Estimate'!$D$23='Payment Calendar'!$B21,'Monthly Estimate'!$B$23,0))</f>
        <v>0</v>
      </c>
      <c r="O21" s="33">
        <f>IF(ISBLANK('Monthly Estimate'!$D$24),SUMPRODUCT(('Monthly Estimate'!$F$24:$BL$24='Payment Calendar'!$A21)*('Monthly Estimate'!$B$24)),IF('Monthly Estimate'!$D$24='Payment Calendar'!$B21,'Monthly Estimate'!$B$24,0))</f>
        <v>0</v>
      </c>
      <c r="P21" s="33">
        <f>IF(ISBLANK('Monthly Estimate'!$D$25),SUMPRODUCT(('Monthly Estimate'!$F$25:$BL$25='Payment Calendar'!$A21)*('Monthly Estimate'!$B$25)),IF('Monthly Estimate'!$D$25='Payment Calendar'!$B21,'Monthly Estimate'!$B$25,0))</f>
        <v>0</v>
      </c>
      <c r="Q21" s="33">
        <f>IF(ISBLANK('Monthly Estimate'!$D$26),SUMPRODUCT(('Monthly Estimate'!$F$26:$BL$26='Payment Calendar'!$A21)*('Monthly Estimate'!$B$26)),IF('Monthly Estimate'!$D$26='Payment Calendar'!$B21,'Monthly Estimate'!$B$26,0))</f>
        <v>0</v>
      </c>
      <c r="R21" s="33">
        <f>IF(ISBLANK('Monthly Estimate'!$D$27),SUMPRODUCT(('Monthly Estimate'!$F$27:$BL$27='Payment Calendar'!$A21)*('Monthly Estimate'!$B$27)),IF('Monthly Estimate'!$D$27='Payment Calendar'!$B21,'Monthly Estimate'!$B$27,0))</f>
        <v>0</v>
      </c>
      <c r="S21" s="33">
        <f>IF(ISBLANK('Monthly Estimate'!$D$28),SUMPRODUCT(('Monthly Estimate'!$F$28:$BL$28='Payment Calendar'!$A21)*('Monthly Estimate'!$B$28)),IF('Monthly Estimate'!$D$28='Payment Calendar'!$B21,'Monthly Estimate'!$B$28,0))</f>
        <v>0</v>
      </c>
      <c r="T21" s="33">
        <f>IF(ISBLANK('Monthly Estimate'!$D$32),SUMPRODUCT(('Monthly Estimate'!$F$32:$BL$32='Payment Calendar'!$A21)*('Monthly Estimate'!$B$32)),IF('Monthly Estimate'!$D$32='Payment Calendar'!$B21,'Monthly Estimate'!$B$32,0))</f>
        <v>0</v>
      </c>
      <c r="U21" s="33">
        <f>IF(ISBLANK('Monthly Estimate'!$D$33),SUMPRODUCT(('Monthly Estimate'!$F$33:$BL$33='Payment Calendar'!$A21)*('Monthly Estimate'!$B$33)),IF('Monthly Estimate'!$D$33='Payment Calendar'!$B21,'Monthly Estimate'!$B$33,0))</f>
        <v>0</v>
      </c>
      <c r="V21" s="33">
        <f>IF(ISBLANK('Monthly Estimate'!$D$34),SUMPRODUCT(('Monthly Estimate'!$F$34:$BL$34='Payment Calendar'!$A21)*('Monthly Estimate'!$B$34)),IF('Monthly Estimate'!$D$34='Payment Calendar'!$B21,'Monthly Estimate'!$B$34,0))</f>
        <v>0</v>
      </c>
      <c r="W21" s="33">
        <f>IF(ISBLANK('Monthly Estimate'!$D$35),SUMPRODUCT(('Monthly Estimate'!$F$35:$BL$35='Payment Calendar'!$A21)*('Monthly Estimate'!$B$35)),IF('Monthly Estimate'!$D$35='Payment Calendar'!$B21,'Monthly Estimate'!$B$35,0))</f>
        <v>0</v>
      </c>
      <c r="X21" s="33">
        <f>IF(ISBLANK('Monthly Estimate'!$D$36),SUMPRODUCT(('Monthly Estimate'!$F$36:$BL$36='Payment Calendar'!$A21)*('Monthly Estimate'!$B$36)),IF('Monthly Estimate'!$D$36='Payment Calendar'!$B21,'Monthly Estimate'!$B$36,0))</f>
        <v>0</v>
      </c>
      <c r="Y21" s="33">
        <f>IF(ISBLANK('Monthly Estimate'!$D$37),SUMPRODUCT(('Monthly Estimate'!$F$37:$BL$37='Payment Calendar'!$A21)*('Monthly Estimate'!$B$37)),IF('Monthly Estimate'!$D$37='Payment Calendar'!$B21,'Monthly Estimate'!$B$37,0))</f>
        <v>0</v>
      </c>
      <c r="Z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A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B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C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D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E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F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G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H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I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J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K21" s="33">
        <f>IF(ISBLANK('Monthly Estimate'!$D$38),SUMPRODUCT(('Monthly Estimate'!$F$38:$BL$38='Payment Calendar'!$A21)*('Monthly Estimate'!$B$38)),IF('Monthly Estimate'!$D$38='Payment Calendar'!$B21,'Monthly Estimate'!$B$38,0))</f>
        <v>0</v>
      </c>
      <c r="AL21" s="33">
        <f>IF(ISBLANK('Monthly Estimate'!$D$50),SUMPRODUCT(('Monthly Estimate'!$F$50:$BL$50='Payment Calendar'!$A21)*('Monthly Estimate'!$B$50)),IF('Monthly Estimate'!$D$50='Payment Calendar'!$B21,'Monthly Estimate'!$B$50,0))</f>
        <v>0</v>
      </c>
      <c r="AM21" s="34">
        <f>IF(ISBLANK('Monthly Estimate'!$D$51),SUMPRODUCT(('Monthly Estimate'!$F$51:$BL$51='Payment Calendar'!$A21)*('Monthly Estimate'!$B$51)),IF('Monthly Estimate'!$D$51='Payment Calendar'!$B21,'Monthly Estimate'!$B$51,0))</f>
        <v>0</v>
      </c>
      <c r="AN21" s="29">
        <f>SUM(D21:AM21)</f>
        <v>0</v>
      </c>
      <c r="AO21" s="33">
        <f>IF(ISBLANK('Monthly Estimate'!$D$6),SUMPRODUCT(('Monthly Estimate'!$F$6:$BL$6='Payment Calendar'!$A21)*('Monthly Estimate'!$B$6)),IF('Monthly Estimate'!$D$6='Payment Calendar'!$B21,'Monthly Estimate'!$B$6,0))</f>
        <v>0</v>
      </c>
      <c r="AP21" s="33">
        <f>IF(ISBLANK('Monthly Estimate'!$D$7),SUMPRODUCT(('Monthly Estimate'!$F$7:$BL$7='Payment Calendar'!$A21)*('Monthly Estimate'!$B$7)),IF('Monthly Estimate'!$D$7='Payment Calendar'!$B21,'Monthly Estimate'!$B$7,0))</f>
        <v>0</v>
      </c>
      <c r="AQ21" s="34">
        <f>IF(ISBLANK('Monthly Estimate'!$D$8),SUMPRODUCT(('Monthly Estimate'!$F$8:$BL$8='Payment Calendar'!$A21)*('Monthly Estimate'!$B$8)),IF('Monthly Estimate'!$D$8='Payment Calendar'!$B21,'Monthly Estimate'!$B$8,0))</f>
        <v>0</v>
      </c>
      <c r="AR21" s="35">
        <f t="shared" si="1"/>
        <v>0</v>
      </c>
      <c r="AS21" s="36">
        <f>IF(ISBLANK('Monthly Estimate'!$D$54),SUMPRODUCT(('Monthly Estimate'!$F$54:$BL$54='Payment Calendar'!$A21)*('Monthly Estimate'!$B$54)),IF('Monthly Estimate'!$D$54='Payment Calendar'!$B21,'Monthly Estimate'!$B$54,0))</f>
        <v>0</v>
      </c>
      <c r="AT21" s="34">
        <f>IF(ISBLANK('Monthly Estimate'!$D$55),SUMPRODUCT(('Monthly Estimate'!$F$55:$BL$55='Payment Calendar'!$A21)*('Monthly Estimate'!$B$55)),IF('Monthly Estimate'!$D$55='Payment Calendar'!$B21,'Monthly Estimate'!$B$55,0))</f>
        <v>0</v>
      </c>
      <c r="AU21" s="29">
        <f t="shared" si="3"/>
        <v>0</v>
      </c>
      <c r="AV21" s="30">
        <f t="shared" si="4"/>
        <v>0</v>
      </c>
      <c r="AW21" s="37">
        <f t="shared" si="6"/>
        <v>0</v>
      </c>
    </row>
    <row r="22" spans="1:49" x14ac:dyDescent="0.2">
      <c r="A22" s="31">
        <f t="shared" si="5"/>
        <v>43119</v>
      </c>
      <c r="B22" s="32">
        <f t="shared" si="0"/>
        <v>19</v>
      </c>
      <c r="C22" s="32">
        <f t="shared" si="2"/>
        <v>1</v>
      </c>
      <c r="D22" s="33">
        <f>IF(ISBLANK('Monthly Estimate'!$D$13),SUMPRODUCT(('Monthly Estimate'!$F$13:$BL$13='Payment Calendar'!$A22)*('Monthly Estimate'!$B$13)),IF('Monthly Estimate'!$D$13='Payment Calendar'!$B22,'Monthly Estimate'!$B$13,0))</f>
        <v>0</v>
      </c>
      <c r="E22" s="33">
        <f>IF(ISBLANK('Monthly Estimate'!$D$14),SUMPRODUCT(('Monthly Estimate'!$F$14:$BL$14='Payment Calendar'!$A22)*('Monthly Estimate'!$B$14)),IF('Monthly Estimate'!$D$14='Payment Calendar'!$B22,'Monthly Estimate'!$B$14,0))</f>
        <v>0</v>
      </c>
      <c r="F22" s="33">
        <f>IF(ISBLANK('Monthly Estimate'!$D$15),SUMPRODUCT(('Monthly Estimate'!$F$15:$BL$15='Payment Calendar'!$A22)*('Monthly Estimate'!$B$15)),IF('Monthly Estimate'!$D$15='Payment Calendar'!$B22,'Monthly Estimate'!$B$15,0))</f>
        <v>0</v>
      </c>
      <c r="G22" s="33">
        <f>IF(ISBLANK('Monthly Estimate'!$D$16),SUMPRODUCT(('Monthly Estimate'!$F$16:$BL$16='Payment Calendar'!$A22)*('Monthly Estimate'!$B$16)),IF('Monthly Estimate'!$D$16='Payment Calendar'!$B22,'Monthly Estimate'!$B$16,0))</f>
        <v>0</v>
      </c>
      <c r="H22" s="33">
        <f>IF(ISBLANK('Monthly Estimate'!$D$17),SUMPRODUCT(('Monthly Estimate'!$F$17:$BL$17='Payment Calendar'!$A22)*('Monthly Estimate'!$B$17)),IF('Monthly Estimate'!$D$17='Payment Calendar'!$B22,'Monthly Estimate'!$B$17,0))</f>
        <v>0</v>
      </c>
      <c r="I22" s="33">
        <f>IF(ISBLANK('Monthly Estimate'!$D$18),SUMPRODUCT(('Monthly Estimate'!$F$18:$BL$18='Payment Calendar'!$A22)*('Monthly Estimate'!$B$18)),IF('Monthly Estimate'!$D$18='Payment Calendar'!$B22,'Monthly Estimate'!$B$18,0))</f>
        <v>0</v>
      </c>
      <c r="J22" s="33">
        <f>IF(ISBLANK('Monthly Estimate'!$D$19),SUMPRODUCT(('Monthly Estimate'!$F$19:$BL$19='Payment Calendar'!$A22)*('Monthly Estimate'!$B$19)),IF('Monthly Estimate'!$D$19='Payment Calendar'!$B22,'Monthly Estimate'!$B$19,0))</f>
        <v>0</v>
      </c>
      <c r="K22" s="33">
        <f>IF(ISBLANK('Monthly Estimate'!$D$20),SUMPRODUCT(('Monthly Estimate'!$F$20:$BL$20='Payment Calendar'!$A22)*('Monthly Estimate'!$B$20)),IF('Monthly Estimate'!$D$20='Payment Calendar'!$B22,'Monthly Estimate'!$B$20,0))</f>
        <v>0</v>
      </c>
      <c r="L22" s="33">
        <f>IF(ISBLANK('Monthly Estimate'!$D$21),SUMPRODUCT(('Monthly Estimate'!$F$21:$BL$21='Payment Calendar'!$A22)*('Monthly Estimate'!$B$21)),IF('Monthly Estimate'!$D$21='Payment Calendar'!$B22,'Monthly Estimate'!$B$21,0))</f>
        <v>0</v>
      </c>
      <c r="M22" s="33">
        <f>IF(ISBLANK('Monthly Estimate'!$D$22),SUMPRODUCT(('Monthly Estimate'!$F$22:$BL$22='Payment Calendar'!$A22)*('Monthly Estimate'!$B$22)),IF('Monthly Estimate'!$D$22='Payment Calendar'!$B22,'Monthly Estimate'!$B$22,0))</f>
        <v>0</v>
      </c>
      <c r="N22" s="33">
        <f>IF(ISBLANK('Monthly Estimate'!$D$23),SUMPRODUCT(('Monthly Estimate'!$F$23:$BL$23='Payment Calendar'!$A22)*('Monthly Estimate'!$B$23)),IF('Monthly Estimate'!$D$23='Payment Calendar'!$B22,'Monthly Estimate'!$B$23,0))</f>
        <v>0</v>
      </c>
      <c r="O22" s="33">
        <f>IF(ISBLANK('Monthly Estimate'!$D$24),SUMPRODUCT(('Monthly Estimate'!$F$24:$BL$24='Payment Calendar'!$A22)*('Monthly Estimate'!$B$24)),IF('Monthly Estimate'!$D$24='Payment Calendar'!$B22,'Monthly Estimate'!$B$24,0))</f>
        <v>0</v>
      </c>
      <c r="P22" s="33">
        <f>IF(ISBLANK('Monthly Estimate'!$D$25),SUMPRODUCT(('Monthly Estimate'!$F$25:$BL$25='Payment Calendar'!$A22)*('Monthly Estimate'!$B$25)),IF('Monthly Estimate'!$D$25='Payment Calendar'!$B22,'Monthly Estimate'!$B$25,0))</f>
        <v>0</v>
      </c>
      <c r="Q22" s="33">
        <f>IF(ISBLANK('Monthly Estimate'!$D$26),SUMPRODUCT(('Monthly Estimate'!$F$26:$BL$26='Payment Calendar'!$A22)*('Monthly Estimate'!$B$26)),IF('Monthly Estimate'!$D$26='Payment Calendar'!$B22,'Monthly Estimate'!$B$26,0))</f>
        <v>0</v>
      </c>
      <c r="R22" s="33">
        <f>IF(ISBLANK('Monthly Estimate'!$D$27),SUMPRODUCT(('Monthly Estimate'!$F$27:$BL$27='Payment Calendar'!$A22)*('Monthly Estimate'!$B$27)),IF('Monthly Estimate'!$D$27='Payment Calendar'!$B22,'Monthly Estimate'!$B$27,0))</f>
        <v>0</v>
      </c>
      <c r="S22" s="33">
        <f>IF(ISBLANK('Monthly Estimate'!$D$28),SUMPRODUCT(('Monthly Estimate'!$F$28:$BL$28='Payment Calendar'!$A22)*('Monthly Estimate'!$B$28)),IF('Monthly Estimate'!$D$28='Payment Calendar'!$B22,'Monthly Estimate'!$B$28,0))</f>
        <v>0</v>
      </c>
      <c r="T22" s="33">
        <f>IF(ISBLANK('Monthly Estimate'!$D$32),SUMPRODUCT(('Monthly Estimate'!$F$32:$BL$32='Payment Calendar'!$A22)*('Monthly Estimate'!$B$32)),IF('Monthly Estimate'!$D$32='Payment Calendar'!$B22,'Monthly Estimate'!$B$32,0))</f>
        <v>0</v>
      </c>
      <c r="U22" s="33">
        <f>IF(ISBLANK('Monthly Estimate'!$D$33),SUMPRODUCT(('Monthly Estimate'!$F$33:$BL$33='Payment Calendar'!$A22)*('Monthly Estimate'!$B$33)),IF('Monthly Estimate'!$D$33='Payment Calendar'!$B22,'Monthly Estimate'!$B$33,0))</f>
        <v>0</v>
      </c>
      <c r="V22" s="33">
        <f>IF(ISBLANK('Monthly Estimate'!$D$34),SUMPRODUCT(('Monthly Estimate'!$F$34:$BL$34='Payment Calendar'!$A22)*('Monthly Estimate'!$B$34)),IF('Monthly Estimate'!$D$34='Payment Calendar'!$B22,'Monthly Estimate'!$B$34,0))</f>
        <v>0</v>
      </c>
      <c r="W22" s="33">
        <f>IF(ISBLANK('Monthly Estimate'!$D$35),SUMPRODUCT(('Monthly Estimate'!$F$35:$BL$35='Payment Calendar'!$A22)*('Monthly Estimate'!$B$35)),IF('Monthly Estimate'!$D$35='Payment Calendar'!$B22,'Monthly Estimate'!$B$35,0))</f>
        <v>0</v>
      </c>
      <c r="X22" s="33">
        <f>IF(ISBLANK('Monthly Estimate'!$D$36),SUMPRODUCT(('Monthly Estimate'!$F$36:$BL$36='Payment Calendar'!$A22)*('Monthly Estimate'!$B$36)),IF('Monthly Estimate'!$D$36='Payment Calendar'!$B22,'Monthly Estimate'!$B$36,0))</f>
        <v>0</v>
      </c>
      <c r="Y22" s="33">
        <f>IF(ISBLANK('Monthly Estimate'!$D$37),SUMPRODUCT(('Monthly Estimate'!$F$37:$BL$37='Payment Calendar'!$A22)*('Monthly Estimate'!$B$37)),IF('Monthly Estimate'!$D$37='Payment Calendar'!$B22,'Monthly Estimate'!$B$37,0))</f>
        <v>0</v>
      </c>
      <c r="Z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A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B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C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D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E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F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G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H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I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J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K22" s="33">
        <f>IF(ISBLANK('Monthly Estimate'!$D$38),SUMPRODUCT(('Monthly Estimate'!$F$38:$BL$38='Payment Calendar'!$A22)*('Monthly Estimate'!$B$38)),IF('Monthly Estimate'!$D$38='Payment Calendar'!$B22,'Monthly Estimate'!$B$38,0))</f>
        <v>0</v>
      </c>
      <c r="AL22" s="33">
        <f>IF(ISBLANK('Monthly Estimate'!$D$50),SUMPRODUCT(('Monthly Estimate'!$F$50:$BL$50='Payment Calendar'!$A22)*('Monthly Estimate'!$B$50)),IF('Monthly Estimate'!$D$50='Payment Calendar'!$B22,'Monthly Estimate'!$B$50,0))</f>
        <v>0</v>
      </c>
      <c r="AM22" s="34">
        <f>IF(ISBLANK('Monthly Estimate'!$D$51),SUMPRODUCT(('Monthly Estimate'!$F$51:$BL$51='Payment Calendar'!$A22)*('Monthly Estimate'!$B$51)),IF('Monthly Estimate'!$D$51='Payment Calendar'!$B22,'Monthly Estimate'!$B$51,0))</f>
        <v>0</v>
      </c>
      <c r="AN22" s="29">
        <f>SUM(D22:AM22)</f>
        <v>0</v>
      </c>
      <c r="AO22" s="33">
        <f>IF(ISBLANK('Monthly Estimate'!$D$6),SUMPRODUCT(('Monthly Estimate'!$F$6:$BL$6='Payment Calendar'!$A22)*('Monthly Estimate'!$B$6)),IF('Monthly Estimate'!$D$6='Payment Calendar'!$B22,'Monthly Estimate'!$B$6,0))</f>
        <v>0</v>
      </c>
      <c r="AP22" s="33">
        <f>IF(ISBLANK('Monthly Estimate'!$D$7),SUMPRODUCT(('Monthly Estimate'!$F$7:$BL$7='Payment Calendar'!$A22)*('Monthly Estimate'!$B$7)),IF('Monthly Estimate'!$D$7='Payment Calendar'!$B22,'Monthly Estimate'!$B$7,0))</f>
        <v>0</v>
      </c>
      <c r="AQ22" s="34">
        <f>IF(ISBLANK('Monthly Estimate'!$D$8),SUMPRODUCT(('Monthly Estimate'!$F$8:$BL$8='Payment Calendar'!$A22)*('Monthly Estimate'!$B$8)),IF('Monthly Estimate'!$D$8='Payment Calendar'!$B22,'Monthly Estimate'!$B$8,0))</f>
        <v>0</v>
      </c>
      <c r="AR22" s="35">
        <f t="shared" si="1"/>
        <v>0</v>
      </c>
      <c r="AS22" s="36">
        <f>IF(ISBLANK('Monthly Estimate'!$D$54),SUMPRODUCT(('Monthly Estimate'!$F$54:$BL$54='Payment Calendar'!$A22)*('Monthly Estimate'!$B$54)),IF('Monthly Estimate'!$D$54='Payment Calendar'!$B22,'Monthly Estimate'!$B$54,0))</f>
        <v>0</v>
      </c>
      <c r="AT22" s="34">
        <f>IF(ISBLANK('Monthly Estimate'!$D$55),SUMPRODUCT(('Monthly Estimate'!$F$55:$BL$55='Payment Calendar'!$A22)*('Monthly Estimate'!$B$55)),IF('Monthly Estimate'!$D$55='Payment Calendar'!$B22,'Monthly Estimate'!$B$55,0))</f>
        <v>0</v>
      </c>
      <c r="AU22" s="29">
        <f t="shared" si="3"/>
        <v>0</v>
      </c>
      <c r="AV22" s="30">
        <f t="shared" si="4"/>
        <v>0</v>
      </c>
      <c r="AW22" s="37">
        <f t="shared" si="6"/>
        <v>0</v>
      </c>
    </row>
    <row r="23" spans="1:49" x14ac:dyDescent="0.2">
      <c r="A23" s="31">
        <f t="shared" si="5"/>
        <v>43120</v>
      </c>
      <c r="B23" s="32">
        <f t="shared" si="0"/>
        <v>20</v>
      </c>
      <c r="C23" s="32">
        <f t="shared" si="2"/>
        <v>1</v>
      </c>
      <c r="D23" s="33">
        <f>IF(ISBLANK('Monthly Estimate'!$D$13),SUMPRODUCT(('Monthly Estimate'!$F$13:$BL$13='Payment Calendar'!$A23)*('Monthly Estimate'!$B$13)),IF('Monthly Estimate'!$D$13='Payment Calendar'!$B23,'Monthly Estimate'!$B$13,0))</f>
        <v>0</v>
      </c>
      <c r="E23" s="33">
        <f>IF(ISBLANK('Monthly Estimate'!$D$14),SUMPRODUCT(('Monthly Estimate'!$F$14:$BL$14='Payment Calendar'!$A23)*('Monthly Estimate'!$B$14)),IF('Monthly Estimate'!$D$14='Payment Calendar'!$B23,'Monthly Estimate'!$B$14,0))</f>
        <v>0</v>
      </c>
      <c r="F23" s="33">
        <f>IF(ISBLANK('Monthly Estimate'!$D$15),SUMPRODUCT(('Monthly Estimate'!$F$15:$BL$15='Payment Calendar'!$A23)*('Monthly Estimate'!$B$15)),IF('Monthly Estimate'!$D$15='Payment Calendar'!$B23,'Monthly Estimate'!$B$15,0))</f>
        <v>0</v>
      </c>
      <c r="G23" s="33">
        <f>IF(ISBLANK('Monthly Estimate'!$D$16),SUMPRODUCT(('Monthly Estimate'!$F$16:$BL$16='Payment Calendar'!$A23)*('Monthly Estimate'!$B$16)),IF('Monthly Estimate'!$D$16='Payment Calendar'!$B23,'Monthly Estimate'!$B$16,0))</f>
        <v>0</v>
      </c>
      <c r="H23" s="33">
        <f>IF(ISBLANK('Monthly Estimate'!$D$17),SUMPRODUCT(('Monthly Estimate'!$F$17:$BL$17='Payment Calendar'!$A23)*('Monthly Estimate'!$B$17)),IF('Monthly Estimate'!$D$17='Payment Calendar'!$B23,'Monthly Estimate'!$B$17,0))</f>
        <v>0</v>
      </c>
      <c r="I23" s="33">
        <f>IF(ISBLANK('Monthly Estimate'!$D$18),SUMPRODUCT(('Monthly Estimate'!$F$18:$BL$18='Payment Calendar'!$A23)*('Monthly Estimate'!$B$18)),IF('Monthly Estimate'!$D$18='Payment Calendar'!$B23,'Monthly Estimate'!$B$18,0))</f>
        <v>0</v>
      </c>
      <c r="J23" s="33">
        <f>IF(ISBLANK('Monthly Estimate'!$D$19),SUMPRODUCT(('Monthly Estimate'!$F$19:$BL$19='Payment Calendar'!$A23)*('Monthly Estimate'!$B$19)),IF('Monthly Estimate'!$D$19='Payment Calendar'!$B23,'Monthly Estimate'!$B$19,0))</f>
        <v>0</v>
      </c>
      <c r="K23" s="33">
        <f>IF(ISBLANK('Monthly Estimate'!$D$20),SUMPRODUCT(('Monthly Estimate'!$F$20:$BL$20='Payment Calendar'!$A23)*('Monthly Estimate'!$B$20)),IF('Monthly Estimate'!$D$20='Payment Calendar'!$B23,'Monthly Estimate'!$B$20,0))</f>
        <v>0</v>
      </c>
      <c r="L23" s="33">
        <f>IF(ISBLANK('Monthly Estimate'!$D$21),SUMPRODUCT(('Monthly Estimate'!$F$21:$BL$21='Payment Calendar'!$A23)*('Monthly Estimate'!$B$21)),IF('Monthly Estimate'!$D$21='Payment Calendar'!$B23,'Monthly Estimate'!$B$21,0))</f>
        <v>0</v>
      </c>
      <c r="M23" s="33">
        <f>IF(ISBLANK('Monthly Estimate'!$D$22),SUMPRODUCT(('Monthly Estimate'!$F$22:$BL$22='Payment Calendar'!$A23)*('Monthly Estimate'!$B$22)),IF('Monthly Estimate'!$D$22='Payment Calendar'!$B23,'Monthly Estimate'!$B$22,0))</f>
        <v>0</v>
      </c>
      <c r="N23" s="33">
        <f>IF(ISBLANK('Monthly Estimate'!$D$23),SUMPRODUCT(('Monthly Estimate'!$F$23:$BL$23='Payment Calendar'!$A23)*('Monthly Estimate'!$B$23)),IF('Monthly Estimate'!$D$23='Payment Calendar'!$B23,'Monthly Estimate'!$B$23,0))</f>
        <v>0</v>
      </c>
      <c r="O23" s="33">
        <f>IF(ISBLANK('Monthly Estimate'!$D$24),SUMPRODUCT(('Monthly Estimate'!$F$24:$BL$24='Payment Calendar'!$A23)*('Monthly Estimate'!$B$24)),IF('Monthly Estimate'!$D$24='Payment Calendar'!$B23,'Monthly Estimate'!$B$24,0))</f>
        <v>0</v>
      </c>
      <c r="P23" s="33">
        <f>IF(ISBLANK('Monthly Estimate'!$D$25),SUMPRODUCT(('Monthly Estimate'!$F$25:$BL$25='Payment Calendar'!$A23)*('Monthly Estimate'!$B$25)),IF('Monthly Estimate'!$D$25='Payment Calendar'!$B23,'Monthly Estimate'!$B$25,0))</f>
        <v>0</v>
      </c>
      <c r="Q23" s="33">
        <f>IF(ISBLANK('Monthly Estimate'!$D$26),SUMPRODUCT(('Monthly Estimate'!$F$26:$BL$26='Payment Calendar'!$A23)*('Monthly Estimate'!$B$26)),IF('Monthly Estimate'!$D$26='Payment Calendar'!$B23,'Monthly Estimate'!$B$26,0))</f>
        <v>0</v>
      </c>
      <c r="R23" s="33">
        <f>IF(ISBLANK('Monthly Estimate'!$D$27),SUMPRODUCT(('Monthly Estimate'!$F$27:$BL$27='Payment Calendar'!$A23)*('Monthly Estimate'!$B$27)),IF('Monthly Estimate'!$D$27='Payment Calendar'!$B23,'Monthly Estimate'!$B$27,0))</f>
        <v>0</v>
      </c>
      <c r="S23" s="33">
        <f>IF(ISBLANK('Monthly Estimate'!$D$28),SUMPRODUCT(('Monthly Estimate'!$F$28:$BL$28='Payment Calendar'!$A23)*('Monthly Estimate'!$B$28)),IF('Monthly Estimate'!$D$28='Payment Calendar'!$B23,'Monthly Estimate'!$B$28,0))</f>
        <v>0</v>
      </c>
      <c r="T23" s="33">
        <f>IF(ISBLANK('Monthly Estimate'!$D$32),SUMPRODUCT(('Monthly Estimate'!$F$32:$BL$32='Payment Calendar'!$A23)*('Monthly Estimate'!$B$32)),IF('Monthly Estimate'!$D$32='Payment Calendar'!$B23,'Monthly Estimate'!$B$32,0))</f>
        <v>0</v>
      </c>
      <c r="U23" s="33">
        <f>IF(ISBLANK('Monthly Estimate'!$D$33),SUMPRODUCT(('Monthly Estimate'!$F$33:$BL$33='Payment Calendar'!$A23)*('Monthly Estimate'!$B$33)),IF('Monthly Estimate'!$D$33='Payment Calendar'!$B23,'Monthly Estimate'!$B$33,0))</f>
        <v>0</v>
      </c>
      <c r="V23" s="33">
        <f>IF(ISBLANK('Monthly Estimate'!$D$34),SUMPRODUCT(('Monthly Estimate'!$F$34:$BL$34='Payment Calendar'!$A23)*('Monthly Estimate'!$B$34)),IF('Monthly Estimate'!$D$34='Payment Calendar'!$B23,'Monthly Estimate'!$B$34,0))</f>
        <v>0</v>
      </c>
      <c r="W23" s="33">
        <f>IF(ISBLANK('Monthly Estimate'!$D$35),SUMPRODUCT(('Monthly Estimate'!$F$35:$BL$35='Payment Calendar'!$A23)*('Monthly Estimate'!$B$35)),IF('Monthly Estimate'!$D$35='Payment Calendar'!$B23,'Monthly Estimate'!$B$35,0))</f>
        <v>0</v>
      </c>
      <c r="X23" s="33">
        <f>IF(ISBLANK('Monthly Estimate'!$D$36),SUMPRODUCT(('Monthly Estimate'!$F$36:$BL$36='Payment Calendar'!$A23)*('Monthly Estimate'!$B$36)),IF('Monthly Estimate'!$D$36='Payment Calendar'!$B23,'Monthly Estimate'!$B$36,0))</f>
        <v>0</v>
      </c>
      <c r="Y23" s="33">
        <f>IF(ISBLANK('Monthly Estimate'!$D$37),SUMPRODUCT(('Monthly Estimate'!$F$37:$BL$37='Payment Calendar'!$A23)*('Monthly Estimate'!$B$37)),IF('Monthly Estimate'!$D$37='Payment Calendar'!$B23,'Monthly Estimate'!$B$37,0))</f>
        <v>0</v>
      </c>
      <c r="Z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A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B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C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D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E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F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G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H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I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J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K23" s="33">
        <f>IF(ISBLANK('Monthly Estimate'!$D$38),SUMPRODUCT(('Monthly Estimate'!$F$38:$BL$38='Payment Calendar'!$A23)*('Monthly Estimate'!$B$38)),IF('Monthly Estimate'!$D$38='Payment Calendar'!$B23,'Monthly Estimate'!$B$38,0))</f>
        <v>0</v>
      </c>
      <c r="AL23" s="33">
        <f>IF(ISBLANK('Monthly Estimate'!$D$50),SUMPRODUCT(('Monthly Estimate'!$F$50:$BL$50='Payment Calendar'!$A23)*('Monthly Estimate'!$B$50)),IF('Monthly Estimate'!$D$50='Payment Calendar'!$B23,'Monthly Estimate'!$B$50,0))</f>
        <v>0</v>
      </c>
      <c r="AM23" s="34">
        <f>IF(ISBLANK('Monthly Estimate'!$D$51),SUMPRODUCT(('Monthly Estimate'!$F$51:$BL$51='Payment Calendar'!$A23)*('Monthly Estimate'!$B$51)),IF('Monthly Estimate'!$D$51='Payment Calendar'!$B23,'Monthly Estimate'!$B$51,0))</f>
        <v>0</v>
      </c>
      <c r="AN23" s="29">
        <f>SUM(D23:AM23)</f>
        <v>0</v>
      </c>
      <c r="AO23" s="33">
        <f>IF(ISBLANK('Monthly Estimate'!$D$6),SUMPRODUCT(('Monthly Estimate'!$F$6:$BL$6='Payment Calendar'!$A23)*('Monthly Estimate'!$B$6)),IF('Monthly Estimate'!$D$6='Payment Calendar'!$B23,'Monthly Estimate'!$B$6,0))</f>
        <v>0</v>
      </c>
      <c r="AP23" s="33">
        <f>IF(ISBLANK('Monthly Estimate'!$D$7),SUMPRODUCT(('Monthly Estimate'!$F$7:$BL$7='Payment Calendar'!$A23)*('Monthly Estimate'!$B$7)),IF('Monthly Estimate'!$D$7='Payment Calendar'!$B23,'Monthly Estimate'!$B$7,0))</f>
        <v>0</v>
      </c>
      <c r="AQ23" s="34">
        <f>IF(ISBLANK('Monthly Estimate'!$D$8),SUMPRODUCT(('Monthly Estimate'!$F$8:$BL$8='Payment Calendar'!$A23)*('Monthly Estimate'!$B$8)),IF('Monthly Estimate'!$D$8='Payment Calendar'!$B23,'Monthly Estimate'!$B$8,0))</f>
        <v>0</v>
      </c>
      <c r="AR23" s="35">
        <f t="shared" si="1"/>
        <v>0</v>
      </c>
      <c r="AS23" s="36">
        <f>IF(ISBLANK('Monthly Estimate'!$D$54),SUMPRODUCT(('Monthly Estimate'!$F$54:$BL$54='Payment Calendar'!$A23)*('Monthly Estimate'!$B$54)),IF('Monthly Estimate'!$D$54='Payment Calendar'!$B23,'Monthly Estimate'!$B$54,0))</f>
        <v>0</v>
      </c>
      <c r="AT23" s="34">
        <f>IF(ISBLANK('Monthly Estimate'!$D$55),SUMPRODUCT(('Monthly Estimate'!$F$55:$BL$55='Payment Calendar'!$A23)*('Monthly Estimate'!$B$55)),IF('Monthly Estimate'!$D$55='Payment Calendar'!$B23,'Monthly Estimate'!$B$55,0))</f>
        <v>0</v>
      </c>
      <c r="AU23" s="29">
        <f t="shared" si="3"/>
        <v>0</v>
      </c>
      <c r="AV23" s="30">
        <f t="shared" si="4"/>
        <v>0</v>
      </c>
      <c r="AW23" s="37">
        <f t="shared" si="6"/>
        <v>0</v>
      </c>
    </row>
    <row r="24" spans="1:49" x14ac:dyDescent="0.2">
      <c r="A24" s="31">
        <f t="shared" si="5"/>
        <v>43121</v>
      </c>
      <c r="B24" s="32">
        <f t="shared" si="0"/>
        <v>21</v>
      </c>
      <c r="C24" s="32">
        <f t="shared" si="2"/>
        <v>1</v>
      </c>
      <c r="D24" s="33">
        <f>IF(ISBLANK('Monthly Estimate'!$D$13),SUMPRODUCT(('Monthly Estimate'!$F$13:$BL$13='Payment Calendar'!$A24)*('Monthly Estimate'!$B$13)),IF('Monthly Estimate'!$D$13='Payment Calendar'!$B24,'Monthly Estimate'!$B$13,0))</f>
        <v>0</v>
      </c>
      <c r="E24" s="33">
        <f>IF(ISBLANK('Monthly Estimate'!$D$14),SUMPRODUCT(('Monthly Estimate'!$F$14:$BL$14='Payment Calendar'!$A24)*('Monthly Estimate'!$B$14)),IF('Monthly Estimate'!$D$14='Payment Calendar'!$B24,'Monthly Estimate'!$B$14,0))</f>
        <v>0</v>
      </c>
      <c r="F24" s="33">
        <f>IF(ISBLANK('Monthly Estimate'!$D$15),SUMPRODUCT(('Monthly Estimate'!$F$15:$BL$15='Payment Calendar'!$A24)*('Monthly Estimate'!$B$15)),IF('Monthly Estimate'!$D$15='Payment Calendar'!$B24,'Monthly Estimate'!$B$15,0))</f>
        <v>0</v>
      </c>
      <c r="G24" s="33">
        <f>IF(ISBLANK('Monthly Estimate'!$D$16),SUMPRODUCT(('Monthly Estimate'!$F$16:$BL$16='Payment Calendar'!$A24)*('Monthly Estimate'!$B$16)),IF('Monthly Estimate'!$D$16='Payment Calendar'!$B24,'Monthly Estimate'!$B$16,0))</f>
        <v>0</v>
      </c>
      <c r="H24" s="33">
        <f>IF(ISBLANK('Monthly Estimate'!$D$17),SUMPRODUCT(('Monthly Estimate'!$F$17:$BL$17='Payment Calendar'!$A24)*('Monthly Estimate'!$B$17)),IF('Monthly Estimate'!$D$17='Payment Calendar'!$B24,'Monthly Estimate'!$B$17,0))</f>
        <v>0</v>
      </c>
      <c r="I24" s="33">
        <f>IF(ISBLANK('Monthly Estimate'!$D$18),SUMPRODUCT(('Monthly Estimate'!$F$18:$BL$18='Payment Calendar'!$A24)*('Monthly Estimate'!$B$18)),IF('Monthly Estimate'!$D$18='Payment Calendar'!$B24,'Monthly Estimate'!$B$18,0))</f>
        <v>0</v>
      </c>
      <c r="J24" s="33">
        <f>IF(ISBLANK('Monthly Estimate'!$D$19),SUMPRODUCT(('Monthly Estimate'!$F$19:$BL$19='Payment Calendar'!$A24)*('Monthly Estimate'!$B$19)),IF('Monthly Estimate'!$D$19='Payment Calendar'!$B24,'Monthly Estimate'!$B$19,0))</f>
        <v>0</v>
      </c>
      <c r="K24" s="33">
        <f>IF(ISBLANK('Monthly Estimate'!$D$20),SUMPRODUCT(('Monthly Estimate'!$F$20:$BL$20='Payment Calendar'!$A24)*('Monthly Estimate'!$B$20)),IF('Monthly Estimate'!$D$20='Payment Calendar'!$B24,'Monthly Estimate'!$B$20,0))</f>
        <v>0</v>
      </c>
      <c r="L24" s="33">
        <f>IF(ISBLANK('Monthly Estimate'!$D$21),SUMPRODUCT(('Monthly Estimate'!$F$21:$BL$21='Payment Calendar'!$A24)*('Monthly Estimate'!$B$21)),IF('Monthly Estimate'!$D$21='Payment Calendar'!$B24,'Monthly Estimate'!$B$21,0))</f>
        <v>0</v>
      </c>
      <c r="M24" s="33">
        <f>IF(ISBLANK('Monthly Estimate'!$D$22),SUMPRODUCT(('Monthly Estimate'!$F$22:$BL$22='Payment Calendar'!$A24)*('Monthly Estimate'!$B$22)),IF('Monthly Estimate'!$D$22='Payment Calendar'!$B24,'Monthly Estimate'!$B$22,0))</f>
        <v>0</v>
      </c>
      <c r="N24" s="33">
        <f>IF(ISBLANK('Monthly Estimate'!$D$23),SUMPRODUCT(('Monthly Estimate'!$F$23:$BL$23='Payment Calendar'!$A24)*('Monthly Estimate'!$B$23)),IF('Monthly Estimate'!$D$23='Payment Calendar'!$B24,'Monthly Estimate'!$B$23,0))</f>
        <v>0</v>
      </c>
      <c r="O24" s="33">
        <f>IF(ISBLANK('Monthly Estimate'!$D$24),SUMPRODUCT(('Monthly Estimate'!$F$24:$BL$24='Payment Calendar'!$A24)*('Monthly Estimate'!$B$24)),IF('Monthly Estimate'!$D$24='Payment Calendar'!$B24,'Monthly Estimate'!$B$24,0))</f>
        <v>0</v>
      </c>
      <c r="P24" s="33">
        <f>IF(ISBLANK('Monthly Estimate'!$D$25),SUMPRODUCT(('Monthly Estimate'!$F$25:$BL$25='Payment Calendar'!$A24)*('Monthly Estimate'!$B$25)),IF('Monthly Estimate'!$D$25='Payment Calendar'!$B24,'Monthly Estimate'!$B$25,0))</f>
        <v>0</v>
      </c>
      <c r="Q24" s="33">
        <f>IF(ISBLANK('Monthly Estimate'!$D$26),SUMPRODUCT(('Monthly Estimate'!$F$26:$BL$26='Payment Calendar'!$A24)*('Monthly Estimate'!$B$26)),IF('Monthly Estimate'!$D$26='Payment Calendar'!$B24,'Monthly Estimate'!$B$26,0))</f>
        <v>0</v>
      </c>
      <c r="R24" s="33">
        <f>IF(ISBLANK('Monthly Estimate'!$D$27),SUMPRODUCT(('Monthly Estimate'!$F$27:$BL$27='Payment Calendar'!$A24)*('Monthly Estimate'!$B$27)),IF('Monthly Estimate'!$D$27='Payment Calendar'!$B24,'Monthly Estimate'!$B$27,0))</f>
        <v>0</v>
      </c>
      <c r="S24" s="33">
        <f>IF(ISBLANK('Monthly Estimate'!$D$28),SUMPRODUCT(('Monthly Estimate'!$F$28:$BL$28='Payment Calendar'!$A24)*('Monthly Estimate'!$B$28)),IF('Monthly Estimate'!$D$28='Payment Calendar'!$B24,'Monthly Estimate'!$B$28,0))</f>
        <v>0</v>
      </c>
      <c r="T24" s="33">
        <f>IF(ISBLANK('Monthly Estimate'!$D$32),SUMPRODUCT(('Monthly Estimate'!$F$32:$BL$32='Payment Calendar'!$A24)*('Monthly Estimate'!$B$32)),IF('Monthly Estimate'!$D$32='Payment Calendar'!$B24,'Monthly Estimate'!$B$32,0))</f>
        <v>0</v>
      </c>
      <c r="U24" s="33">
        <f>IF(ISBLANK('Monthly Estimate'!$D$33),SUMPRODUCT(('Monthly Estimate'!$F$33:$BL$33='Payment Calendar'!$A24)*('Monthly Estimate'!$B$33)),IF('Monthly Estimate'!$D$33='Payment Calendar'!$B24,'Monthly Estimate'!$B$33,0))</f>
        <v>0</v>
      </c>
      <c r="V24" s="33">
        <f>IF(ISBLANK('Monthly Estimate'!$D$34),SUMPRODUCT(('Monthly Estimate'!$F$34:$BL$34='Payment Calendar'!$A24)*('Monthly Estimate'!$B$34)),IF('Monthly Estimate'!$D$34='Payment Calendar'!$B24,'Monthly Estimate'!$B$34,0))</f>
        <v>0</v>
      </c>
      <c r="W24" s="33">
        <f>IF(ISBLANK('Monthly Estimate'!$D$35),SUMPRODUCT(('Monthly Estimate'!$F$35:$BL$35='Payment Calendar'!$A24)*('Monthly Estimate'!$B$35)),IF('Monthly Estimate'!$D$35='Payment Calendar'!$B24,'Monthly Estimate'!$B$35,0))</f>
        <v>0</v>
      </c>
      <c r="X24" s="33">
        <f>IF(ISBLANK('Monthly Estimate'!$D$36),SUMPRODUCT(('Monthly Estimate'!$F$36:$BL$36='Payment Calendar'!$A24)*('Monthly Estimate'!$B$36)),IF('Monthly Estimate'!$D$36='Payment Calendar'!$B24,'Monthly Estimate'!$B$36,0))</f>
        <v>0</v>
      </c>
      <c r="Y24" s="33">
        <f>IF(ISBLANK('Monthly Estimate'!$D$37),SUMPRODUCT(('Monthly Estimate'!$F$37:$BL$37='Payment Calendar'!$A24)*('Monthly Estimate'!$B$37)),IF('Monthly Estimate'!$D$37='Payment Calendar'!$B24,'Monthly Estimate'!$B$37,0))</f>
        <v>0</v>
      </c>
      <c r="Z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A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B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C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D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E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F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G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H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I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J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K24" s="33">
        <f>IF(ISBLANK('Monthly Estimate'!$D$38),SUMPRODUCT(('Monthly Estimate'!$F$38:$BL$38='Payment Calendar'!$A24)*('Monthly Estimate'!$B$38)),IF('Monthly Estimate'!$D$38='Payment Calendar'!$B24,'Monthly Estimate'!$B$38,0))</f>
        <v>0</v>
      </c>
      <c r="AL24" s="33">
        <f>IF(ISBLANK('Monthly Estimate'!$D$50),SUMPRODUCT(('Monthly Estimate'!$F$50:$BL$50='Payment Calendar'!$A24)*('Monthly Estimate'!$B$50)),IF('Monthly Estimate'!$D$50='Payment Calendar'!$B24,'Monthly Estimate'!$B$50,0))</f>
        <v>0</v>
      </c>
      <c r="AM24" s="34">
        <f>IF(ISBLANK('Monthly Estimate'!$D$51),SUMPRODUCT(('Monthly Estimate'!$F$51:$BL$51='Payment Calendar'!$A24)*('Monthly Estimate'!$B$51)),IF('Monthly Estimate'!$D$51='Payment Calendar'!$B24,'Monthly Estimate'!$B$51,0))</f>
        <v>0</v>
      </c>
      <c r="AN24" s="29">
        <f>SUM(D24:AM24)</f>
        <v>0</v>
      </c>
      <c r="AO24" s="33">
        <f>IF(ISBLANK('Monthly Estimate'!$D$6),SUMPRODUCT(('Monthly Estimate'!$F$6:$BL$6='Payment Calendar'!$A24)*('Monthly Estimate'!$B$6)),IF('Monthly Estimate'!$D$6='Payment Calendar'!$B24,'Monthly Estimate'!$B$6,0))</f>
        <v>0</v>
      </c>
      <c r="AP24" s="33">
        <f>IF(ISBLANK('Monthly Estimate'!$D$7),SUMPRODUCT(('Monthly Estimate'!$F$7:$BL$7='Payment Calendar'!$A24)*('Monthly Estimate'!$B$7)),IF('Monthly Estimate'!$D$7='Payment Calendar'!$B24,'Monthly Estimate'!$B$7,0))</f>
        <v>0</v>
      </c>
      <c r="AQ24" s="34">
        <f>IF(ISBLANK('Monthly Estimate'!$D$8),SUMPRODUCT(('Monthly Estimate'!$F$8:$BL$8='Payment Calendar'!$A24)*('Monthly Estimate'!$B$8)),IF('Monthly Estimate'!$D$8='Payment Calendar'!$B24,'Monthly Estimate'!$B$8,0))</f>
        <v>0</v>
      </c>
      <c r="AR24" s="35">
        <f t="shared" si="1"/>
        <v>0</v>
      </c>
      <c r="AS24" s="36">
        <f>IF(ISBLANK('Monthly Estimate'!$D$54),SUMPRODUCT(('Monthly Estimate'!$F$54:$BL$54='Payment Calendar'!$A24)*('Monthly Estimate'!$B$54)),IF('Monthly Estimate'!$D$54='Payment Calendar'!$B24,'Monthly Estimate'!$B$54,0))</f>
        <v>0</v>
      </c>
      <c r="AT24" s="34">
        <f>IF(ISBLANK('Monthly Estimate'!$D$55),SUMPRODUCT(('Monthly Estimate'!$F$55:$BL$55='Payment Calendar'!$A24)*('Monthly Estimate'!$B$55)),IF('Monthly Estimate'!$D$55='Payment Calendar'!$B24,'Monthly Estimate'!$B$55,0))</f>
        <v>0</v>
      </c>
      <c r="AU24" s="29">
        <f t="shared" si="3"/>
        <v>0</v>
      </c>
      <c r="AV24" s="30">
        <f t="shared" si="4"/>
        <v>0</v>
      </c>
      <c r="AW24" s="37">
        <f t="shared" si="6"/>
        <v>0</v>
      </c>
    </row>
    <row r="25" spans="1:49" x14ac:dyDescent="0.2">
      <c r="A25" s="31">
        <f t="shared" si="5"/>
        <v>43122</v>
      </c>
      <c r="B25" s="32">
        <f t="shared" si="0"/>
        <v>22</v>
      </c>
      <c r="C25" s="32">
        <f t="shared" si="2"/>
        <v>1</v>
      </c>
      <c r="D25" s="33">
        <f>IF(ISBLANK('Monthly Estimate'!$D$13),SUMPRODUCT(('Monthly Estimate'!$F$13:$BL$13='Payment Calendar'!$A25)*('Monthly Estimate'!$B$13)),IF('Monthly Estimate'!$D$13='Payment Calendar'!$B25,'Monthly Estimate'!$B$13,0))</f>
        <v>0</v>
      </c>
      <c r="E25" s="33">
        <f>IF(ISBLANK('Monthly Estimate'!$D$14),SUMPRODUCT(('Monthly Estimate'!$F$14:$BL$14='Payment Calendar'!$A25)*('Monthly Estimate'!$B$14)),IF('Monthly Estimate'!$D$14='Payment Calendar'!$B25,'Monthly Estimate'!$B$14,0))</f>
        <v>0</v>
      </c>
      <c r="F25" s="33">
        <f>IF(ISBLANK('Monthly Estimate'!$D$15),SUMPRODUCT(('Monthly Estimate'!$F$15:$BL$15='Payment Calendar'!$A25)*('Monthly Estimate'!$B$15)),IF('Monthly Estimate'!$D$15='Payment Calendar'!$B25,'Monthly Estimate'!$B$15,0))</f>
        <v>0</v>
      </c>
      <c r="G25" s="33">
        <f>IF(ISBLANK('Monthly Estimate'!$D$16),SUMPRODUCT(('Monthly Estimate'!$F$16:$BL$16='Payment Calendar'!$A25)*('Monthly Estimate'!$B$16)),IF('Monthly Estimate'!$D$16='Payment Calendar'!$B25,'Monthly Estimate'!$B$16,0))</f>
        <v>0</v>
      </c>
      <c r="H25" s="33">
        <f>IF(ISBLANK('Monthly Estimate'!$D$17),SUMPRODUCT(('Monthly Estimate'!$F$17:$BL$17='Payment Calendar'!$A25)*('Monthly Estimate'!$B$17)),IF('Monthly Estimate'!$D$17='Payment Calendar'!$B25,'Monthly Estimate'!$B$17,0))</f>
        <v>0</v>
      </c>
      <c r="I25" s="33">
        <f>IF(ISBLANK('Monthly Estimate'!$D$18),SUMPRODUCT(('Monthly Estimate'!$F$18:$BL$18='Payment Calendar'!$A25)*('Monthly Estimate'!$B$18)),IF('Monthly Estimate'!$D$18='Payment Calendar'!$B25,'Monthly Estimate'!$B$18,0))</f>
        <v>0</v>
      </c>
      <c r="J25" s="33">
        <f>IF(ISBLANK('Monthly Estimate'!$D$19),SUMPRODUCT(('Monthly Estimate'!$F$19:$BL$19='Payment Calendar'!$A25)*('Monthly Estimate'!$B$19)),IF('Monthly Estimate'!$D$19='Payment Calendar'!$B25,'Monthly Estimate'!$B$19,0))</f>
        <v>0</v>
      </c>
      <c r="K25" s="33">
        <f>IF(ISBLANK('Monthly Estimate'!$D$20),SUMPRODUCT(('Monthly Estimate'!$F$20:$BL$20='Payment Calendar'!$A25)*('Monthly Estimate'!$B$20)),IF('Monthly Estimate'!$D$20='Payment Calendar'!$B25,'Monthly Estimate'!$B$20,0))</f>
        <v>0</v>
      </c>
      <c r="L25" s="33">
        <f>IF(ISBLANK('Monthly Estimate'!$D$21),SUMPRODUCT(('Monthly Estimate'!$F$21:$BL$21='Payment Calendar'!$A25)*('Monthly Estimate'!$B$21)),IF('Monthly Estimate'!$D$21='Payment Calendar'!$B25,'Monthly Estimate'!$B$21,0))</f>
        <v>0</v>
      </c>
      <c r="M25" s="33">
        <f>IF(ISBLANK('Monthly Estimate'!$D$22),SUMPRODUCT(('Monthly Estimate'!$F$22:$BL$22='Payment Calendar'!$A25)*('Monthly Estimate'!$B$22)),IF('Monthly Estimate'!$D$22='Payment Calendar'!$B25,'Monthly Estimate'!$B$22,0))</f>
        <v>0</v>
      </c>
      <c r="N25" s="33">
        <f>IF(ISBLANK('Monthly Estimate'!$D$23),SUMPRODUCT(('Monthly Estimate'!$F$23:$BL$23='Payment Calendar'!$A25)*('Monthly Estimate'!$B$23)),IF('Monthly Estimate'!$D$23='Payment Calendar'!$B25,'Monthly Estimate'!$B$23,0))</f>
        <v>0</v>
      </c>
      <c r="O25" s="33">
        <f>IF(ISBLANK('Monthly Estimate'!$D$24),SUMPRODUCT(('Monthly Estimate'!$F$24:$BL$24='Payment Calendar'!$A25)*('Monthly Estimate'!$B$24)),IF('Monthly Estimate'!$D$24='Payment Calendar'!$B25,'Monthly Estimate'!$B$24,0))</f>
        <v>0</v>
      </c>
      <c r="P25" s="33">
        <f>IF(ISBLANK('Monthly Estimate'!$D$25),SUMPRODUCT(('Monthly Estimate'!$F$25:$BL$25='Payment Calendar'!$A25)*('Monthly Estimate'!$B$25)),IF('Monthly Estimate'!$D$25='Payment Calendar'!$B25,'Monthly Estimate'!$B$25,0))</f>
        <v>0</v>
      </c>
      <c r="Q25" s="33">
        <f>IF(ISBLANK('Monthly Estimate'!$D$26),SUMPRODUCT(('Monthly Estimate'!$F$26:$BL$26='Payment Calendar'!$A25)*('Monthly Estimate'!$B$26)),IF('Monthly Estimate'!$D$26='Payment Calendar'!$B25,'Monthly Estimate'!$B$26,0))</f>
        <v>0</v>
      </c>
      <c r="R25" s="33">
        <f>IF(ISBLANK('Monthly Estimate'!$D$27),SUMPRODUCT(('Monthly Estimate'!$F$27:$BL$27='Payment Calendar'!$A25)*('Monthly Estimate'!$B$27)),IF('Monthly Estimate'!$D$27='Payment Calendar'!$B25,'Monthly Estimate'!$B$27,0))</f>
        <v>0</v>
      </c>
      <c r="S25" s="33">
        <f>IF(ISBLANK('Monthly Estimate'!$D$28),SUMPRODUCT(('Monthly Estimate'!$F$28:$BL$28='Payment Calendar'!$A25)*('Monthly Estimate'!$B$28)),IF('Monthly Estimate'!$D$28='Payment Calendar'!$B25,'Monthly Estimate'!$B$28,0))</f>
        <v>0</v>
      </c>
      <c r="T25" s="33">
        <f>IF(ISBLANK('Monthly Estimate'!$D$32),SUMPRODUCT(('Monthly Estimate'!$F$32:$BL$32='Payment Calendar'!$A25)*('Monthly Estimate'!$B$32)),IF('Monthly Estimate'!$D$32='Payment Calendar'!$B25,'Monthly Estimate'!$B$32,0))</f>
        <v>0</v>
      </c>
      <c r="U25" s="33">
        <f>IF(ISBLANK('Monthly Estimate'!$D$33),SUMPRODUCT(('Monthly Estimate'!$F$33:$BL$33='Payment Calendar'!$A25)*('Monthly Estimate'!$B$33)),IF('Monthly Estimate'!$D$33='Payment Calendar'!$B25,'Monthly Estimate'!$B$33,0))</f>
        <v>0</v>
      </c>
      <c r="V25" s="33">
        <f>IF(ISBLANK('Monthly Estimate'!$D$34),SUMPRODUCT(('Monthly Estimate'!$F$34:$BL$34='Payment Calendar'!$A25)*('Monthly Estimate'!$B$34)),IF('Monthly Estimate'!$D$34='Payment Calendar'!$B25,'Monthly Estimate'!$B$34,0))</f>
        <v>0</v>
      </c>
      <c r="W25" s="33">
        <f>IF(ISBLANK('Monthly Estimate'!$D$35),SUMPRODUCT(('Monthly Estimate'!$F$35:$BL$35='Payment Calendar'!$A25)*('Monthly Estimate'!$B$35)),IF('Monthly Estimate'!$D$35='Payment Calendar'!$B25,'Monthly Estimate'!$B$35,0))</f>
        <v>0</v>
      </c>
      <c r="X25" s="33">
        <f>IF(ISBLANK('Monthly Estimate'!$D$36),SUMPRODUCT(('Monthly Estimate'!$F$36:$BL$36='Payment Calendar'!$A25)*('Monthly Estimate'!$B$36)),IF('Monthly Estimate'!$D$36='Payment Calendar'!$B25,'Monthly Estimate'!$B$36,0))</f>
        <v>0</v>
      </c>
      <c r="Y25" s="33">
        <f>IF(ISBLANK('Monthly Estimate'!$D$37),SUMPRODUCT(('Monthly Estimate'!$F$37:$BL$37='Payment Calendar'!$A25)*('Monthly Estimate'!$B$37)),IF('Monthly Estimate'!$D$37='Payment Calendar'!$B25,'Monthly Estimate'!$B$37,0))</f>
        <v>0</v>
      </c>
      <c r="Z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A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B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C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D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E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F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G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H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I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J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K25" s="33">
        <f>IF(ISBLANK('Monthly Estimate'!$D$38),SUMPRODUCT(('Monthly Estimate'!$F$38:$BL$38='Payment Calendar'!$A25)*('Monthly Estimate'!$B$38)),IF('Monthly Estimate'!$D$38='Payment Calendar'!$B25,'Monthly Estimate'!$B$38,0))</f>
        <v>0</v>
      </c>
      <c r="AL25" s="33">
        <f>IF(ISBLANK('Monthly Estimate'!$D$50),SUMPRODUCT(('Monthly Estimate'!$F$50:$BL$50='Payment Calendar'!$A25)*('Monthly Estimate'!$B$50)),IF('Monthly Estimate'!$D$50='Payment Calendar'!$B25,'Monthly Estimate'!$B$50,0))</f>
        <v>0</v>
      </c>
      <c r="AM25" s="34">
        <f>IF(ISBLANK('Monthly Estimate'!$D$51),SUMPRODUCT(('Monthly Estimate'!$F$51:$BL$51='Payment Calendar'!$A25)*('Monthly Estimate'!$B$51)),IF('Monthly Estimate'!$D$51='Payment Calendar'!$B25,'Monthly Estimate'!$B$51,0))</f>
        <v>0</v>
      </c>
      <c r="AN25" s="29">
        <f>SUM(D25:AM25)</f>
        <v>0</v>
      </c>
      <c r="AO25" s="33">
        <f>IF(ISBLANK('Monthly Estimate'!$D$6),SUMPRODUCT(('Monthly Estimate'!$F$6:$BL$6='Payment Calendar'!$A25)*('Monthly Estimate'!$B$6)),IF('Monthly Estimate'!$D$6='Payment Calendar'!$B25,'Monthly Estimate'!$B$6,0))</f>
        <v>0</v>
      </c>
      <c r="AP25" s="33">
        <f>IF(ISBLANK('Monthly Estimate'!$D$7),SUMPRODUCT(('Monthly Estimate'!$F$7:$BL$7='Payment Calendar'!$A25)*('Monthly Estimate'!$B$7)),IF('Monthly Estimate'!$D$7='Payment Calendar'!$B25,'Monthly Estimate'!$B$7,0))</f>
        <v>0</v>
      </c>
      <c r="AQ25" s="34">
        <f>IF(ISBLANK('Monthly Estimate'!$D$8),SUMPRODUCT(('Monthly Estimate'!$F$8:$BL$8='Payment Calendar'!$A25)*('Monthly Estimate'!$B$8)),IF('Monthly Estimate'!$D$8='Payment Calendar'!$B25,'Monthly Estimate'!$B$8,0))</f>
        <v>0</v>
      </c>
      <c r="AR25" s="35">
        <f t="shared" si="1"/>
        <v>0</v>
      </c>
      <c r="AS25" s="36">
        <f>IF(ISBLANK('Monthly Estimate'!$D$54),SUMPRODUCT(('Monthly Estimate'!$F$54:$BL$54='Payment Calendar'!$A25)*('Monthly Estimate'!$B$54)),IF('Monthly Estimate'!$D$54='Payment Calendar'!$B25,'Monthly Estimate'!$B$54,0))</f>
        <v>0</v>
      </c>
      <c r="AT25" s="34">
        <f>IF(ISBLANK('Monthly Estimate'!$D$55),SUMPRODUCT(('Monthly Estimate'!$F$55:$BL$55='Payment Calendar'!$A25)*('Monthly Estimate'!$B$55)),IF('Monthly Estimate'!$D$55='Payment Calendar'!$B25,'Monthly Estimate'!$B$55,0))</f>
        <v>0</v>
      </c>
      <c r="AU25" s="29">
        <f t="shared" si="3"/>
        <v>0</v>
      </c>
      <c r="AV25" s="30">
        <f t="shared" si="4"/>
        <v>0</v>
      </c>
      <c r="AW25" s="37">
        <f t="shared" si="6"/>
        <v>0</v>
      </c>
    </row>
    <row r="26" spans="1:49" x14ac:dyDescent="0.2">
      <c r="A26" s="31">
        <f t="shared" si="5"/>
        <v>43123</v>
      </c>
      <c r="B26" s="32">
        <f t="shared" si="0"/>
        <v>23</v>
      </c>
      <c r="C26" s="32">
        <f t="shared" si="2"/>
        <v>1</v>
      </c>
      <c r="D26" s="33">
        <f>IF(ISBLANK('Monthly Estimate'!$D$13),SUMPRODUCT(('Monthly Estimate'!$F$13:$BL$13='Payment Calendar'!$A26)*('Monthly Estimate'!$B$13)),IF('Monthly Estimate'!$D$13='Payment Calendar'!$B26,'Monthly Estimate'!$B$13,0))</f>
        <v>0</v>
      </c>
      <c r="E26" s="33">
        <f>IF(ISBLANK('Monthly Estimate'!$D$14),SUMPRODUCT(('Monthly Estimate'!$F$14:$BL$14='Payment Calendar'!$A26)*('Monthly Estimate'!$B$14)),IF('Monthly Estimate'!$D$14='Payment Calendar'!$B26,'Monthly Estimate'!$B$14,0))</f>
        <v>0</v>
      </c>
      <c r="F26" s="33">
        <f>IF(ISBLANK('Monthly Estimate'!$D$15),SUMPRODUCT(('Monthly Estimate'!$F$15:$BL$15='Payment Calendar'!$A26)*('Monthly Estimate'!$B$15)),IF('Monthly Estimate'!$D$15='Payment Calendar'!$B26,'Monthly Estimate'!$B$15,0))</f>
        <v>0</v>
      </c>
      <c r="G26" s="33">
        <f>IF(ISBLANK('Monthly Estimate'!$D$16),SUMPRODUCT(('Monthly Estimate'!$F$16:$BL$16='Payment Calendar'!$A26)*('Monthly Estimate'!$B$16)),IF('Monthly Estimate'!$D$16='Payment Calendar'!$B26,'Monthly Estimate'!$B$16,0))</f>
        <v>0</v>
      </c>
      <c r="H26" s="33">
        <f>IF(ISBLANK('Monthly Estimate'!$D$17),SUMPRODUCT(('Monthly Estimate'!$F$17:$BL$17='Payment Calendar'!$A26)*('Monthly Estimate'!$B$17)),IF('Monthly Estimate'!$D$17='Payment Calendar'!$B26,'Monthly Estimate'!$B$17,0))</f>
        <v>0</v>
      </c>
      <c r="I26" s="33">
        <f>IF(ISBLANK('Monthly Estimate'!$D$18),SUMPRODUCT(('Monthly Estimate'!$F$18:$BL$18='Payment Calendar'!$A26)*('Monthly Estimate'!$B$18)),IF('Monthly Estimate'!$D$18='Payment Calendar'!$B26,'Monthly Estimate'!$B$18,0))</f>
        <v>0</v>
      </c>
      <c r="J26" s="33">
        <f>IF(ISBLANK('Monthly Estimate'!$D$19),SUMPRODUCT(('Monthly Estimate'!$F$19:$BL$19='Payment Calendar'!$A26)*('Monthly Estimate'!$B$19)),IF('Monthly Estimate'!$D$19='Payment Calendar'!$B26,'Monthly Estimate'!$B$19,0))</f>
        <v>0</v>
      </c>
      <c r="K26" s="33">
        <f>IF(ISBLANK('Monthly Estimate'!$D$20),SUMPRODUCT(('Monthly Estimate'!$F$20:$BL$20='Payment Calendar'!$A26)*('Monthly Estimate'!$B$20)),IF('Monthly Estimate'!$D$20='Payment Calendar'!$B26,'Monthly Estimate'!$B$20,0))</f>
        <v>0</v>
      </c>
      <c r="L26" s="33">
        <f>IF(ISBLANK('Monthly Estimate'!$D$21),SUMPRODUCT(('Monthly Estimate'!$F$21:$BL$21='Payment Calendar'!$A26)*('Monthly Estimate'!$B$21)),IF('Monthly Estimate'!$D$21='Payment Calendar'!$B26,'Monthly Estimate'!$B$21,0))</f>
        <v>0</v>
      </c>
      <c r="M26" s="33">
        <f>IF(ISBLANK('Monthly Estimate'!$D$22),SUMPRODUCT(('Monthly Estimate'!$F$22:$BL$22='Payment Calendar'!$A26)*('Monthly Estimate'!$B$22)),IF('Monthly Estimate'!$D$22='Payment Calendar'!$B26,'Monthly Estimate'!$B$22,0))</f>
        <v>0</v>
      </c>
      <c r="N26" s="33">
        <f>IF(ISBLANK('Monthly Estimate'!$D$23),SUMPRODUCT(('Monthly Estimate'!$F$23:$BL$23='Payment Calendar'!$A26)*('Monthly Estimate'!$B$23)),IF('Monthly Estimate'!$D$23='Payment Calendar'!$B26,'Monthly Estimate'!$B$23,0))</f>
        <v>0</v>
      </c>
      <c r="O26" s="33">
        <f>IF(ISBLANK('Monthly Estimate'!$D$24),SUMPRODUCT(('Monthly Estimate'!$F$24:$BL$24='Payment Calendar'!$A26)*('Monthly Estimate'!$B$24)),IF('Monthly Estimate'!$D$24='Payment Calendar'!$B26,'Monthly Estimate'!$B$24,0))</f>
        <v>0</v>
      </c>
      <c r="P26" s="33">
        <f>IF(ISBLANK('Monthly Estimate'!$D$25),SUMPRODUCT(('Monthly Estimate'!$F$25:$BL$25='Payment Calendar'!$A26)*('Monthly Estimate'!$B$25)),IF('Monthly Estimate'!$D$25='Payment Calendar'!$B26,'Monthly Estimate'!$B$25,0))</f>
        <v>0</v>
      </c>
      <c r="Q26" s="33">
        <f>IF(ISBLANK('Monthly Estimate'!$D$26),SUMPRODUCT(('Monthly Estimate'!$F$26:$BL$26='Payment Calendar'!$A26)*('Monthly Estimate'!$B$26)),IF('Monthly Estimate'!$D$26='Payment Calendar'!$B26,'Monthly Estimate'!$B$26,0))</f>
        <v>0</v>
      </c>
      <c r="R26" s="33">
        <f>IF(ISBLANK('Monthly Estimate'!$D$27),SUMPRODUCT(('Monthly Estimate'!$F$27:$BL$27='Payment Calendar'!$A26)*('Monthly Estimate'!$B$27)),IF('Monthly Estimate'!$D$27='Payment Calendar'!$B26,'Monthly Estimate'!$B$27,0))</f>
        <v>0</v>
      </c>
      <c r="S26" s="33">
        <f>IF(ISBLANK('Monthly Estimate'!$D$28),SUMPRODUCT(('Monthly Estimate'!$F$28:$BL$28='Payment Calendar'!$A26)*('Monthly Estimate'!$B$28)),IF('Monthly Estimate'!$D$28='Payment Calendar'!$B26,'Monthly Estimate'!$B$28,0))</f>
        <v>0</v>
      </c>
      <c r="T26" s="33">
        <f>IF(ISBLANK('Monthly Estimate'!$D$32),SUMPRODUCT(('Monthly Estimate'!$F$32:$BL$32='Payment Calendar'!$A26)*('Monthly Estimate'!$B$32)),IF('Monthly Estimate'!$D$32='Payment Calendar'!$B26,'Monthly Estimate'!$B$32,0))</f>
        <v>0</v>
      </c>
      <c r="U26" s="33">
        <f>IF(ISBLANK('Monthly Estimate'!$D$33),SUMPRODUCT(('Monthly Estimate'!$F$33:$BL$33='Payment Calendar'!$A26)*('Monthly Estimate'!$B$33)),IF('Monthly Estimate'!$D$33='Payment Calendar'!$B26,'Monthly Estimate'!$B$33,0))</f>
        <v>0</v>
      </c>
      <c r="V26" s="33">
        <f>IF(ISBLANK('Monthly Estimate'!$D$34),SUMPRODUCT(('Monthly Estimate'!$F$34:$BL$34='Payment Calendar'!$A26)*('Monthly Estimate'!$B$34)),IF('Monthly Estimate'!$D$34='Payment Calendar'!$B26,'Monthly Estimate'!$B$34,0))</f>
        <v>0</v>
      </c>
      <c r="W26" s="33">
        <f>IF(ISBLANK('Monthly Estimate'!$D$35),SUMPRODUCT(('Monthly Estimate'!$F$35:$BL$35='Payment Calendar'!$A26)*('Monthly Estimate'!$B$35)),IF('Monthly Estimate'!$D$35='Payment Calendar'!$B26,'Monthly Estimate'!$B$35,0))</f>
        <v>0</v>
      </c>
      <c r="X26" s="33">
        <f>IF(ISBLANK('Monthly Estimate'!$D$36),SUMPRODUCT(('Monthly Estimate'!$F$36:$BL$36='Payment Calendar'!$A26)*('Monthly Estimate'!$B$36)),IF('Monthly Estimate'!$D$36='Payment Calendar'!$B26,'Monthly Estimate'!$B$36,0))</f>
        <v>0</v>
      </c>
      <c r="Y26" s="33">
        <f>IF(ISBLANK('Monthly Estimate'!$D$37),SUMPRODUCT(('Monthly Estimate'!$F$37:$BL$37='Payment Calendar'!$A26)*('Monthly Estimate'!$B$37)),IF('Monthly Estimate'!$D$37='Payment Calendar'!$B26,'Monthly Estimate'!$B$37,0))</f>
        <v>0</v>
      </c>
      <c r="Z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A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B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C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D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E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F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G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H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I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J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K26" s="33">
        <f>IF(ISBLANK('Monthly Estimate'!$D$38),SUMPRODUCT(('Monthly Estimate'!$F$38:$BL$38='Payment Calendar'!$A26)*('Monthly Estimate'!$B$38)),IF('Monthly Estimate'!$D$38='Payment Calendar'!$B26,'Monthly Estimate'!$B$38,0))</f>
        <v>0</v>
      </c>
      <c r="AL26" s="33">
        <f>IF(ISBLANK('Monthly Estimate'!$D$50),SUMPRODUCT(('Monthly Estimate'!$F$50:$BL$50='Payment Calendar'!$A26)*('Monthly Estimate'!$B$50)),IF('Monthly Estimate'!$D$50='Payment Calendar'!$B26,'Monthly Estimate'!$B$50,0))</f>
        <v>0</v>
      </c>
      <c r="AM26" s="34">
        <f>IF(ISBLANK('Monthly Estimate'!$D$51),SUMPRODUCT(('Monthly Estimate'!$F$51:$BL$51='Payment Calendar'!$A26)*('Monthly Estimate'!$B$51)),IF('Monthly Estimate'!$D$51='Payment Calendar'!$B26,'Monthly Estimate'!$B$51,0))</f>
        <v>0</v>
      </c>
      <c r="AN26" s="29">
        <f>SUM(D26:AM26)</f>
        <v>0</v>
      </c>
      <c r="AO26" s="33">
        <f>IF(ISBLANK('Monthly Estimate'!$D$6),SUMPRODUCT(('Monthly Estimate'!$F$6:$BL$6='Payment Calendar'!$A26)*('Monthly Estimate'!$B$6)),IF('Monthly Estimate'!$D$6='Payment Calendar'!$B26,'Monthly Estimate'!$B$6,0))</f>
        <v>0</v>
      </c>
      <c r="AP26" s="33">
        <f>IF(ISBLANK('Monthly Estimate'!$D$7),SUMPRODUCT(('Monthly Estimate'!$F$7:$BL$7='Payment Calendar'!$A26)*('Monthly Estimate'!$B$7)),IF('Monthly Estimate'!$D$7='Payment Calendar'!$B26,'Monthly Estimate'!$B$7,0))</f>
        <v>0</v>
      </c>
      <c r="AQ26" s="34">
        <f>IF(ISBLANK('Monthly Estimate'!$D$8),SUMPRODUCT(('Monthly Estimate'!$F$8:$BL$8='Payment Calendar'!$A26)*('Monthly Estimate'!$B$8)),IF('Monthly Estimate'!$D$8='Payment Calendar'!$B26,'Monthly Estimate'!$B$8,0))</f>
        <v>0</v>
      </c>
      <c r="AR26" s="35">
        <f t="shared" si="1"/>
        <v>0</v>
      </c>
      <c r="AS26" s="36">
        <f>IF(ISBLANK('Monthly Estimate'!$D$54),SUMPRODUCT(('Monthly Estimate'!$F$54:$BL$54='Payment Calendar'!$A26)*('Monthly Estimate'!$B$54)),IF('Monthly Estimate'!$D$54='Payment Calendar'!$B26,'Monthly Estimate'!$B$54,0))</f>
        <v>0</v>
      </c>
      <c r="AT26" s="34">
        <f>IF(ISBLANK('Monthly Estimate'!$D$55),SUMPRODUCT(('Monthly Estimate'!$F$55:$BL$55='Payment Calendar'!$A26)*('Monthly Estimate'!$B$55)),IF('Monthly Estimate'!$D$55='Payment Calendar'!$B26,'Monthly Estimate'!$B$55,0))</f>
        <v>0</v>
      </c>
      <c r="AU26" s="29">
        <f t="shared" si="3"/>
        <v>0</v>
      </c>
      <c r="AV26" s="30">
        <f t="shared" si="4"/>
        <v>0</v>
      </c>
      <c r="AW26" s="37">
        <f t="shared" si="6"/>
        <v>0</v>
      </c>
    </row>
    <row r="27" spans="1:49" x14ac:dyDescent="0.2">
      <c r="A27" s="31">
        <f t="shared" si="5"/>
        <v>43124</v>
      </c>
      <c r="B27" s="32">
        <f t="shared" si="0"/>
        <v>24</v>
      </c>
      <c r="C27" s="32">
        <f t="shared" si="2"/>
        <v>1</v>
      </c>
      <c r="D27" s="33">
        <f>IF(ISBLANK('Monthly Estimate'!$D$13),SUMPRODUCT(('Monthly Estimate'!$F$13:$BL$13='Payment Calendar'!$A27)*('Monthly Estimate'!$B$13)),IF('Monthly Estimate'!$D$13='Payment Calendar'!$B27,'Monthly Estimate'!$B$13,0))</f>
        <v>0</v>
      </c>
      <c r="E27" s="33">
        <f>IF(ISBLANK('Monthly Estimate'!$D$14),SUMPRODUCT(('Monthly Estimate'!$F$14:$BL$14='Payment Calendar'!$A27)*('Monthly Estimate'!$B$14)),IF('Monthly Estimate'!$D$14='Payment Calendar'!$B27,'Monthly Estimate'!$B$14,0))</f>
        <v>0</v>
      </c>
      <c r="F27" s="33">
        <f>IF(ISBLANK('Monthly Estimate'!$D$15),SUMPRODUCT(('Monthly Estimate'!$F$15:$BL$15='Payment Calendar'!$A27)*('Monthly Estimate'!$B$15)),IF('Monthly Estimate'!$D$15='Payment Calendar'!$B27,'Monthly Estimate'!$B$15,0))</f>
        <v>0</v>
      </c>
      <c r="G27" s="33">
        <f>IF(ISBLANK('Monthly Estimate'!$D$16),SUMPRODUCT(('Monthly Estimate'!$F$16:$BL$16='Payment Calendar'!$A27)*('Monthly Estimate'!$B$16)),IF('Monthly Estimate'!$D$16='Payment Calendar'!$B27,'Monthly Estimate'!$B$16,0))</f>
        <v>0</v>
      </c>
      <c r="H27" s="33">
        <f>IF(ISBLANK('Monthly Estimate'!$D$17),SUMPRODUCT(('Monthly Estimate'!$F$17:$BL$17='Payment Calendar'!$A27)*('Monthly Estimate'!$B$17)),IF('Monthly Estimate'!$D$17='Payment Calendar'!$B27,'Monthly Estimate'!$B$17,0))</f>
        <v>0</v>
      </c>
      <c r="I27" s="33">
        <f>IF(ISBLANK('Monthly Estimate'!$D$18),SUMPRODUCT(('Monthly Estimate'!$F$18:$BL$18='Payment Calendar'!$A27)*('Monthly Estimate'!$B$18)),IF('Monthly Estimate'!$D$18='Payment Calendar'!$B27,'Monthly Estimate'!$B$18,0))</f>
        <v>0</v>
      </c>
      <c r="J27" s="33">
        <f>IF(ISBLANK('Monthly Estimate'!$D$19),SUMPRODUCT(('Monthly Estimate'!$F$19:$BL$19='Payment Calendar'!$A27)*('Monthly Estimate'!$B$19)),IF('Monthly Estimate'!$D$19='Payment Calendar'!$B27,'Monthly Estimate'!$B$19,0))</f>
        <v>0</v>
      </c>
      <c r="K27" s="33">
        <f>IF(ISBLANK('Monthly Estimate'!$D$20),SUMPRODUCT(('Monthly Estimate'!$F$20:$BL$20='Payment Calendar'!$A27)*('Monthly Estimate'!$B$20)),IF('Monthly Estimate'!$D$20='Payment Calendar'!$B27,'Monthly Estimate'!$B$20,0))</f>
        <v>0</v>
      </c>
      <c r="L27" s="33">
        <f>IF(ISBLANK('Monthly Estimate'!$D$21),SUMPRODUCT(('Monthly Estimate'!$F$21:$BL$21='Payment Calendar'!$A27)*('Monthly Estimate'!$B$21)),IF('Monthly Estimate'!$D$21='Payment Calendar'!$B27,'Monthly Estimate'!$B$21,0))</f>
        <v>0</v>
      </c>
      <c r="M27" s="33">
        <f>IF(ISBLANK('Monthly Estimate'!$D$22),SUMPRODUCT(('Monthly Estimate'!$F$22:$BL$22='Payment Calendar'!$A27)*('Monthly Estimate'!$B$22)),IF('Monthly Estimate'!$D$22='Payment Calendar'!$B27,'Monthly Estimate'!$B$22,0))</f>
        <v>0</v>
      </c>
      <c r="N27" s="33">
        <f>IF(ISBLANK('Monthly Estimate'!$D$23),SUMPRODUCT(('Monthly Estimate'!$F$23:$BL$23='Payment Calendar'!$A27)*('Monthly Estimate'!$B$23)),IF('Monthly Estimate'!$D$23='Payment Calendar'!$B27,'Monthly Estimate'!$B$23,0))</f>
        <v>0</v>
      </c>
      <c r="O27" s="33">
        <f>IF(ISBLANK('Monthly Estimate'!$D$24),SUMPRODUCT(('Monthly Estimate'!$F$24:$BL$24='Payment Calendar'!$A27)*('Monthly Estimate'!$B$24)),IF('Monthly Estimate'!$D$24='Payment Calendar'!$B27,'Monthly Estimate'!$B$24,0))</f>
        <v>0</v>
      </c>
      <c r="P27" s="33">
        <f>IF(ISBLANK('Monthly Estimate'!$D$25),SUMPRODUCT(('Monthly Estimate'!$F$25:$BL$25='Payment Calendar'!$A27)*('Monthly Estimate'!$B$25)),IF('Monthly Estimate'!$D$25='Payment Calendar'!$B27,'Monthly Estimate'!$B$25,0))</f>
        <v>0</v>
      </c>
      <c r="Q27" s="33">
        <f>IF(ISBLANK('Monthly Estimate'!$D$26),SUMPRODUCT(('Monthly Estimate'!$F$26:$BL$26='Payment Calendar'!$A27)*('Monthly Estimate'!$B$26)),IF('Monthly Estimate'!$D$26='Payment Calendar'!$B27,'Monthly Estimate'!$B$26,0))</f>
        <v>0</v>
      </c>
      <c r="R27" s="33">
        <f>IF(ISBLANK('Monthly Estimate'!$D$27),SUMPRODUCT(('Monthly Estimate'!$F$27:$BL$27='Payment Calendar'!$A27)*('Monthly Estimate'!$B$27)),IF('Monthly Estimate'!$D$27='Payment Calendar'!$B27,'Monthly Estimate'!$B$27,0))</f>
        <v>0</v>
      </c>
      <c r="S27" s="33">
        <f>IF(ISBLANK('Monthly Estimate'!$D$28),SUMPRODUCT(('Monthly Estimate'!$F$28:$BL$28='Payment Calendar'!$A27)*('Monthly Estimate'!$B$28)),IF('Monthly Estimate'!$D$28='Payment Calendar'!$B27,'Monthly Estimate'!$B$28,0))</f>
        <v>0</v>
      </c>
      <c r="T27" s="33">
        <f>IF(ISBLANK('Monthly Estimate'!$D$32),SUMPRODUCT(('Monthly Estimate'!$F$32:$BL$32='Payment Calendar'!$A27)*('Monthly Estimate'!$B$32)),IF('Monthly Estimate'!$D$32='Payment Calendar'!$B27,'Monthly Estimate'!$B$32,0))</f>
        <v>0</v>
      </c>
      <c r="U27" s="33">
        <f>IF(ISBLANK('Monthly Estimate'!$D$33),SUMPRODUCT(('Monthly Estimate'!$F$33:$BL$33='Payment Calendar'!$A27)*('Monthly Estimate'!$B$33)),IF('Monthly Estimate'!$D$33='Payment Calendar'!$B27,'Monthly Estimate'!$B$33,0))</f>
        <v>0</v>
      </c>
      <c r="V27" s="33">
        <f>IF(ISBLANK('Monthly Estimate'!$D$34),SUMPRODUCT(('Monthly Estimate'!$F$34:$BL$34='Payment Calendar'!$A27)*('Monthly Estimate'!$B$34)),IF('Monthly Estimate'!$D$34='Payment Calendar'!$B27,'Monthly Estimate'!$B$34,0))</f>
        <v>0</v>
      </c>
      <c r="W27" s="33">
        <f>IF(ISBLANK('Monthly Estimate'!$D$35),SUMPRODUCT(('Monthly Estimate'!$F$35:$BL$35='Payment Calendar'!$A27)*('Monthly Estimate'!$B$35)),IF('Monthly Estimate'!$D$35='Payment Calendar'!$B27,'Monthly Estimate'!$B$35,0))</f>
        <v>0</v>
      </c>
      <c r="X27" s="33">
        <f>IF(ISBLANK('Monthly Estimate'!$D$36),SUMPRODUCT(('Monthly Estimate'!$F$36:$BL$36='Payment Calendar'!$A27)*('Monthly Estimate'!$B$36)),IF('Monthly Estimate'!$D$36='Payment Calendar'!$B27,'Monthly Estimate'!$B$36,0))</f>
        <v>0</v>
      </c>
      <c r="Y27" s="33">
        <f>IF(ISBLANK('Monthly Estimate'!$D$37),SUMPRODUCT(('Monthly Estimate'!$F$37:$BL$37='Payment Calendar'!$A27)*('Monthly Estimate'!$B$37)),IF('Monthly Estimate'!$D$37='Payment Calendar'!$B27,'Monthly Estimate'!$B$37,0))</f>
        <v>0</v>
      </c>
      <c r="Z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A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B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C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D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E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F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G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H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I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J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K27" s="33">
        <f>IF(ISBLANK('Monthly Estimate'!$D$38),SUMPRODUCT(('Monthly Estimate'!$F$38:$BL$38='Payment Calendar'!$A27)*('Monthly Estimate'!$B$38)),IF('Monthly Estimate'!$D$38='Payment Calendar'!$B27,'Monthly Estimate'!$B$38,0))</f>
        <v>0</v>
      </c>
      <c r="AL27" s="33">
        <f>IF(ISBLANK('Monthly Estimate'!$D$50),SUMPRODUCT(('Monthly Estimate'!$F$50:$BL$50='Payment Calendar'!$A27)*('Monthly Estimate'!$B$50)),IF('Monthly Estimate'!$D$50='Payment Calendar'!$B27,'Monthly Estimate'!$B$50,0))</f>
        <v>0</v>
      </c>
      <c r="AM27" s="34">
        <f>IF(ISBLANK('Monthly Estimate'!$D$51),SUMPRODUCT(('Monthly Estimate'!$F$51:$BL$51='Payment Calendar'!$A27)*('Monthly Estimate'!$B$51)),IF('Monthly Estimate'!$D$51='Payment Calendar'!$B27,'Monthly Estimate'!$B$51,0))</f>
        <v>0</v>
      </c>
      <c r="AN27" s="29">
        <f>SUM(D27:AM27)</f>
        <v>0</v>
      </c>
      <c r="AO27" s="33">
        <f>IF(ISBLANK('Monthly Estimate'!$D$6),SUMPRODUCT(('Monthly Estimate'!$F$6:$BL$6='Payment Calendar'!$A27)*('Monthly Estimate'!$B$6)),IF('Monthly Estimate'!$D$6='Payment Calendar'!$B27,'Monthly Estimate'!$B$6,0))</f>
        <v>0</v>
      </c>
      <c r="AP27" s="33">
        <f>IF(ISBLANK('Monthly Estimate'!$D$7),SUMPRODUCT(('Monthly Estimate'!$F$7:$BL$7='Payment Calendar'!$A27)*('Monthly Estimate'!$B$7)),IF('Monthly Estimate'!$D$7='Payment Calendar'!$B27,'Monthly Estimate'!$B$7,0))</f>
        <v>0</v>
      </c>
      <c r="AQ27" s="34">
        <f>IF(ISBLANK('Monthly Estimate'!$D$8),SUMPRODUCT(('Monthly Estimate'!$F$8:$BL$8='Payment Calendar'!$A27)*('Monthly Estimate'!$B$8)),IF('Monthly Estimate'!$D$8='Payment Calendar'!$B27,'Monthly Estimate'!$B$8,0))</f>
        <v>0</v>
      </c>
      <c r="AR27" s="35">
        <f t="shared" si="1"/>
        <v>0</v>
      </c>
      <c r="AS27" s="36">
        <f>IF(ISBLANK('Monthly Estimate'!$D$54),SUMPRODUCT(('Monthly Estimate'!$F$54:$BL$54='Payment Calendar'!$A27)*('Monthly Estimate'!$B$54)),IF('Monthly Estimate'!$D$54='Payment Calendar'!$B27,'Monthly Estimate'!$B$54,0))</f>
        <v>0</v>
      </c>
      <c r="AT27" s="34">
        <f>IF(ISBLANK('Monthly Estimate'!$D$55),SUMPRODUCT(('Monthly Estimate'!$F$55:$BL$55='Payment Calendar'!$A27)*('Monthly Estimate'!$B$55)),IF('Monthly Estimate'!$D$55='Payment Calendar'!$B27,'Monthly Estimate'!$B$55,0))</f>
        <v>0</v>
      </c>
      <c r="AU27" s="29">
        <f t="shared" si="3"/>
        <v>0</v>
      </c>
      <c r="AV27" s="30">
        <f t="shared" si="4"/>
        <v>0</v>
      </c>
      <c r="AW27" s="37">
        <f t="shared" si="6"/>
        <v>0</v>
      </c>
    </row>
    <row r="28" spans="1:49" x14ac:dyDescent="0.2">
      <c r="A28" s="31">
        <f t="shared" si="5"/>
        <v>43125</v>
      </c>
      <c r="B28" s="32">
        <f t="shared" si="0"/>
        <v>25</v>
      </c>
      <c r="C28" s="32">
        <f t="shared" si="2"/>
        <v>1</v>
      </c>
      <c r="D28" s="33">
        <f>IF(ISBLANK('Monthly Estimate'!$D$13),SUMPRODUCT(('Monthly Estimate'!$F$13:$BL$13='Payment Calendar'!$A28)*('Monthly Estimate'!$B$13)),IF('Monthly Estimate'!$D$13='Payment Calendar'!$B28,'Monthly Estimate'!$B$13,0))</f>
        <v>0</v>
      </c>
      <c r="E28" s="33">
        <f>IF(ISBLANK('Monthly Estimate'!$D$14),SUMPRODUCT(('Monthly Estimate'!$F$14:$BL$14='Payment Calendar'!$A28)*('Monthly Estimate'!$B$14)),IF('Monthly Estimate'!$D$14='Payment Calendar'!$B28,'Monthly Estimate'!$B$14,0))</f>
        <v>0</v>
      </c>
      <c r="F28" s="33">
        <f>IF(ISBLANK('Monthly Estimate'!$D$15),SUMPRODUCT(('Monthly Estimate'!$F$15:$BL$15='Payment Calendar'!$A28)*('Monthly Estimate'!$B$15)),IF('Monthly Estimate'!$D$15='Payment Calendar'!$B28,'Monthly Estimate'!$B$15,0))</f>
        <v>0</v>
      </c>
      <c r="G28" s="33">
        <f>IF(ISBLANK('Monthly Estimate'!$D$16),SUMPRODUCT(('Monthly Estimate'!$F$16:$BL$16='Payment Calendar'!$A28)*('Monthly Estimate'!$B$16)),IF('Monthly Estimate'!$D$16='Payment Calendar'!$B28,'Monthly Estimate'!$B$16,0))</f>
        <v>0</v>
      </c>
      <c r="H28" s="33">
        <f>IF(ISBLANK('Monthly Estimate'!$D$17),SUMPRODUCT(('Monthly Estimate'!$F$17:$BL$17='Payment Calendar'!$A28)*('Monthly Estimate'!$B$17)),IF('Monthly Estimate'!$D$17='Payment Calendar'!$B28,'Monthly Estimate'!$B$17,0))</f>
        <v>0</v>
      </c>
      <c r="I28" s="33">
        <f>IF(ISBLANK('Monthly Estimate'!$D$18),SUMPRODUCT(('Monthly Estimate'!$F$18:$BL$18='Payment Calendar'!$A28)*('Monthly Estimate'!$B$18)),IF('Monthly Estimate'!$D$18='Payment Calendar'!$B28,'Monthly Estimate'!$B$18,0))</f>
        <v>0</v>
      </c>
      <c r="J28" s="33">
        <f>IF(ISBLANK('Monthly Estimate'!$D$19),SUMPRODUCT(('Monthly Estimate'!$F$19:$BL$19='Payment Calendar'!$A28)*('Monthly Estimate'!$B$19)),IF('Monthly Estimate'!$D$19='Payment Calendar'!$B28,'Monthly Estimate'!$B$19,0))</f>
        <v>0</v>
      </c>
      <c r="K28" s="33">
        <f>IF(ISBLANK('Monthly Estimate'!$D$20),SUMPRODUCT(('Monthly Estimate'!$F$20:$BL$20='Payment Calendar'!$A28)*('Monthly Estimate'!$B$20)),IF('Monthly Estimate'!$D$20='Payment Calendar'!$B28,'Monthly Estimate'!$B$20,0))</f>
        <v>0</v>
      </c>
      <c r="L28" s="33">
        <f>IF(ISBLANK('Monthly Estimate'!$D$21),SUMPRODUCT(('Monthly Estimate'!$F$21:$BL$21='Payment Calendar'!$A28)*('Monthly Estimate'!$B$21)),IF('Monthly Estimate'!$D$21='Payment Calendar'!$B28,'Monthly Estimate'!$B$21,0))</f>
        <v>0</v>
      </c>
      <c r="M28" s="33">
        <f>IF(ISBLANK('Monthly Estimate'!$D$22),SUMPRODUCT(('Monthly Estimate'!$F$22:$BL$22='Payment Calendar'!$A28)*('Monthly Estimate'!$B$22)),IF('Monthly Estimate'!$D$22='Payment Calendar'!$B28,'Monthly Estimate'!$B$22,0))</f>
        <v>0</v>
      </c>
      <c r="N28" s="33">
        <f>IF(ISBLANK('Monthly Estimate'!$D$23),SUMPRODUCT(('Monthly Estimate'!$F$23:$BL$23='Payment Calendar'!$A28)*('Monthly Estimate'!$B$23)),IF('Monthly Estimate'!$D$23='Payment Calendar'!$B28,'Monthly Estimate'!$B$23,0))</f>
        <v>0</v>
      </c>
      <c r="O28" s="33">
        <f>IF(ISBLANK('Monthly Estimate'!$D$24),SUMPRODUCT(('Monthly Estimate'!$F$24:$BL$24='Payment Calendar'!$A28)*('Monthly Estimate'!$B$24)),IF('Monthly Estimate'!$D$24='Payment Calendar'!$B28,'Monthly Estimate'!$B$24,0))</f>
        <v>0</v>
      </c>
      <c r="P28" s="33">
        <f>IF(ISBLANK('Monthly Estimate'!$D$25),SUMPRODUCT(('Monthly Estimate'!$F$25:$BL$25='Payment Calendar'!$A28)*('Monthly Estimate'!$B$25)),IF('Monthly Estimate'!$D$25='Payment Calendar'!$B28,'Monthly Estimate'!$B$25,0))</f>
        <v>0</v>
      </c>
      <c r="Q28" s="33">
        <f>IF(ISBLANK('Monthly Estimate'!$D$26),SUMPRODUCT(('Monthly Estimate'!$F$26:$BL$26='Payment Calendar'!$A28)*('Monthly Estimate'!$B$26)),IF('Monthly Estimate'!$D$26='Payment Calendar'!$B28,'Monthly Estimate'!$B$26,0))</f>
        <v>0</v>
      </c>
      <c r="R28" s="33">
        <f>IF(ISBLANK('Monthly Estimate'!$D$27),SUMPRODUCT(('Monthly Estimate'!$F$27:$BL$27='Payment Calendar'!$A28)*('Monthly Estimate'!$B$27)),IF('Monthly Estimate'!$D$27='Payment Calendar'!$B28,'Monthly Estimate'!$B$27,0))</f>
        <v>0</v>
      </c>
      <c r="S28" s="33">
        <f>IF(ISBLANK('Monthly Estimate'!$D$28),SUMPRODUCT(('Monthly Estimate'!$F$28:$BL$28='Payment Calendar'!$A28)*('Monthly Estimate'!$B$28)),IF('Monthly Estimate'!$D$28='Payment Calendar'!$B28,'Monthly Estimate'!$B$28,0))</f>
        <v>0</v>
      </c>
      <c r="T28" s="33">
        <f>IF(ISBLANK('Monthly Estimate'!$D$32),SUMPRODUCT(('Monthly Estimate'!$F$32:$BL$32='Payment Calendar'!$A28)*('Monthly Estimate'!$B$32)),IF('Monthly Estimate'!$D$32='Payment Calendar'!$B28,'Monthly Estimate'!$B$32,0))</f>
        <v>0</v>
      </c>
      <c r="U28" s="33">
        <f>IF(ISBLANK('Monthly Estimate'!$D$33),SUMPRODUCT(('Monthly Estimate'!$F$33:$BL$33='Payment Calendar'!$A28)*('Monthly Estimate'!$B$33)),IF('Monthly Estimate'!$D$33='Payment Calendar'!$B28,'Monthly Estimate'!$B$33,0))</f>
        <v>0</v>
      </c>
      <c r="V28" s="33">
        <f>IF(ISBLANK('Monthly Estimate'!$D$34),SUMPRODUCT(('Monthly Estimate'!$F$34:$BL$34='Payment Calendar'!$A28)*('Monthly Estimate'!$B$34)),IF('Monthly Estimate'!$D$34='Payment Calendar'!$B28,'Monthly Estimate'!$B$34,0))</f>
        <v>0</v>
      </c>
      <c r="W28" s="33">
        <f>IF(ISBLANK('Monthly Estimate'!$D$35),SUMPRODUCT(('Monthly Estimate'!$F$35:$BL$35='Payment Calendar'!$A28)*('Monthly Estimate'!$B$35)),IF('Monthly Estimate'!$D$35='Payment Calendar'!$B28,'Monthly Estimate'!$B$35,0))</f>
        <v>0</v>
      </c>
      <c r="X28" s="33">
        <f>IF(ISBLANK('Monthly Estimate'!$D$36),SUMPRODUCT(('Monthly Estimate'!$F$36:$BL$36='Payment Calendar'!$A28)*('Monthly Estimate'!$B$36)),IF('Monthly Estimate'!$D$36='Payment Calendar'!$B28,'Monthly Estimate'!$B$36,0))</f>
        <v>0</v>
      </c>
      <c r="Y28" s="33">
        <f>IF(ISBLANK('Monthly Estimate'!$D$37),SUMPRODUCT(('Monthly Estimate'!$F$37:$BL$37='Payment Calendar'!$A28)*('Monthly Estimate'!$B$37)),IF('Monthly Estimate'!$D$37='Payment Calendar'!$B28,'Monthly Estimate'!$B$37,0))</f>
        <v>0</v>
      </c>
      <c r="Z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A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B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C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D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E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F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G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H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I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J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K28" s="33">
        <f>IF(ISBLANK('Monthly Estimate'!$D$38),SUMPRODUCT(('Monthly Estimate'!$F$38:$BL$38='Payment Calendar'!$A28)*('Monthly Estimate'!$B$38)),IF('Monthly Estimate'!$D$38='Payment Calendar'!$B28,'Monthly Estimate'!$B$38,0))</f>
        <v>0</v>
      </c>
      <c r="AL28" s="33">
        <f>IF(ISBLANK('Monthly Estimate'!$D$50),SUMPRODUCT(('Monthly Estimate'!$F$50:$BL$50='Payment Calendar'!$A28)*('Monthly Estimate'!$B$50)),IF('Monthly Estimate'!$D$50='Payment Calendar'!$B28,'Monthly Estimate'!$B$50,0))</f>
        <v>0</v>
      </c>
      <c r="AM28" s="34">
        <f>IF(ISBLANK('Monthly Estimate'!$D$51),SUMPRODUCT(('Monthly Estimate'!$F$51:$BL$51='Payment Calendar'!$A28)*('Monthly Estimate'!$B$51)),IF('Monthly Estimate'!$D$51='Payment Calendar'!$B28,'Monthly Estimate'!$B$51,0))</f>
        <v>0</v>
      </c>
      <c r="AN28" s="29">
        <f>SUM(D28:AM28)</f>
        <v>0</v>
      </c>
      <c r="AO28" s="33">
        <f>IF(ISBLANK('Monthly Estimate'!$D$6),SUMPRODUCT(('Monthly Estimate'!$F$6:$BL$6='Payment Calendar'!$A28)*('Monthly Estimate'!$B$6)),IF('Monthly Estimate'!$D$6='Payment Calendar'!$B28,'Monthly Estimate'!$B$6,0))</f>
        <v>0</v>
      </c>
      <c r="AP28" s="33">
        <f>IF(ISBLANK('Monthly Estimate'!$D$7),SUMPRODUCT(('Monthly Estimate'!$F$7:$BL$7='Payment Calendar'!$A28)*('Monthly Estimate'!$B$7)),IF('Monthly Estimate'!$D$7='Payment Calendar'!$B28,'Monthly Estimate'!$B$7,0))</f>
        <v>0</v>
      </c>
      <c r="AQ28" s="34">
        <f>IF(ISBLANK('Monthly Estimate'!$D$8),SUMPRODUCT(('Monthly Estimate'!$F$8:$BL$8='Payment Calendar'!$A28)*('Monthly Estimate'!$B$8)),IF('Monthly Estimate'!$D$8='Payment Calendar'!$B28,'Monthly Estimate'!$B$8,0))</f>
        <v>0</v>
      </c>
      <c r="AR28" s="35">
        <f t="shared" si="1"/>
        <v>0</v>
      </c>
      <c r="AS28" s="36">
        <f>IF(ISBLANK('Monthly Estimate'!$D$54),SUMPRODUCT(('Monthly Estimate'!$F$54:$BL$54='Payment Calendar'!$A28)*('Monthly Estimate'!$B$54)),IF('Monthly Estimate'!$D$54='Payment Calendar'!$B28,'Monthly Estimate'!$B$54,0))</f>
        <v>0</v>
      </c>
      <c r="AT28" s="34">
        <f>IF(ISBLANK('Monthly Estimate'!$D$55),SUMPRODUCT(('Monthly Estimate'!$F$55:$BL$55='Payment Calendar'!$A28)*('Monthly Estimate'!$B$55)),IF('Monthly Estimate'!$D$55='Payment Calendar'!$B28,'Monthly Estimate'!$B$55,0))</f>
        <v>0</v>
      </c>
      <c r="AU28" s="29">
        <f t="shared" si="3"/>
        <v>0</v>
      </c>
      <c r="AV28" s="30">
        <f t="shared" si="4"/>
        <v>0</v>
      </c>
      <c r="AW28" s="37">
        <f t="shared" si="6"/>
        <v>0</v>
      </c>
    </row>
    <row r="29" spans="1:49" x14ac:dyDescent="0.2">
      <c r="A29" s="31">
        <f t="shared" si="5"/>
        <v>43126</v>
      </c>
      <c r="B29" s="32">
        <f t="shared" si="0"/>
        <v>26</v>
      </c>
      <c r="C29" s="32">
        <f t="shared" si="2"/>
        <v>1</v>
      </c>
      <c r="D29" s="33">
        <f>IF(ISBLANK('Monthly Estimate'!$D$13),SUMPRODUCT(('Monthly Estimate'!$F$13:$BL$13='Payment Calendar'!$A29)*('Monthly Estimate'!$B$13)),IF('Monthly Estimate'!$D$13='Payment Calendar'!$B29,'Monthly Estimate'!$B$13,0))</f>
        <v>0</v>
      </c>
      <c r="E29" s="33">
        <f>IF(ISBLANK('Monthly Estimate'!$D$14),SUMPRODUCT(('Monthly Estimate'!$F$14:$BL$14='Payment Calendar'!$A29)*('Monthly Estimate'!$B$14)),IF('Monthly Estimate'!$D$14='Payment Calendar'!$B29,'Monthly Estimate'!$B$14,0))</f>
        <v>0</v>
      </c>
      <c r="F29" s="33">
        <f>IF(ISBLANK('Monthly Estimate'!$D$15),SUMPRODUCT(('Monthly Estimate'!$F$15:$BL$15='Payment Calendar'!$A29)*('Monthly Estimate'!$B$15)),IF('Monthly Estimate'!$D$15='Payment Calendar'!$B29,'Monthly Estimate'!$B$15,0))</f>
        <v>0</v>
      </c>
      <c r="G29" s="33">
        <f>IF(ISBLANK('Monthly Estimate'!$D$16),SUMPRODUCT(('Monthly Estimate'!$F$16:$BL$16='Payment Calendar'!$A29)*('Monthly Estimate'!$B$16)),IF('Monthly Estimate'!$D$16='Payment Calendar'!$B29,'Monthly Estimate'!$B$16,0))</f>
        <v>0</v>
      </c>
      <c r="H29" s="33">
        <f>IF(ISBLANK('Monthly Estimate'!$D$17),SUMPRODUCT(('Monthly Estimate'!$F$17:$BL$17='Payment Calendar'!$A29)*('Monthly Estimate'!$B$17)),IF('Monthly Estimate'!$D$17='Payment Calendar'!$B29,'Monthly Estimate'!$B$17,0))</f>
        <v>0</v>
      </c>
      <c r="I29" s="33">
        <f>IF(ISBLANK('Monthly Estimate'!$D$18),SUMPRODUCT(('Monthly Estimate'!$F$18:$BL$18='Payment Calendar'!$A29)*('Monthly Estimate'!$B$18)),IF('Monthly Estimate'!$D$18='Payment Calendar'!$B29,'Monthly Estimate'!$B$18,0))</f>
        <v>0</v>
      </c>
      <c r="J29" s="33">
        <f>IF(ISBLANK('Monthly Estimate'!$D$19),SUMPRODUCT(('Monthly Estimate'!$F$19:$BL$19='Payment Calendar'!$A29)*('Monthly Estimate'!$B$19)),IF('Monthly Estimate'!$D$19='Payment Calendar'!$B29,'Monthly Estimate'!$B$19,0))</f>
        <v>0</v>
      </c>
      <c r="K29" s="33">
        <f>IF(ISBLANK('Monthly Estimate'!$D$20),SUMPRODUCT(('Monthly Estimate'!$F$20:$BL$20='Payment Calendar'!$A29)*('Monthly Estimate'!$B$20)),IF('Monthly Estimate'!$D$20='Payment Calendar'!$B29,'Monthly Estimate'!$B$20,0))</f>
        <v>0</v>
      </c>
      <c r="L29" s="33">
        <f>IF(ISBLANK('Monthly Estimate'!$D$21),SUMPRODUCT(('Monthly Estimate'!$F$21:$BL$21='Payment Calendar'!$A29)*('Monthly Estimate'!$B$21)),IF('Monthly Estimate'!$D$21='Payment Calendar'!$B29,'Monthly Estimate'!$B$21,0))</f>
        <v>0</v>
      </c>
      <c r="M29" s="33">
        <f>IF(ISBLANK('Monthly Estimate'!$D$22),SUMPRODUCT(('Monthly Estimate'!$F$22:$BL$22='Payment Calendar'!$A29)*('Monthly Estimate'!$B$22)),IF('Monthly Estimate'!$D$22='Payment Calendar'!$B29,'Monthly Estimate'!$B$22,0))</f>
        <v>0</v>
      </c>
      <c r="N29" s="33">
        <f>IF(ISBLANK('Monthly Estimate'!$D$23),SUMPRODUCT(('Monthly Estimate'!$F$23:$BL$23='Payment Calendar'!$A29)*('Monthly Estimate'!$B$23)),IF('Monthly Estimate'!$D$23='Payment Calendar'!$B29,'Monthly Estimate'!$B$23,0))</f>
        <v>0</v>
      </c>
      <c r="O29" s="33">
        <f>IF(ISBLANK('Monthly Estimate'!$D$24),SUMPRODUCT(('Monthly Estimate'!$F$24:$BL$24='Payment Calendar'!$A29)*('Monthly Estimate'!$B$24)),IF('Monthly Estimate'!$D$24='Payment Calendar'!$B29,'Monthly Estimate'!$B$24,0))</f>
        <v>0</v>
      </c>
      <c r="P29" s="33">
        <f>IF(ISBLANK('Monthly Estimate'!$D$25),SUMPRODUCT(('Monthly Estimate'!$F$25:$BL$25='Payment Calendar'!$A29)*('Monthly Estimate'!$B$25)),IF('Monthly Estimate'!$D$25='Payment Calendar'!$B29,'Monthly Estimate'!$B$25,0))</f>
        <v>0</v>
      </c>
      <c r="Q29" s="33">
        <f>IF(ISBLANK('Monthly Estimate'!$D$26),SUMPRODUCT(('Monthly Estimate'!$F$26:$BL$26='Payment Calendar'!$A29)*('Monthly Estimate'!$B$26)),IF('Monthly Estimate'!$D$26='Payment Calendar'!$B29,'Monthly Estimate'!$B$26,0))</f>
        <v>0</v>
      </c>
      <c r="R29" s="33">
        <f>IF(ISBLANK('Monthly Estimate'!$D$27),SUMPRODUCT(('Monthly Estimate'!$F$27:$BL$27='Payment Calendar'!$A29)*('Monthly Estimate'!$B$27)),IF('Monthly Estimate'!$D$27='Payment Calendar'!$B29,'Monthly Estimate'!$B$27,0))</f>
        <v>0</v>
      </c>
      <c r="S29" s="33">
        <f>IF(ISBLANK('Monthly Estimate'!$D$28),SUMPRODUCT(('Monthly Estimate'!$F$28:$BL$28='Payment Calendar'!$A29)*('Monthly Estimate'!$B$28)),IF('Monthly Estimate'!$D$28='Payment Calendar'!$B29,'Monthly Estimate'!$B$28,0))</f>
        <v>0</v>
      </c>
      <c r="T29" s="33">
        <f>IF(ISBLANK('Monthly Estimate'!$D$32),SUMPRODUCT(('Monthly Estimate'!$F$32:$BL$32='Payment Calendar'!$A29)*('Monthly Estimate'!$B$32)),IF('Monthly Estimate'!$D$32='Payment Calendar'!$B29,'Monthly Estimate'!$B$32,0))</f>
        <v>0</v>
      </c>
      <c r="U29" s="33">
        <f>IF(ISBLANK('Monthly Estimate'!$D$33),SUMPRODUCT(('Monthly Estimate'!$F$33:$BL$33='Payment Calendar'!$A29)*('Monthly Estimate'!$B$33)),IF('Monthly Estimate'!$D$33='Payment Calendar'!$B29,'Monthly Estimate'!$B$33,0))</f>
        <v>0</v>
      </c>
      <c r="V29" s="33">
        <f>IF(ISBLANK('Monthly Estimate'!$D$34),SUMPRODUCT(('Monthly Estimate'!$F$34:$BL$34='Payment Calendar'!$A29)*('Monthly Estimate'!$B$34)),IF('Monthly Estimate'!$D$34='Payment Calendar'!$B29,'Monthly Estimate'!$B$34,0))</f>
        <v>0</v>
      </c>
      <c r="W29" s="33">
        <f>IF(ISBLANK('Monthly Estimate'!$D$35),SUMPRODUCT(('Monthly Estimate'!$F$35:$BL$35='Payment Calendar'!$A29)*('Monthly Estimate'!$B$35)),IF('Monthly Estimate'!$D$35='Payment Calendar'!$B29,'Monthly Estimate'!$B$35,0))</f>
        <v>0</v>
      </c>
      <c r="X29" s="33">
        <f>IF(ISBLANK('Monthly Estimate'!$D$36),SUMPRODUCT(('Monthly Estimate'!$F$36:$BL$36='Payment Calendar'!$A29)*('Monthly Estimate'!$B$36)),IF('Monthly Estimate'!$D$36='Payment Calendar'!$B29,'Monthly Estimate'!$B$36,0))</f>
        <v>0</v>
      </c>
      <c r="Y29" s="33">
        <f>IF(ISBLANK('Monthly Estimate'!$D$37),SUMPRODUCT(('Monthly Estimate'!$F$37:$BL$37='Payment Calendar'!$A29)*('Monthly Estimate'!$B$37)),IF('Monthly Estimate'!$D$37='Payment Calendar'!$B29,'Monthly Estimate'!$B$37,0))</f>
        <v>0</v>
      </c>
      <c r="Z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A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B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C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D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E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F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G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H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I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J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K29" s="33">
        <f>IF(ISBLANK('Monthly Estimate'!$D$38),SUMPRODUCT(('Monthly Estimate'!$F$38:$BL$38='Payment Calendar'!$A29)*('Monthly Estimate'!$B$38)),IF('Monthly Estimate'!$D$38='Payment Calendar'!$B29,'Monthly Estimate'!$B$38,0))</f>
        <v>0</v>
      </c>
      <c r="AL29" s="33">
        <f>IF(ISBLANK('Monthly Estimate'!$D$50),SUMPRODUCT(('Monthly Estimate'!$F$50:$BL$50='Payment Calendar'!$A29)*('Monthly Estimate'!$B$50)),IF('Monthly Estimate'!$D$50='Payment Calendar'!$B29,'Monthly Estimate'!$B$50,0))</f>
        <v>0</v>
      </c>
      <c r="AM29" s="34">
        <f>IF(ISBLANK('Monthly Estimate'!$D$51),SUMPRODUCT(('Monthly Estimate'!$F$51:$BL$51='Payment Calendar'!$A29)*('Monthly Estimate'!$B$51)),IF('Monthly Estimate'!$D$51='Payment Calendar'!$B29,'Monthly Estimate'!$B$51,0))</f>
        <v>0</v>
      </c>
      <c r="AN29" s="29">
        <f>SUM(D29:AM29)</f>
        <v>0</v>
      </c>
      <c r="AO29" s="33">
        <f>IF(ISBLANK('Monthly Estimate'!$D$6),SUMPRODUCT(('Monthly Estimate'!$F$6:$BL$6='Payment Calendar'!$A29)*('Monthly Estimate'!$B$6)),IF('Monthly Estimate'!$D$6='Payment Calendar'!$B29,'Monthly Estimate'!$B$6,0))</f>
        <v>0</v>
      </c>
      <c r="AP29" s="33">
        <f>IF(ISBLANK('Monthly Estimate'!$D$7),SUMPRODUCT(('Monthly Estimate'!$F$7:$BL$7='Payment Calendar'!$A29)*('Monthly Estimate'!$B$7)),IF('Monthly Estimate'!$D$7='Payment Calendar'!$B29,'Monthly Estimate'!$B$7,0))</f>
        <v>0</v>
      </c>
      <c r="AQ29" s="34">
        <f>IF(ISBLANK('Monthly Estimate'!$D$8),SUMPRODUCT(('Monthly Estimate'!$F$8:$BL$8='Payment Calendar'!$A29)*('Monthly Estimate'!$B$8)),IF('Monthly Estimate'!$D$8='Payment Calendar'!$B29,'Monthly Estimate'!$B$8,0))</f>
        <v>0</v>
      </c>
      <c r="AR29" s="35">
        <f t="shared" si="1"/>
        <v>0</v>
      </c>
      <c r="AS29" s="36">
        <f>IF(ISBLANK('Monthly Estimate'!$D$54),SUMPRODUCT(('Monthly Estimate'!$F$54:$BL$54='Payment Calendar'!$A29)*('Monthly Estimate'!$B$54)),IF('Monthly Estimate'!$D$54='Payment Calendar'!$B29,'Monthly Estimate'!$B$54,0))</f>
        <v>0</v>
      </c>
      <c r="AT29" s="34">
        <f>IF(ISBLANK('Monthly Estimate'!$D$55),SUMPRODUCT(('Monthly Estimate'!$F$55:$BL$55='Payment Calendar'!$A29)*('Monthly Estimate'!$B$55)),IF('Monthly Estimate'!$D$55='Payment Calendar'!$B29,'Monthly Estimate'!$B$55,0))</f>
        <v>0</v>
      </c>
      <c r="AU29" s="29">
        <f t="shared" si="3"/>
        <v>0</v>
      </c>
      <c r="AV29" s="30">
        <f t="shared" si="4"/>
        <v>0</v>
      </c>
      <c r="AW29" s="37">
        <f t="shared" si="6"/>
        <v>0</v>
      </c>
    </row>
    <row r="30" spans="1:49" x14ac:dyDescent="0.2">
      <c r="A30" s="31">
        <f t="shared" si="5"/>
        <v>43127</v>
      </c>
      <c r="B30" s="32">
        <f t="shared" si="0"/>
        <v>27</v>
      </c>
      <c r="C30" s="32">
        <f t="shared" si="2"/>
        <v>1</v>
      </c>
      <c r="D30" s="33">
        <f>IF(ISBLANK('Monthly Estimate'!$D$13),SUMPRODUCT(('Monthly Estimate'!$F$13:$BL$13='Payment Calendar'!$A30)*('Monthly Estimate'!$B$13)),IF('Monthly Estimate'!$D$13='Payment Calendar'!$B30,'Monthly Estimate'!$B$13,0))</f>
        <v>0</v>
      </c>
      <c r="E30" s="33">
        <f>IF(ISBLANK('Monthly Estimate'!$D$14),SUMPRODUCT(('Monthly Estimate'!$F$14:$BL$14='Payment Calendar'!$A30)*('Monthly Estimate'!$B$14)),IF('Monthly Estimate'!$D$14='Payment Calendar'!$B30,'Monthly Estimate'!$B$14,0))</f>
        <v>0</v>
      </c>
      <c r="F30" s="33">
        <f>IF(ISBLANK('Monthly Estimate'!$D$15),SUMPRODUCT(('Monthly Estimate'!$F$15:$BL$15='Payment Calendar'!$A30)*('Monthly Estimate'!$B$15)),IF('Monthly Estimate'!$D$15='Payment Calendar'!$B30,'Monthly Estimate'!$B$15,0))</f>
        <v>0</v>
      </c>
      <c r="G30" s="33">
        <f>IF(ISBLANK('Monthly Estimate'!$D$16),SUMPRODUCT(('Monthly Estimate'!$F$16:$BL$16='Payment Calendar'!$A30)*('Monthly Estimate'!$B$16)),IF('Monthly Estimate'!$D$16='Payment Calendar'!$B30,'Monthly Estimate'!$B$16,0))</f>
        <v>0</v>
      </c>
      <c r="H30" s="33">
        <f>IF(ISBLANK('Monthly Estimate'!$D$17),SUMPRODUCT(('Monthly Estimate'!$F$17:$BL$17='Payment Calendar'!$A30)*('Monthly Estimate'!$B$17)),IF('Monthly Estimate'!$D$17='Payment Calendar'!$B30,'Monthly Estimate'!$B$17,0))</f>
        <v>0</v>
      </c>
      <c r="I30" s="33">
        <f>IF(ISBLANK('Monthly Estimate'!$D$18),SUMPRODUCT(('Monthly Estimate'!$F$18:$BL$18='Payment Calendar'!$A30)*('Monthly Estimate'!$B$18)),IF('Monthly Estimate'!$D$18='Payment Calendar'!$B30,'Monthly Estimate'!$B$18,0))</f>
        <v>0</v>
      </c>
      <c r="J30" s="33">
        <f>IF(ISBLANK('Monthly Estimate'!$D$19),SUMPRODUCT(('Monthly Estimate'!$F$19:$BL$19='Payment Calendar'!$A30)*('Monthly Estimate'!$B$19)),IF('Monthly Estimate'!$D$19='Payment Calendar'!$B30,'Monthly Estimate'!$B$19,0))</f>
        <v>0</v>
      </c>
      <c r="K30" s="33">
        <f>IF(ISBLANK('Monthly Estimate'!$D$20),SUMPRODUCT(('Monthly Estimate'!$F$20:$BL$20='Payment Calendar'!$A30)*('Monthly Estimate'!$B$20)),IF('Monthly Estimate'!$D$20='Payment Calendar'!$B30,'Monthly Estimate'!$B$20,0))</f>
        <v>0</v>
      </c>
      <c r="L30" s="33">
        <f>IF(ISBLANK('Monthly Estimate'!$D$21),SUMPRODUCT(('Monthly Estimate'!$F$21:$BL$21='Payment Calendar'!$A30)*('Monthly Estimate'!$B$21)),IF('Monthly Estimate'!$D$21='Payment Calendar'!$B30,'Monthly Estimate'!$B$21,0))</f>
        <v>0</v>
      </c>
      <c r="M30" s="33">
        <f>IF(ISBLANK('Monthly Estimate'!$D$22),SUMPRODUCT(('Monthly Estimate'!$F$22:$BL$22='Payment Calendar'!$A30)*('Monthly Estimate'!$B$22)),IF('Monthly Estimate'!$D$22='Payment Calendar'!$B30,'Monthly Estimate'!$B$22,0))</f>
        <v>0</v>
      </c>
      <c r="N30" s="33">
        <f>IF(ISBLANK('Monthly Estimate'!$D$23),SUMPRODUCT(('Monthly Estimate'!$F$23:$BL$23='Payment Calendar'!$A30)*('Monthly Estimate'!$B$23)),IF('Monthly Estimate'!$D$23='Payment Calendar'!$B30,'Monthly Estimate'!$B$23,0))</f>
        <v>0</v>
      </c>
      <c r="O30" s="33">
        <f>IF(ISBLANK('Monthly Estimate'!$D$24),SUMPRODUCT(('Monthly Estimate'!$F$24:$BL$24='Payment Calendar'!$A30)*('Monthly Estimate'!$B$24)),IF('Monthly Estimate'!$D$24='Payment Calendar'!$B30,'Monthly Estimate'!$B$24,0))</f>
        <v>0</v>
      </c>
      <c r="P30" s="33">
        <f>IF(ISBLANK('Monthly Estimate'!$D$25),SUMPRODUCT(('Monthly Estimate'!$F$25:$BL$25='Payment Calendar'!$A30)*('Monthly Estimate'!$B$25)),IF('Monthly Estimate'!$D$25='Payment Calendar'!$B30,'Monthly Estimate'!$B$25,0))</f>
        <v>0</v>
      </c>
      <c r="Q30" s="33">
        <f>IF(ISBLANK('Monthly Estimate'!$D$26),SUMPRODUCT(('Monthly Estimate'!$F$26:$BL$26='Payment Calendar'!$A30)*('Monthly Estimate'!$B$26)),IF('Monthly Estimate'!$D$26='Payment Calendar'!$B30,'Monthly Estimate'!$B$26,0))</f>
        <v>0</v>
      </c>
      <c r="R30" s="33">
        <f>IF(ISBLANK('Monthly Estimate'!$D$27),SUMPRODUCT(('Monthly Estimate'!$F$27:$BL$27='Payment Calendar'!$A30)*('Monthly Estimate'!$B$27)),IF('Monthly Estimate'!$D$27='Payment Calendar'!$B30,'Monthly Estimate'!$B$27,0))</f>
        <v>0</v>
      </c>
      <c r="S30" s="33">
        <f>IF(ISBLANK('Monthly Estimate'!$D$28),SUMPRODUCT(('Monthly Estimate'!$F$28:$BL$28='Payment Calendar'!$A30)*('Monthly Estimate'!$B$28)),IF('Monthly Estimate'!$D$28='Payment Calendar'!$B30,'Monthly Estimate'!$B$28,0))</f>
        <v>0</v>
      </c>
      <c r="T30" s="33">
        <f>IF(ISBLANK('Monthly Estimate'!$D$32),SUMPRODUCT(('Monthly Estimate'!$F$32:$BL$32='Payment Calendar'!$A30)*('Monthly Estimate'!$B$32)),IF('Monthly Estimate'!$D$32='Payment Calendar'!$B30,'Monthly Estimate'!$B$32,0))</f>
        <v>0</v>
      </c>
      <c r="U30" s="33">
        <f>IF(ISBLANK('Monthly Estimate'!$D$33),SUMPRODUCT(('Monthly Estimate'!$F$33:$BL$33='Payment Calendar'!$A30)*('Monthly Estimate'!$B$33)),IF('Monthly Estimate'!$D$33='Payment Calendar'!$B30,'Monthly Estimate'!$B$33,0))</f>
        <v>0</v>
      </c>
      <c r="V30" s="33">
        <f>IF(ISBLANK('Monthly Estimate'!$D$34),SUMPRODUCT(('Monthly Estimate'!$F$34:$BL$34='Payment Calendar'!$A30)*('Monthly Estimate'!$B$34)),IF('Monthly Estimate'!$D$34='Payment Calendar'!$B30,'Monthly Estimate'!$B$34,0))</f>
        <v>0</v>
      </c>
      <c r="W30" s="33">
        <f>IF(ISBLANK('Monthly Estimate'!$D$35),SUMPRODUCT(('Monthly Estimate'!$F$35:$BL$35='Payment Calendar'!$A30)*('Monthly Estimate'!$B$35)),IF('Monthly Estimate'!$D$35='Payment Calendar'!$B30,'Monthly Estimate'!$B$35,0))</f>
        <v>0</v>
      </c>
      <c r="X30" s="33">
        <f>IF(ISBLANK('Monthly Estimate'!$D$36),SUMPRODUCT(('Monthly Estimate'!$F$36:$BL$36='Payment Calendar'!$A30)*('Monthly Estimate'!$B$36)),IF('Monthly Estimate'!$D$36='Payment Calendar'!$B30,'Monthly Estimate'!$B$36,0))</f>
        <v>0</v>
      </c>
      <c r="Y30" s="33">
        <f>IF(ISBLANK('Monthly Estimate'!$D$37),SUMPRODUCT(('Monthly Estimate'!$F$37:$BL$37='Payment Calendar'!$A30)*('Monthly Estimate'!$B$37)),IF('Monthly Estimate'!$D$37='Payment Calendar'!$B30,'Monthly Estimate'!$B$37,0))</f>
        <v>0</v>
      </c>
      <c r="Z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A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B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C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D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E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F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G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H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I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J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K30" s="33">
        <f>IF(ISBLANK('Monthly Estimate'!$D$38),SUMPRODUCT(('Monthly Estimate'!$F$38:$BL$38='Payment Calendar'!$A30)*('Monthly Estimate'!$B$38)),IF('Monthly Estimate'!$D$38='Payment Calendar'!$B30,'Monthly Estimate'!$B$38,0))</f>
        <v>0</v>
      </c>
      <c r="AL30" s="33">
        <f>IF(ISBLANK('Monthly Estimate'!$D$50),SUMPRODUCT(('Monthly Estimate'!$F$50:$BL$50='Payment Calendar'!$A30)*('Monthly Estimate'!$B$50)),IF('Monthly Estimate'!$D$50='Payment Calendar'!$B30,'Monthly Estimate'!$B$50,0))</f>
        <v>0</v>
      </c>
      <c r="AM30" s="34">
        <f>IF(ISBLANK('Monthly Estimate'!$D$51),SUMPRODUCT(('Monthly Estimate'!$F$51:$BL$51='Payment Calendar'!$A30)*('Monthly Estimate'!$B$51)),IF('Monthly Estimate'!$D$51='Payment Calendar'!$B30,'Monthly Estimate'!$B$51,0))</f>
        <v>0</v>
      </c>
      <c r="AN30" s="29">
        <f>SUM(D30:AM30)</f>
        <v>0</v>
      </c>
      <c r="AO30" s="33">
        <f>IF(ISBLANK('Monthly Estimate'!$D$6),SUMPRODUCT(('Monthly Estimate'!$F$6:$BL$6='Payment Calendar'!$A30)*('Monthly Estimate'!$B$6)),IF('Monthly Estimate'!$D$6='Payment Calendar'!$B30,'Monthly Estimate'!$B$6,0))</f>
        <v>0</v>
      </c>
      <c r="AP30" s="33">
        <f>IF(ISBLANK('Monthly Estimate'!$D$7),SUMPRODUCT(('Monthly Estimate'!$F$7:$BL$7='Payment Calendar'!$A30)*('Monthly Estimate'!$B$7)),IF('Monthly Estimate'!$D$7='Payment Calendar'!$B30,'Monthly Estimate'!$B$7,0))</f>
        <v>0</v>
      </c>
      <c r="AQ30" s="34">
        <f>IF(ISBLANK('Monthly Estimate'!$D$8),SUMPRODUCT(('Monthly Estimate'!$F$8:$BL$8='Payment Calendar'!$A30)*('Monthly Estimate'!$B$8)),IF('Monthly Estimate'!$D$8='Payment Calendar'!$B30,'Monthly Estimate'!$B$8,0))</f>
        <v>0</v>
      </c>
      <c r="AR30" s="35">
        <f t="shared" si="1"/>
        <v>0</v>
      </c>
      <c r="AS30" s="36">
        <f>IF(ISBLANK('Monthly Estimate'!$D$54),SUMPRODUCT(('Monthly Estimate'!$F$54:$BL$54='Payment Calendar'!$A30)*('Monthly Estimate'!$B$54)),IF('Monthly Estimate'!$D$54='Payment Calendar'!$B30,'Monthly Estimate'!$B$54,0))</f>
        <v>0</v>
      </c>
      <c r="AT30" s="34">
        <f>IF(ISBLANK('Monthly Estimate'!$D$55),SUMPRODUCT(('Monthly Estimate'!$F$55:$BL$55='Payment Calendar'!$A30)*('Monthly Estimate'!$B$55)),IF('Monthly Estimate'!$D$55='Payment Calendar'!$B30,'Monthly Estimate'!$B$55,0))</f>
        <v>0</v>
      </c>
      <c r="AU30" s="29">
        <f t="shared" si="3"/>
        <v>0</v>
      </c>
      <c r="AV30" s="30">
        <f t="shared" si="4"/>
        <v>0</v>
      </c>
      <c r="AW30" s="37">
        <f t="shared" si="6"/>
        <v>0</v>
      </c>
    </row>
    <row r="31" spans="1:49" x14ac:dyDescent="0.2">
      <c r="A31" s="31">
        <f t="shared" si="5"/>
        <v>43128</v>
      </c>
      <c r="B31" s="32">
        <f t="shared" si="0"/>
        <v>28</v>
      </c>
      <c r="C31" s="32">
        <f t="shared" si="2"/>
        <v>1</v>
      </c>
      <c r="D31" s="33">
        <f>IF(ISBLANK('Monthly Estimate'!$D$13),SUMPRODUCT(('Monthly Estimate'!$F$13:$BL$13='Payment Calendar'!$A31)*('Monthly Estimate'!$B$13)),IF('Monthly Estimate'!$D$13='Payment Calendar'!$B31,'Monthly Estimate'!$B$13,0))</f>
        <v>0</v>
      </c>
      <c r="E31" s="33">
        <f>IF(ISBLANK('Monthly Estimate'!$D$14),SUMPRODUCT(('Monthly Estimate'!$F$14:$BL$14='Payment Calendar'!$A31)*('Monthly Estimate'!$B$14)),IF('Monthly Estimate'!$D$14='Payment Calendar'!$B31,'Monthly Estimate'!$B$14,0))</f>
        <v>0</v>
      </c>
      <c r="F31" s="33">
        <f>IF(ISBLANK('Monthly Estimate'!$D$15),SUMPRODUCT(('Monthly Estimate'!$F$15:$BL$15='Payment Calendar'!$A31)*('Monthly Estimate'!$B$15)),IF('Monthly Estimate'!$D$15='Payment Calendar'!$B31,'Monthly Estimate'!$B$15,0))</f>
        <v>0</v>
      </c>
      <c r="G31" s="33">
        <f>IF(ISBLANK('Monthly Estimate'!$D$16),SUMPRODUCT(('Monthly Estimate'!$F$16:$BL$16='Payment Calendar'!$A31)*('Monthly Estimate'!$B$16)),IF('Monthly Estimate'!$D$16='Payment Calendar'!$B31,'Monthly Estimate'!$B$16,0))</f>
        <v>0</v>
      </c>
      <c r="H31" s="33">
        <f>IF(ISBLANK('Monthly Estimate'!$D$17),SUMPRODUCT(('Monthly Estimate'!$F$17:$BL$17='Payment Calendar'!$A31)*('Monthly Estimate'!$B$17)),IF('Monthly Estimate'!$D$17='Payment Calendar'!$B31,'Monthly Estimate'!$B$17,0))</f>
        <v>0</v>
      </c>
      <c r="I31" s="33">
        <f>IF(ISBLANK('Monthly Estimate'!$D$18),SUMPRODUCT(('Monthly Estimate'!$F$18:$BL$18='Payment Calendar'!$A31)*('Monthly Estimate'!$B$18)),IF('Monthly Estimate'!$D$18='Payment Calendar'!$B31,'Monthly Estimate'!$B$18,0))</f>
        <v>0</v>
      </c>
      <c r="J31" s="33">
        <f>IF(ISBLANK('Monthly Estimate'!$D$19),SUMPRODUCT(('Monthly Estimate'!$F$19:$BL$19='Payment Calendar'!$A31)*('Monthly Estimate'!$B$19)),IF('Monthly Estimate'!$D$19='Payment Calendar'!$B31,'Monthly Estimate'!$B$19,0))</f>
        <v>0</v>
      </c>
      <c r="K31" s="33">
        <f>IF(ISBLANK('Monthly Estimate'!$D$20),SUMPRODUCT(('Monthly Estimate'!$F$20:$BL$20='Payment Calendar'!$A31)*('Monthly Estimate'!$B$20)),IF('Monthly Estimate'!$D$20='Payment Calendar'!$B31,'Monthly Estimate'!$B$20,0))</f>
        <v>0</v>
      </c>
      <c r="L31" s="33">
        <f>IF(ISBLANK('Monthly Estimate'!$D$21),SUMPRODUCT(('Monthly Estimate'!$F$21:$BL$21='Payment Calendar'!$A31)*('Monthly Estimate'!$B$21)),IF('Monthly Estimate'!$D$21='Payment Calendar'!$B31,'Monthly Estimate'!$B$21,0))</f>
        <v>0</v>
      </c>
      <c r="M31" s="33">
        <f>IF(ISBLANK('Monthly Estimate'!$D$22),SUMPRODUCT(('Monthly Estimate'!$F$22:$BL$22='Payment Calendar'!$A31)*('Monthly Estimate'!$B$22)),IF('Monthly Estimate'!$D$22='Payment Calendar'!$B31,'Monthly Estimate'!$B$22,0))</f>
        <v>0</v>
      </c>
      <c r="N31" s="33">
        <f>IF(ISBLANK('Monthly Estimate'!$D$23),SUMPRODUCT(('Monthly Estimate'!$F$23:$BL$23='Payment Calendar'!$A31)*('Monthly Estimate'!$B$23)),IF('Monthly Estimate'!$D$23='Payment Calendar'!$B31,'Monthly Estimate'!$B$23,0))</f>
        <v>0</v>
      </c>
      <c r="O31" s="33">
        <f>IF(ISBLANK('Monthly Estimate'!$D$24),SUMPRODUCT(('Monthly Estimate'!$F$24:$BL$24='Payment Calendar'!$A31)*('Monthly Estimate'!$B$24)),IF('Monthly Estimate'!$D$24='Payment Calendar'!$B31,'Monthly Estimate'!$B$24,0))</f>
        <v>0</v>
      </c>
      <c r="P31" s="33">
        <f>IF(ISBLANK('Monthly Estimate'!$D$25),SUMPRODUCT(('Monthly Estimate'!$F$25:$BL$25='Payment Calendar'!$A31)*('Monthly Estimate'!$B$25)),IF('Monthly Estimate'!$D$25='Payment Calendar'!$B31,'Monthly Estimate'!$B$25,0))</f>
        <v>0</v>
      </c>
      <c r="Q31" s="33">
        <f>IF(ISBLANK('Monthly Estimate'!$D$26),SUMPRODUCT(('Monthly Estimate'!$F$26:$BL$26='Payment Calendar'!$A31)*('Monthly Estimate'!$B$26)),IF('Monthly Estimate'!$D$26='Payment Calendar'!$B31,'Monthly Estimate'!$B$26,0))</f>
        <v>0</v>
      </c>
      <c r="R31" s="33">
        <f>IF(ISBLANK('Monthly Estimate'!$D$27),SUMPRODUCT(('Monthly Estimate'!$F$27:$BL$27='Payment Calendar'!$A31)*('Monthly Estimate'!$B$27)),IF('Monthly Estimate'!$D$27='Payment Calendar'!$B31,'Monthly Estimate'!$B$27,0))</f>
        <v>0</v>
      </c>
      <c r="S31" s="33">
        <f>IF(ISBLANK('Monthly Estimate'!$D$28),SUMPRODUCT(('Monthly Estimate'!$F$28:$BL$28='Payment Calendar'!$A31)*('Monthly Estimate'!$B$28)),IF('Monthly Estimate'!$D$28='Payment Calendar'!$B31,'Monthly Estimate'!$B$28,0))</f>
        <v>0</v>
      </c>
      <c r="T31" s="33">
        <f>IF(ISBLANK('Monthly Estimate'!$D$32),SUMPRODUCT(('Monthly Estimate'!$F$32:$BL$32='Payment Calendar'!$A31)*('Monthly Estimate'!$B$32)),IF('Monthly Estimate'!$D$32='Payment Calendar'!$B31,'Monthly Estimate'!$B$32,0))</f>
        <v>0</v>
      </c>
      <c r="U31" s="33">
        <f>IF(ISBLANK('Monthly Estimate'!$D$33),SUMPRODUCT(('Monthly Estimate'!$F$33:$BL$33='Payment Calendar'!$A31)*('Monthly Estimate'!$B$33)),IF('Monthly Estimate'!$D$33='Payment Calendar'!$B31,'Monthly Estimate'!$B$33,0))</f>
        <v>0</v>
      </c>
      <c r="V31" s="33">
        <f>IF(ISBLANK('Monthly Estimate'!$D$34),SUMPRODUCT(('Monthly Estimate'!$F$34:$BL$34='Payment Calendar'!$A31)*('Monthly Estimate'!$B$34)),IF('Monthly Estimate'!$D$34='Payment Calendar'!$B31,'Monthly Estimate'!$B$34,0))</f>
        <v>0</v>
      </c>
      <c r="W31" s="33">
        <f>IF(ISBLANK('Monthly Estimate'!$D$35),SUMPRODUCT(('Monthly Estimate'!$F$35:$BL$35='Payment Calendar'!$A31)*('Monthly Estimate'!$B$35)),IF('Monthly Estimate'!$D$35='Payment Calendar'!$B31,'Monthly Estimate'!$B$35,0))</f>
        <v>0</v>
      </c>
      <c r="X31" s="33">
        <f>IF(ISBLANK('Monthly Estimate'!$D$36),SUMPRODUCT(('Monthly Estimate'!$F$36:$BL$36='Payment Calendar'!$A31)*('Monthly Estimate'!$B$36)),IF('Monthly Estimate'!$D$36='Payment Calendar'!$B31,'Monthly Estimate'!$B$36,0))</f>
        <v>0</v>
      </c>
      <c r="Y31" s="33">
        <f>IF(ISBLANK('Monthly Estimate'!$D$37),SUMPRODUCT(('Monthly Estimate'!$F$37:$BL$37='Payment Calendar'!$A31)*('Monthly Estimate'!$B$37)),IF('Monthly Estimate'!$D$37='Payment Calendar'!$B31,'Monthly Estimate'!$B$37,0))</f>
        <v>0</v>
      </c>
      <c r="Z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A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B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C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D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E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F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G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H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I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J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K31" s="33">
        <f>IF(ISBLANK('Monthly Estimate'!$D$38),SUMPRODUCT(('Monthly Estimate'!$F$38:$BL$38='Payment Calendar'!$A31)*('Monthly Estimate'!$B$38)),IF('Monthly Estimate'!$D$38='Payment Calendar'!$B31,'Monthly Estimate'!$B$38,0))</f>
        <v>0</v>
      </c>
      <c r="AL31" s="33">
        <f>IF(ISBLANK('Monthly Estimate'!$D$50),SUMPRODUCT(('Monthly Estimate'!$F$50:$BL$50='Payment Calendar'!$A31)*('Monthly Estimate'!$B$50)),IF('Monthly Estimate'!$D$50='Payment Calendar'!$B31,'Monthly Estimate'!$B$50,0))</f>
        <v>0</v>
      </c>
      <c r="AM31" s="34">
        <f>IF(ISBLANK('Monthly Estimate'!$D$51),SUMPRODUCT(('Monthly Estimate'!$F$51:$BL$51='Payment Calendar'!$A31)*('Monthly Estimate'!$B$51)),IF('Monthly Estimate'!$D$51='Payment Calendar'!$B31,'Monthly Estimate'!$B$51,0))</f>
        <v>0</v>
      </c>
      <c r="AN31" s="29">
        <f>SUM(D31:AM31)</f>
        <v>0</v>
      </c>
      <c r="AO31" s="33">
        <f>IF(ISBLANK('Monthly Estimate'!$D$6),SUMPRODUCT(('Monthly Estimate'!$F$6:$BL$6='Payment Calendar'!$A31)*('Monthly Estimate'!$B$6)),IF('Monthly Estimate'!$D$6='Payment Calendar'!$B31,'Monthly Estimate'!$B$6,0))</f>
        <v>0</v>
      </c>
      <c r="AP31" s="33">
        <f>IF(ISBLANK('Monthly Estimate'!$D$7),SUMPRODUCT(('Monthly Estimate'!$F$7:$BL$7='Payment Calendar'!$A31)*('Monthly Estimate'!$B$7)),IF('Monthly Estimate'!$D$7='Payment Calendar'!$B31,'Monthly Estimate'!$B$7,0))</f>
        <v>0</v>
      </c>
      <c r="AQ31" s="34">
        <f>IF(ISBLANK('Monthly Estimate'!$D$8),SUMPRODUCT(('Monthly Estimate'!$F$8:$BL$8='Payment Calendar'!$A31)*('Monthly Estimate'!$B$8)),IF('Monthly Estimate'!$D$8='Payment Calendar'!$B31,'Monthly Estimate'!$B$8,0))</f>
        <v>0</v>
      </c>
      <c r="AR31" s="35">
        <f t="shared" si="1"/>
        <v>0</v>
      </c>
      <c r="AS31" s="36">
        <f>IF(ISBLANK('Monthly Estimate'!$D$54),SUMPRODUCT(('Monthly Estimate'!$F$54:$BL$54='Payment Calendar'!$A31)*('Monthly Estimate'!$B$54)),IF('Monthly Estimate'!$D$54='Payment Calendar'!$B31,'Monthly Estimate'!$B$54,0))</f>
        <v>0</v>
      </c>
      <c r="AT31" s="34">
        <f>IF(ISBLANK('Monthly Estimate'!$D$55),SUMPRODUCT(('Monthly Estimate'!$F$55:$BL$55='Payment Calendar'!$A31)*('Monthly Estimate'!$B$55)),IF('Monthly Estimate'!$D$55='Payment Calendar'!$B31,'Monthly Estimate'!$B$55,0))</f>
        <v>0</v>
      </c>
      <c r="AU31" s="29">
        <f t="shared" si="3"/>
        <v>0</v>
      </c>
      <c r="AV31" s="30">
        <f t="shared" si="4"/>
        <v>0</v>
      </c>
      <c r="AW31" s="37">
        <f t="shared" si="6"/>
        <v>0</v>
      </c>
    </row>
    <row r="32" spans="1:49" x14ac:dyDescent="0.2">
      <c r="A32" s="31">
        <f t="shared" si="5"/>
        <v>43129</v>
      </c>
      <c r="B32" s="32">
        <f t="shared" si="0"/>
        <v>29</v>
      </c>
      <c r="C32" s="32">
        <f t="shared" si="2"/>
        <v>1</v>
      </c>
      <c r="D32" s="33">
        <f>IF(ISBLANK('Monthly Estimate'!$D$13),SUMPRODUCT(('Monthly Estimate'!$F$13:$BL$13='Payment Calendar'!$A32)*('Monthly Estimate'!$B$13)),IF('Monthly Estimate'!$D$13='Payment Calendar'!$B32,'Monthly Estimate'!$B$13,0))</f>
        <v>0</v>
      </c>
      <c r="E32" s="33">
        <f>IF(ISBLANK('Monthly Estimate'!$D$14),SUMPRODUCT(('Monthly Estimate'!$F$14:$BL$14='Payment Calendar'!$A32)*('Monthly Estimate'!$B$14)),IF('Monthly Estimate'!$D$14='Payment Calendar'!$B32,'Monthly Estimate'!$B$14,0))</f>
        <v>0</v>
      </c>
      <c r="F32" s="33">
        <f>IF(ISBLANK('Monthly Estimate'!$D$15),SUMPRODUCT(('Monthly Estimate'!$F$15:$BL$15='Payment Calendar'!$A32)*('Monthly Estimate'!$B$15)),IF('Monthly Estimate'!$D$15='Payment Calendar'!$B32,'Monthly Estimate'!$B$15,0))</f>
        <v>0</v>
      </c>
      <c r="G32" s="33">
        <f>IF(ISBLANK('Monthly Estimate'!$D$16),SUMPRODUCT(('Monthly Estimate'!$F$16:$BL$16='Payment Calendar'!$A32)*('Monthly Estimate'!$B$16)),IF('Monthly Estimate'!$D$16='Payment Calendar'!$B32,'Monthly Estimate'!$B$16,0))</f>
        <v>0</v>
      </c>
      <c r="H32" s="33">
        <f>IF(ISBLANK('Monthly Estimate'!$D$17),SUMPRODUCT(('Monthly Estimate'!$F$17:$BL$17='Payment Calendar'!$A32)*('Monthly Estimate'!$B$17)),IF('Monthly Estimate'!$D$17='Payment Calendar'!$B32,'Monthly Estimate'!$B$17,0))</f>
        <v>0</v>
      </c>
      <c r="I32" s="33">
        <f>IF(ISBLANK('Monthly Estimate'!$D$18),SUMPRODUCT(('Monthly Estimate'!$F$18:$BL$18='Payment Calendar'!$A32)*('Monthly Estimate'!$B$18)),IF('Monthly Estimate'!$D$18='Payment Calendar'!$B32,'Monthly Estimate'!$B$18,0))</f>
        <v>0</v>
      </c>
      <c r="J32" s="33">
        <f>IF(ISBLANK('Monthly Estimate'!$D$19),SUMPRODUCT(('Monthly Estimate'!$F$19:$BL$19='Payment Calendar'!$A32)*('Monthly Estimate'!$B$19)),IF('Monthly Estimate'!$D$19='Payment Calendar'!$B32,'Monthly Estimate'!$B$19,0))</f>
        <v>0</v>
      </c>
      <c r="K32" s="33">
        <f>IF(ISBLANK('Monthly Estimate'!$D$20),SUMPRODUCT(('Monthly Estimate'!$F$20:$BL$20='Payment Calendar'!$A32)*('Monthly Estimate'!$B$20)),IF('Monthly Estimate'!$D$20='Payment Calendar'!$B32,'Monthly Estimate'!$B$20,0))</f>
        <v>0</v>
      </c>
      <c r="L32" s="33">
        <f>IF(ISBLANK('Monthly Estimate'!$D$21),SUMPRODUCT(('Monthly Estimate'!$F$21:$BL$21='Payment Calendar'!$A32)*('Monthly Estimate'!$B$21)),IF('Monthly Estimate'!$D$21='Payment Calendar'!$B32,'Monthly Estimate'!$B$21,0))</f>
        <v>0</v>
      </c>
      <c r="M32" s="33">
        <f>IF(ISBLANK('Monthly Estimate'!$D$22),SUMPRODUCT(('Monthly Estimate'!$F$22:$BL$22='Payment Calendar'!$A32)*('Monthly Estimate'!$B$22)),IF('Monthly Estimate'!$D$22='Payment Calendar'!$B32,'Monthly Estimate'!$B$22,0))</f>
        <v>0</v>
      </c>
      <c r="N32" s="33">
        <f>IF(ISBLANK('Monthly Estimate'!$D$23),SUMPRODUCT(('Monthly Estimate'!$F$23:$BL$23='Payment Calendar'!$A32)*('Monthly Estimate'!$B$23)),IF('Monthly Estimate'!$D$23='Payment Calendar'!$B32,'Monthly Estimate'!$B$23,0))</f>
        <v>0</v>
      </c>
      <c r="O32" s="33">
        <f>IF(ISBLANK('Monthly Estimate'!$D$24),SUMPRODUCT(('Monthly Estimate'!$F$24:$BL$24='Payment Calendar'!$A32)*('Monthly Estimate'!$B$24)),IF('Monthly Estimate'!$D$24='Payment Calendar'!$B32,'Monthly Estimate'!$B$24,0))</f>
        <v>0</v>
      </c>
      <c r="P32" s="33">
        <f>IF(ISBLANK('Monthly Estimate'!$D$25),SUMPRODUCT(('Monthly Estimate'!$F$25:$BL$25='Payment Calendar'!$A32)*('Monthly Estimate'!$B$25)),IF('Monthly Estimate'!$D$25='Payment Calendar'!$B32,'Monthly Estimate'!$B$25,0))</f>
        <v>0</v>
      </c>
      <c r="Q32" s="33">
        <f>IF(ISBLANK('Monthly Estimate'!$D$26),SUMPRODUCT(('Monthly Estimate'!$F$26:$BL$26='Payment Calendar'!$A32)*('Monthly Estimate'!$B$26)),IF('Monthly Estimate'!$D$26='Payment Calendar'!$B32,'Monthly Estimate'!$B$26,0))</f>
        <v>0</v>
      </c>
      <c r="R32" s="33">
        <f>IF(ISBLANK('Monthly Estimate'!$D$27),SUMPRODUCT(('Monthly Estimate'!$F$27:$BL$27='Payment Calendar'!$A32)*('Monthly Estimate'!$B$27)),IF('Monthly Estimate'!$D$27='Payment Calendar'!$B32,'Monthly Estimate'!$B$27,0))</f>
        <v>0</v>
      </c>
      <c r="S32" s="33">
        <f>IF(ISBLANK('Monthly Estimate'!$D$28),SUMPRODUCT(('Monthly Estimate'!$F$28:$BL$28='Payment Calendar'!$A32)*('Monthly Estimate'!$B$28)),IF('Monthly Estimate'!$D$28='Payment Calendar'!$B32,'Monthly Estimate'!$B$28,0))</f>
        <v>0</v>
      </c>
      <c r="T32" s="33">
        <f>IF(ISBLANK('Monthly Estimate'!$D$32),SUMPRODUCT(('Monthly Estimate'!$F$32:$BL$32='Payment Calendar'!$A32)*('Monthly Estimate'!$B$32)),IF('Monthly Estimate'!$D$32='Payment Calendar'!$B32,'Monthly Estimate'!$B$32,0))</f>
        <v>0</v>
      </c>
      <c r="U32" s="33">
        <f>IF(ISBLANK('Monthly Estimate'!$D$33),SUMPRODUCT(('Monthly Estimate'!$F$33:$BL$33='Payment Calendar'!$A32)*('Monthly Estimate'!$B$33)),IF('Monthly Estimate'!$D$33='Payment Calendar'!$B32,'Monthly Estimate'!$B$33,0))</f>
        <v>0</v>
      </c>
      <c r="V32" s="33">
        <f>IF(ISBLANK('Monthly Estimate'!$D$34),SUMPRODUCT(('Monthly Estimate'!$F$34:$BL$34='Payment Calendar'!$A32)*('Monthly Estimate'!$B$34)),IF('Monthly Estimate'!$D$34='Payment Calendar'!$B32,'Monthly Estimate'!$B$34,0))</f>
        <v>0</v>
      </c>
      <c r="W32" s="33">
        <f>IF(ISBLANK('Monthly Estimate'!$D$35),SUMPRODUCT(('Monthly Estimate'!$F$35:$BL$35='Payment Calendar'!$A32)*('Monthly Estimate'!$B$35)),IF('Monthly Estimate'!$D$35='Payment Calendar'!$B32,'Monthly Estimate'!$B$35,0))</f>
        <v>0</v>
      </c>
      <c r="X32" s="33">
        <f>IF(ISBLANK('Monthly Estimate'!$D$36),SUMPRODUCT(('Monthly Estimate'!$F$36:$BL$36='Payment Calendar'!$A32)*('Monthly Estimate'!$B$36)),IF('Monthly Estimate'!$D$36='Payment Calendar'!$B32,'Monthly Estimate'!$B$36,0))</f>
        <v>0</v>
      </c>
      <c r="Y32" s="33">
        <f>IF(ISBLANK('Monthly Estimate'!$D$37),SUMPRODUCT(('Monthly Estimate'!$F$37:$BL$37='Payment Calendar'!$A32)*('Monthly Estimate'!$B$37)),IF('Monthly Estimate'!$D$37='Payment Calendar'!$B32,'Monthly Estimate'!$B$37,0))</f>
        <v>0</v>
      </c>
      <c r="Z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A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B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C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D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E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F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G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H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I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J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K32" s="33">
        <f>IF(ISBLANK('Monthly Estimate'!$D$38),SUMPRODUCT(('Monthly Estimate'!$F$38:$BL$38='Payment Calendar'!$A32)*('Monthly Estimate'!$B$38)),IF('Monthly Estimate'!$D$38='Payment Calendar'!$B32,'Monthly Estimate'!$B$38,0))</f>
        <v>0</v>
      </c>
      <c r="AL32" s="33">
        <f>IF(ISBLANK('Monthly Estimate'!$D$50),SUMPRODUCT(('Monthly Estimate'!$F$50:$BL$50='Payment Calendar'!$A32)*('Monthly Estimate'!$B$50)),IF('Monthly Estimate'!$D$50='Payment Calendar'!$B32,'Monthly Estimate'!$B$50,0))</f>
        <v>0</v>
      </c>
      <c r="AM32" s="34">
        <f>IF(ISBLANK('Monthly Estimate'!$D$51),SUMPRODUCT(('Monthly Estimate'!$F$51:$BL$51='Payment Calendar'!$A32)*('Monthly Estimate'!$B$51)),IF('Monthly Estimate'!$D$51='Payment Calendar'!$B32,'Monthly Estimate'!$B$51,0))</f>
        <v>0</v>
      </c>
      <c r="AN32" s="29">
        <f>SUM(D32:AM32)</f>
        <v>0</v>
      </c>
      <c r="AO32" s="33">
        <f>IF(ISBLANK('Monthly Estimate'!$D$6),SUMPRODUCT(('Monthly Estimate'!$F$6:$BL$6='Payment Calendar'!$A32)*('Monthly Estimate'!$B$6)),IF('Monthly Estimate'!$D$6='Payment Calendar'!$B32,'Monthly Estimate'!$B$6,0))</f>
        <v>0</v>
      </c>
      <c r="AP32" s="33">
        <f>IF(ISBLANK('Monthly Estimate'!$D$7),SUMPRODUCT(('Monthly Estimate'!$F$7:$BL$7='Payment Calendar'!$A32)*('Monthly Estimate'!$B$7)),IF('Monthly Estimate'!$D$7='Payment Calendar'!$B32,'Monthly Estimate'!$B$7,0))</f>
        <v>0</v>
      </c>
      <c r="AQ32" s="34">
        <f>IF(ISBLANK('Monthly Estimate'!$D$8),SUMPRODUCT(('Monthly Estimate'!$F$8:$BL$8='Payment Calendar'!$A32)*('Monthly Estimate'!$B$8)),IF('Monthly Estimate'!$D$8='Payment Calendar'!$B32,'Monthly Estimate'!$B$8,0))</f>
        <v>0</v>
      </c>
      <c r="AR32" s="35">
        <f t="shared" si="1"/>
        <v>0</v>
      </c>
      <c r="AS32" s="36">
        <f>IF(ISBLANK('Monthly Estimate'!$D$54),SUMPRODUCT(('Monthly Estimate'!$F$54:$BL$54='Payment Calendar'!$A32)*('Monthly Estimate'!$B$54)),IF('Monthly Estimate'!$D$54='Payment Calendar'!$B32,'Monthly Estimate'!$B$54,0))</f>
        <v>0</v>
      </c>
      <c r="AT32" s="34">
        <f>IF(ISBLANK('Monthly Estimate'!$D$55),SUMPRODUCT(('Monthly Estimate'!$F$55:$BL$55='Payment Calendar'!$A32)*('Monthly Estimate'!$B$55)),IF('Monthly Estimate'!$D$55='Payment Calendar'!$B32,'Monthly Estimate'!$B$55,0))</f>
        <v>0</v>
      </c>
      <c r="AU32" s="29">
        <f t="shared" si="3"/>
        <v>0</v>
      </c>
      <c r="AV32" s="30">
        <f t="shared" si="4"/>
        <v>0</v>
      </c>
      <c r="AW32" s="37">
        <f t="shared" si="6"/>
        <v>0</v>
      </c>
    </row>
    <row r="33" spans="1:49" x14ac:dyDescent="0.2">
      <c r="A33" s="31">
        <f t="shared" si="5"/>
        <v>43130</v>
      </c>
      <c r="B33" s="32">
        <f t="shared" si="0"/>
        <v>30</v>
      </c>
      <c r="C33" s="32">
        <f t="shared" si="2"/>
        <v>1</v>
      </c>
      <c r="D33" s="33">
        <f>IF(ISBLANK('Monthly Estimate'!$D$13),SUMPRODUCT(('Monthly Estimate'!$F$13:$BL$13='Payment Calendar'!$A33)*('Monthly Estimate'!$B$13)),IF('Monthly Estimate'!$D$13='Payment Calendar'!$B33,'Monthly Estimate'!$B$13,0))</f>
        <v>0</v>
      </c>
      <c r="E33" s="33">
        <f>IF(ISBLANK('Monthly Estimate'!$D$14),SUMPRODUCT(('Monthly Estimate'!$F$14:$BL$14='Payment Calendar'!$A33)*('Monthly Estimate'!$B$14)),IF('Monthly Estimate'!$D$14='Payment Calendar'!$B33,'Monthly Estimate'!$B$14,0))</f>
        <v>0</v>
      </c>
      <c r="F33" s="33">
        <f>IF(ISBLANK('Monthly Estimate'!$D$15),SUMPRODUCT(('Monthly Estimate'!$F$15:$BL$15='Payment Calendar'!$A33)*('Monthly Estimate'!$B$15)),IF('Monthly Estimate'!$D$15='Payment Calendar'!$B33,'Monthly Estimate'!$B$15,0))</f>
        <v>0</v>
      </c>
      <c r="G33" s="33">
        <f>IF(ISBLANK('Monthly Estimate'!$D$16),SUMPRODUCT(('Monthly Estimate'!$F$16:$BL$16='Payment Calendar'!$A33)*('Monthly Estimate'!$B$16)),IF('Monthly Estimate'!$D$16='Payment Calendar'!$B33,'Monthly Estimate'!$B$16,0))</f>
        <v>0</v>
      </c>
      <c r="H33" s="33">
        <f>IF(ISBLANK('Monthly Estimate'!$D$17),SUMPRODUCT(('Monthly Estimate'!$F$17:$BL$17='Payment Calendar'!$A33)*('Monthly Estimate'!$B$17)),IF('Monthly Estimate'!$D$17='Payment Calendar'!$B33,'Monthly Estimate'!$B$17,0))</f>
        <v>0</v>
      </c>
      <c r="I33" s="33">
        <f>IF(ISBLANK('Monthly Estimate'!$D$18),SUMPRODUCT(('Monthly Estimate'!$F$18:$BL$18='Payment Calendar'!$A33)*('Monthly Estimate'!$B$18)),IF('Monthly Estimate'!$D$18='Payment Calendar'!$B33,'Monthly Estimate'!$B$18,0))</f>
        <v>0</v>
      </c>
      <c r="J33" s="33">
        <f>IF(ISBLANK('Monthly Estimate'!$D$19),SUMPRODUCT(('Monthly Estimate'!$F$19:$BL$19='Payment Calendar'!$A33)*('Monthly Estimate'!$B$19)),IF('Monthly Estimate'!$D$19='Payment Calendar'!$B33,'Monthly Estimate'!$B$19,0))</f>
        <v>0</v>
      </c>
      <c r="K33" s="33">
        <f>IF(ISBLANK('Monthly Estimate'!$D$20),SUMPRODUCT(('Monthly Estimate'!$F$20:$BL$20='Payment Calendar'!$A33)*('Monthly Estimate'!$B$20)),IF('Monthly Estimate'!$D$20='Payment Calendar'!$B33,'Monthly Estimate'!$B$20,0))</f>
        <v>0</v>
      </c>
      <c r="L33" s="33">
        <f>IF(ISBLANK('Monthly Estimate'!$D$21),SUMPRODUCT(('Monthly Estimate'!$F$21:$BL$21='Payment Calendar'!$A33)*('Monthly Estimate'!$B$21)),IF('Monthly Estimate'!$D$21='Payment Calendar'!$B33,'Monthly Estimate'!$B$21,0))</f>
        <v>0</v>
      </c>
      <c r="M33" s="33">
        <f>IF(ISBLANK('Monthly Estimate'!$D$22),SUMPRODUCT(('Monthly Estimate'!$F$22:$BL$22='Payment Calendar'!$A33)*('Monthly Estimate'!$B$22)),IF('Monthly Estimate'!$D$22='Payment Calendar'!$B33,'Monthly Estimate'!$B$22,0))</f>
        <v>0</v>
      </c>
      <c r="N33" s="33">
        <f>IF(ISBLANK('Monthly Estimate'!$D$23),SUMPRODUCT(('Monthly Estimate'!$F$23:$BL$23='Payment Calendar'!$A33)*('Monthly Estimate'!$B$23)),IF('Monthly Estimate'!$D$23='Payment Calendar'!$B33,'Monthly Estimate'!$B$23,0))</f>
        <v>0</v>
      </c>
      <c r="O33" s="33">
        <f>IF(ISBLANK('Monthly Estimate'!$D$24),SUMPRODUCT(('Monthly Estimate'!$F$24:$BL$24='Payment Calendar'!$A33)*('Monthly Estimate'!$B$24)),IF('Monthly Estimate'!$D$24='Payment Calendar'!$B33,'Monthly Estimate'!$B$24,0))</f>
        <v>0</v>
      </c>
      <c r="P33" s="33">
        <f>IF(ISBLANK('Monthly Estimate'!$D$25),SUMPRODUCT(('Monthly Estimate'!$F$25:$BL$25='Payment Calendar'!$A33)*('Monthly Estimate'!$B$25)),IF('Monthly Estimate'!$D$25='Payment Calendar'!$B33,'Monthly Estimate'!$B$25,0))</f>
        <v>0</v>
      </c>
      <c r="Q33" s="33">
        <f>IF(ISBLANK('Monthly Estimate'!$D$26),SUMPRODUCT(('Monthly Estimate'!$F$26:$BL$26='Payment Calendar'!$A33)*('Monthly Estimate'!$B$26)),IF('Monthly Estimate'!$D$26='Payment Calendar'!$B33,'Monthly Estimate'!$B$26,0))</f>
        <v>0</v>
      </c>
      <c r="R33" s="33">
        <f>IF(ISBLANK('Monthly Estimate'!$D$27),SUMPRODUCT(('Monthly Estimate'!$F$27:$BL$27='Payment Calendar'!$A33)*('Monthly Estimate'!$B$27)),IF('Monthly Estimate'!$D$27='Payment Calendar'!$B33,'Monthly Estimate'!$B$27,0))</f>
        <v>0</v>
      </c>
      <c r="S33" s="33">
        <f>IF(ISBLANK('Monthly Estimate'!$D$28),SUMPRODUCT(('Monthly Estimate'!$F$28:$BL$28='Payment Calendar'!$A33)*('Monthly Estimate'!$B$28)),IF('Monthly Estimate'!$D$28='Payment Calendar'!$B33,'Monthly Estimate'!$B$28,0))</f>
        <v>0</v>
      </c>
      <c r="T33" s="33">
        <f>IF(ISBLANK('Monthly Estimate'!$D$32),SUMPRODUCT(('Monthly Estimate'!$F$32:$BL$32='Payment Calendar'!$A33)*('Monthly Estimate'!$B$32)),IF('Monthly Estimate'!$D$32='Payment Calendar'!$B33,'Monthly Estimate'!$B$32,0))</f>
        <v>0</v>
      </c>
      <c r="U33" s="33">
        <f>IF(ISBLANK('Monthly Estimate'!$D$33),SUMPRODUCT(('Monthly Estimate'!$F$33:$BL$33='Payment Calendar'!$A33)*('Monthly Estimate'!$B$33)),IF('Monthly Estimate'!$D$33='Payment Calendar'!$B33,'Monthly Estimate'!$B$33,0))</f>
        <v>0</v>
      </c>
      <c r="V33" s="33">
        <f>IF(ISBLANK('Monthly Estimate'!$D$34),SUMPRODUCT(('Monthly Estimate'!$F$34:$BL$34='Payment Calendar'!$A33)*('Monthly Estimate'!$B$34)),IF('Monthly Estimate'!$D$34='Payment Calendar'!$B33,'Monthly Estimate'!$B$34,0))</f>
        <v>0</v>
      </c>
      <c r="W33" s="33">
        <f>IF(ISBLANK('Monthly Estimate'!$D$35),SUMPRODUCT(('Monthly Estimate'!$F$35:$BL$35='Payment Calendar'!$A33)*('Monthly Estimate'!$B$35)),IF('Monthly Estimate'!$D$35='Payment Calendar'!$B33,'Monthly Estimate'!$B$35,0))</f>
        <v>0</v>
      </c>
      <c r="X33" s="33">
        <f>IF(ISBLANK('Monthly Estimate'!$D$36),SUMPRODUCT(('Monthly Estimate'!$F$36:$BL$36='Payment Calendar'!$A33)*('Monthly Estimate'!$B$36)),IF('Monthly Estimate'!$D$36='Payment Calendar'!$B33,'Monthly Estimate'!$B$36,0))</f>
        <v>0</v>
      </c>
      <c r="Y33" s="33">
        <f>IF(ISBLANK('Monthly Estimate'!$D$37),SUMPRODUCT(('Monthly Estimate'!$F$37:$BL$37='Payment Calendar'!$A33)*('Monthly Estimate'!$B$37)),IF('Monthly Estimate'!$D$37='Payment Calendar'!$B33,'Monthly Estimate'!$B$37,0))</f>
        <v>0</v>
      </c>
      <c r="Z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A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B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C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D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E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F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G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H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I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J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K33" s="33">
        <f>IF(ISBLANK('Monthly Estimate'!$D$38),SUMPRODUCT(('Monthly Estimate'!$F$38:$BL$38='Payment Calendar'!$A33)*('Monthly Estimate'!$B$38)),IF('Monthly Estimate'!$D$38='Payment Calendar'!$B33,'Monthly Estimate'!$B$38,0))</f>
        <v>0</v>
      </c>
      <c r="AL33" s="33">
        <f>IF(ISBLANK('Monthly Estimate'!$D$50),SUMPRODUCT(('Monthly Estimate'!$F$50:$BL$50='Payment Calendar'!$A33)*('Monthly Estimate'!$B$50)),IF('Monthly Estimate'!$D$50='Payment Calendar'!$B33,'Monthly Estimate'!$B$50,0))</f>
        <v>0</v>
      </c>
      <c r="AM33" s="34">
        <f>IF(ISBLANK('Monthly Estimate'!$D$51),SUMPRODUCT(('Monthly Estimate'!$F$51:$BL$51='Payment Calendar'!$A33)*('Monthly Estimate'!$B$51)),IF('Monthly Estimate'!$D$51='Payment Calendar'!$B33,'Monthly Estimate'!$B$51,0))</f>
        <v>0</v>
      </c>
      <c r="AN33" s="29">
        <f>SUM(D33:AM33)</f>
        <v>0</v>
      </c>
      <c r="AO33" s="33">
        <f>IF(ISBLANK('Monthly Estimate'!$D$6),SUMPRODUCT(('Monthly Estimate'!$F$6:$BL$6='Payment Calendar'!$A33)*('Monthly Estimate'!$B$6)),IF('Monthly Estimate'!$D$6='Payment Calendar'!$B33,'Monthly Estimate'!$B$6,0))</f>
        <v>0</v>
      </c>
      <c r="AP33" s="33">
        <f>IF(ISBLANK('Monthly Estimate'!$D$7),SUMPRODUCT(('Monthly Estimate'!$F$7:$BL$7='Payment Calendar'!$A33)*('Monthly Estimate'!$B$7)),IF('Monthly Estimate'!$D$7='Payment Calendar'!$B33,'Monthly Estimate'!$B$7,0))</f>
        <v>0</v>
      </c>
      <c r="AQ33" s="34">
        <f>IF(ISBLANK('Monthly Estimate'!$D$8),SUMPRODUCT(('Monthly Estimate'!$F$8:$BL$8='Payment Calendar'!$A33)*('Monthly Estimate'!$B$8)),IF('Monthly Estimate'!$D$8='Payment Calendar'!$B33,'Monthly Estimate'!$B$8,0))</f>
        <v>0</v>
      </c>
      <c r="AR33" s="35">
        <f t="shared" si="1"/>
        <v>0</v>
      </c>
      <c r="AS33" s="36">
        <f>IF(ISBLANK('Monthly Estimate'!$D$54),SUMPRODUCT(('Monthly Estimate'!$F$54:$BL$54='Payment Calendar'!$A33)*('Monthly Estimate'!$B$54)),IF('Monthly Estimate'!$D$54='Payment Calendar'!$B33,'Monthly Estimate'!$B$54,0))</f>
        <v>0</v>
      </c>
      <c r="AT33" s="34">
        <f>IF(ISBLANK('Monthly Estimate'!$D$55),SUMPRODUCT(('Monthly Estimate'!$F$55:$BL$55='Payment Calendar'!$A33)*('Monthly Estimate'!$B$55)),IF('Monthly Estimate'!$D$55='Payment Calendar'!$B33,'Monthly Estimate'!$B$55,0))</f>
        <v>0</v>
      </c>
      <c r="AU33" s="29">
        <f t="shared" si="3"/>
        <v>0</v>
      </c>
      <c r="AV33" s="30">
        <f t="shared" si="4"/>
        <v>0</v>
      </c>
      <c r="AW33" s="37">
        <f t="shared" si="6"/>
        <v>0</v>
      </c>
    </row>
    <row r="34" spans="1:49" x14ac:dyDescent="0.2">
      <c r="A34" s="38">
        <f t="shared" si="5"/>
        <v>43131</v>
      </c>
      <c r="B34" s="39">
        <f t="shared" si="0"/>
        <v>31</v>
      </c>
      <c r="C34" s="40">
        <f t="shared" si="2"/>
        <v>1</v>
      </c>
      <c r="D34" s="41">
        <f>IF(ISBLANK('Monthly Estimate'!$D$13),SUMPRODUCT(('Monthly Estimate'!$F$13:$BL$13='Payment Calendar'!$A34)*('Monthly Estimate'!$B$13)),IF('Monthly Estimate'!$D$13='Payment Calendar'!$B34,'Monthly Estimate'!$B$13,0))</f>
        <v>0</v>
      </c>
      <c r="E34" s="41">
        <f>IF(ISBLANK('Monthly Estimate'!$D$14),SUMPRODUCT(('Monthly Estimate'!$F$14:$BL$14='Payment Calendar'!$A34)*('Monthly Estimate'!$B$14)),IF('Monthly Estimate'!$D$14='Payment Calendar'!$B34,'Monthly Estimate'!$B$14,0))</f>
        <v>0</v>
      </c>
      <c r="F34" s="41">
        <f>IF(ISBLANK('Monthly Estimate'!$D$15),SUMPRODUCT(('Monthly Estimate'!$F$15:$BL$15='Payment Calendar'!$A34)*('Monthly Estimate'!$B$15)),IF('Monthly Estimate'!$D$15='Payment Calendar'!$B34,'Monthly Estimate'!$B$15,0))</f>
        <v>0</v>
      </c>
      <c r="G34" s="41">
        <f>IF(ISBLANK('Monthly Estimate'!$D$16),SUMPRODUCT(('Monthly Estimate'!$F$16:$BL$16='Payment Calendar'!$A34)*('Monthly Estimate'!$B$16)),IF('Monthly Estimate'!$D$16='Payment Calendar'!$B34,'Monthly Estimate'!$B$16,0))</f>
        <v>0</v>
      </c>
      <c r="H34" s="41">
        <f>IF(ISBLANK('Monthly Estimate'!$D$17),SUMPRODUCT(('Monthly Estimate'!$F$17:$BL$17='Payment Calendar'!$A34)*('Monthly Estimate'!$B$17)),IF('Monthly Estimate'!$D$17='Payment Calendar'!$B34,'Monthly Estimate'!$B$17,0))</f>
        <v>0</v>
      </c>
      <c r="I34" s="41">
        <f>IF(ISBLANK('Monthly Estimate'!$D$18),SUMPRODUCT(('Monthly Estimate'!$F$18:$BL$18='Payment Calendar'!$A34)*('Monthly Estimate'!$B$18)),IF('Monthly Estimate'!$D$18='Payment Calendar'!$B34,'Monthly Estimate'!$B$18,0))</f>
        <v>0</v>
      </c>
      <c r="J34" s="41">
        <f>IF(ISBLANK('Monthly Estimate'!$D$19),SUMPRODUCT(('Monthly Estimate'!$F$19:$BL$19='Payment Calendar'!$A34)*('Monthly Estimate'!$B$19)),IF('Monthly Estimate'!$D$19='Payment Calendar'!$B34,'Monthly Estimate'!$B$19,0))</f>
        <v>0</v>
      </c>
      <c r="K34" s="41">
        <f>IF(ISBLANK('Monthly Estimate'!$D$20),SUMPRODUCT(('Monthly Estimate'!$F$20:$BL$20='Payment Calendar'!$A34)*('Monthly Estimate'!$B$20)),IF('Monthly Estimate'!$D$20='Payment Calendar'!$B34,'Monthly Estimate'!$B$20,0))</f>
        <v>0</v>
      </c>
      <c r="L34" s="41">
        <f>IF(ISBLANK('Monthly Estimate'!$D$21),SUMPRODUCT(('Monthly Estimate'!$F$21:$BL$21='Payment Calendar'!$A34)*('Monthly Estimate'!$B$21)),IF('Monthly Estimate'!$D$21='Payment Calendar'!$B34,'Monthly Estimate'!$B$21,0))</f>
        <v>0</v>
      </c>
      <c r="M34" s="41">
        <f>IF(ISBLANK('Monthly Estimate'!$D$22),SUMPRODUCT(('Monthly Estimate'!$F$22:$BL$22='Payment Calendar'!$A34)*('Monthly Estimate'!$B$22)),IF('Monthly Estimate'!$D$22='Payment Calendar'!$B34,'Monthly Estimate'!$B$22,0))</f>
        <v>0</v>
      </c>
      <c r="N34" s="41">
        <f>IF(ISBLANK('Monthly Estimate'!$D$23),SUMPRODUCT(('Monthly Estimate'!$F$23:$BL$23='Payment Calendar'!$A34)*('Monthly Estimate'!$B$23)),IF('Monthly Estimate'!$D$23='Payment Calendar'!$B34,'Monthly Estimate'!$B$23,0))</f>
        <v>0</v>
      </c>
      <c r="O34" s="41">
        <f>IF(ISBLANK('Monthly Estimate'!$D$24),SUMPRODUCT(('Monthly Estimate'!$F$24:$BL$24='Payment Calendar'!$A34)*('Monthly Estimate'!$B$24)),IF('Monthly Estimate'!$D$24='Payment Calendar'!$B34,'Monthly Estimate'!$B$24,0))</f>
        <v>0</v>
      </c>
      <c r="P34" s="41">
        <f>IF(ISBLANK('Monthly Estimate'!$D$25),SUMPRODUCT(('Monthly Estimate'!$F$25:$BL$25='Payment Calendar'!$A34)*('Monthly Estimate'!$B$25)),IF('Monthly Estimate'!$D$25='Payment Calendar'!$B34,'Monthly Estimate'!$B$25,0))</f>
        <v>0</v>
      </c>
      <c r="Q34" s="41">
        <f>IF(ISBLANK('Monthly Estimate'!$D$26),SUMPRODUCT(('Monthly Estimate'!$F$26:$BL$26='Payment Calendar'!$A34)*('Monthly Estimate'!$B$26)),IF('Monthly Estimate'!$D$26='Payment Calendar'!$B34,'Monthly Estimate'!$B$26,0))</f>
        <v>0</v>
      </c>
      <c r="R34" s="41">
        <f>IF(ISBLANK('Monthly Estimate'!$D$27),SUMPRODUCT(('Monthly Estimate'!$F$27:$BL$27='Payment Calendar'!$A34)*('Monthly Estimate'!$B$27)),IF('Monthly Estimate'!$D$27='Payment Calendar'!$B34,'Monthly Estimate'!$B$27,0))</f>
        <v>0</v>
      </c>
      <c r="S34" s="41">
        <f>IF(ISBLANK('Monthly Estimate'!$D$28),SUMPRODUCT(('Monthly Estimate'!$F$28:$BL$28='Payment Calendar'!$A34)*('Monthly Estimate'!$B$28)),IF('Monthly Estimate'!$D$28='Payment Calendar'!$B34,'Monthly Estimate'!$B$28,0))</f>
        <v>0</v>
      </c>
      <c r="T34" s="41">
        <f>IF(ISBLANK('Monthly Estimate'!$D$32),SUMPRODUCT(('Monthly Estimate'!$F$32:$BL$32='Payment Calendar'!$A34)*('Monthly Estimate'!$B$32)),IF('Monthly Estimate'!$D$32='Payment Calendar'!$B34,'Monthly Estimate'!$B$32,0))</f>
        <v>0</v>
      </c>
      <c r="U34" s="41">
        <f>IF(ISBLANK('Monthly Estimate'!$D$33),SUMPRODUCT(('Monthly Estimate'!$F$33:$BL$33='Payment Calendar'!$A34)*('Monthly Estimate'!$B$33)),IF('Monthly Estimate'!$D$33='Payment Calendar'!$B34,'Monthly Estimate'!$B$33,0))</f>
        <v>0</v>
      </c>
      <c r="V34" s="41">
        <f>IF(ISBLANK('Monthly Estimate'!$D$34),SUMPRODUCT(('Monthly Estimate'!$F$34:$BL$34='Payment Calendar'!$A34)*('Monthly Estimate'!$B$34)),IF('Monthly Estimate'!$D$34='Payment Calendar'!$B34,'Monthly Estimate'!$B$34,0))</f>
        <v>0</v>
      </c>
      <c r="W34" s="41">
        <f>IF(ISBLANK('Monthly Estimate'!$D$35),SUMPRODUCT(('Monthly Estimate'!$F$35:$BL$35='Payment Calendar'!$A34)*('Monthly Estimate'!$B$35)),IF('Monthly Estimate'!$D$35='Payment Calendar'!$B34,'Monthly Estimate'!$B$35,0))</f>
        <v>0</v>
      </c>
      <c r="X34" s="41">
        <f>IF(ISBLANK('Monthly Estimate'!$D$36),SUMPRODUCT(('Monthly Estimate'!$F$36:$BL$36='Payment Calendar'!$A34)*('Monthly Estimate'!$B$36)),IF('Monthly Estimate'!$D$36='Payment Calendar'!$B34,'Monthly Estimate'!$B$36,0))</f>
        <v>0</v>
      </c>
      <c r="Y34" s="41">
        <f>IF(ISBLANK('Monthly Estimate'!$D$37),SUMPRODUCT(('Monthly Estimate'!$F$37:$BL$37='Payment Calendar'!$A34)*('Monthly Estimate'!$B$37)),IF('Monthly Estimate'!$D$37='Payment Calendar'!$B34,'Monthly Estimate'!$B$37,0))</f>
        <v>0</v>
      </c>
      <c r="Z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A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B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C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D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E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F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G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H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I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J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K34" s="41">
        <f>IF(ISBLANK('Monthly Estimate'!$D$38),SUMPRODUCT(('Monthly Estimate'!$F$38:$BL$38='Payment Calendar'!$A34)*('Monthly Estimate'!$B$38)),IF('Monthly Estimate'!$D$38='Payment Calendar'!$B34,'Monthly Estimate'!$B$38,0))</f>
        <v>0</v>
      </c>
      <c r="AL34" s="41">
        <f>IF(ISBLANK('Monthly Estimate'!$D$50),SUMPRODUCT(('Monthly Estimate'!$F$50:$BL$50='Payment Calendar'!$A34)*('Monthly Estimate'!$B$50)),IF('Monthly Estimate'!$D$50='Payment Calendar'!$B34,'Monthly Estimate'!$B$50,0))</f>
        <v>0</v>
      </c>
      <c r="AM34" s="42">
        <f>IF(ISBLANK('Monthly Estimate'!$D$51),SUMPRODUCT(('Monthly Estimate'!$F$51:$BL$51='Payment Calendar'!$A34)*('Monthly Estimate'!$B$51)),IF('Monthly Estimate'!$D$51='Payment Calendar'!$B34,'Monthly Estimate'!$B$51,0))</f>
        <v>0</v>
      </c>
      <c r="AN34" s="43">
        <f>SUM(D34:AM34)</f>
        <v>0</v>
      </c>
      <c r="AO34" s="41">
        <f>IF(ISBLANK('Monthly Estimate'!$D$6),SUMPRODUCT(('Monthly Estimate'!$F$6:$BL$6='Payment Calendar'!$A34)*('Monthly Estimate'!$B$6)),IF('Monthly Estimate'!$D$6='Payment Calendar'!$B34,'Monthly Estimate'!$B$6,0))</f>
        <v>0</v>
      </c>
      <c r="AP34" s="41">
        <f>IF(ISBLANK('Monthly Estimate'!$D$7),SUMPRODUCT(('Monthly Estimate'!$F$7:$BL$7='Payment Calendar'!$A34)*('Monthly Estimate'!$B$7)),IF('Monthly Estimate'!$D$7='Payment Calendar'!$B34,'Monthly Estimate'!$B$7,0))</f>
        <v>0</v>
      </c>
      <c r="AQ34" s="42">
        <f>IF(ISBLANK('Monthly Estimate'!$D$8),SUMPRODUCT(('Monthly Estimate'!$F$8:$BL$8='Payment Calendar'!$A34)*('Monthly Estimate'!$B$8)),IF('Monthly Estimate'!$D$8='Payment Calendar'!$B34,'Monthly Estimate'!$B$8,0))</f>
        <v>0</v>
      </c>
      <c r="AR34" s="44">
        <f t="shared" si="1"/>
        <v>0</v>
      </c>
      <c r="AS34" s="45">
        <f>IF(ISBLANK('Monthly Estimate'!$D$54),SUMPRODUCT(('Monthly Estimate'!$F$54:$BL$54='Payment Calendar'!$A34)*('Monthly Estimate'!$B$54)),IF('Monthly Estimate'!$D$54='Payment Calendar'!$B34,'Monthly Estimate'!$B$54,0))</f>
        <v>0</v>
      </c>
      <c r="AT34" s="42">
        <f>IF(ISBLANK('Monthly Estimate'!$D$55),SUMPRODUCT(('Monthly Estimate'!$F$55:$BL$55='Payment Calendar'!$A34)*('Monthly Estimate'!$B$55)),IF('Monthly Estimate'!$D$55='Payment Calendar'!$B34,'Monthly Estimate'!$B$55,0))</f>
        <v>0</v>
      </c>
      <c r="AU34" s="43">
        <f t="shared" si="3"/>
        <v>0</v>
      </c>
      <c r="AV34" s="46">
        <f t="shared" si="4"/>
        <v>0</v>
      </c>
      <c r="AW34" s="47">
        <f t="shared" si="6"/>
        <v>0</v>
      </c>
    </row>
    <row r="35" spans="1:49" x14ac:dyDescent="0.2">
      <c r="A35" s="21" t="s">
        <v>7</v>
      </c>
      <c r="B35" s="22" t="e">
        <f t="shared" si="0"/>
        <v>#VALUE!</v>
      </c>
      <c r="C35" s="22">
        <v>2</v>
      </c>
      <c r="D35" s="24">
        <f>SUMIFS(Feb!$E$3:$E$500,Feb!$D$3:$D$500,'Payment Calendar'!D$1,Feb!$A$3:$A$500,'Payment Calendar'!$A35)</f>
        <v>0</v>
      </c>
      <c r="E35" s="24">
        <f>SUMIFS(Feb!$E$3:$E$500,Feb!$D$3:$D$500,'Payment Calendar'!E$1,Feb!$A$3:$A$500,'Payment Calendar'!$A35)</f>
        <v>0</v>
      </c>
      <c r="F35" s="24">
        <f>SUMIFS(Feb!$E$3:$E$500,Feb!$D$3:$D$500,'Payment Calendar'!F$1,Feb!$A$3:$A$500,'Payment Calendar'!$A35)</f>
        <v>0</v>
      </c>
      <c r="G35" s="24">
        <f>SUMIFS(Feb!$E$3:$E$500,Feb!$D$3:$D$500,'Payment Calendar'!G$1,Feb!$A$3:$A$500,'Payment Calendar'!$A35)</f>
        <v>0</v>
      </c>
      <c r="H35" s="24">
        <f>SUMIFS(Feb!$E$3:$E$500,Feb!$D$3:$D$500,'Payment Calendar'!H$1,Feb!$A$3:$A$500,'Payment Calendar'!$A35)</f>
        <v>0</v>
      </c>
      <c r="I35" s="24">
        <f>SUMIFS(Feb!$E$3:$E$500,Feb!$D$3:$D$500,'Payment Calendar'!I$1,Feb!$A$3:$A$500,'Payment Calendar'!$A35)</f>
        <v>0</v>
      </c>
      <c r="J35" s="24">
        <f>SUMIFS(Feb!$E$3:$E$500,Feb!$D$3:$D$500,'Payment Calendar'!J$1,Feb!$A$3:$A$500,'Payment Calendar'!$A35)</f>
        <v>0</v>
      </c>
      <c r="K35" s="24">
        <f>SUMIFS(Feb!$E$3:$E$500,Feb!$D$3:$D$500,'Payment Calendar'!K$1,Feb!$A$3:$A$500,'Payment Calendar'!$A35)</f>
        <v>0</v>
      </c>
      <c r="L35" s="24">
        <f>SUMIFS(Feb!$E$3:$E$500,Feb!$D$3:$D$500,'Payment Calendar'!L$1,Feb!$A$3:$A$500,'Payment Calendar'!$A35)</f>
        <v>0</v>
      </c>
      <c r="M35" s="24">
        <f>SUMIFS(Feb!$E$3:$E$500,Feb!$D$3:$D$500,'Payment Calendar'!M$1,Feb!$A$3:$A$500,'Payment Calendar'!$A35)</f>
        <v>0</v>
      </c>
      <c r="N35" s="24">
        <f>SUMIFS(Feb!$E$3:$E$500,Feb!$D$3:$D$500,'Payment Calendar'!N$1,Feb!$A$3:$A$500,'Payment Calendar'!$A35)</f>
        <v>0</v>
      </c>
      <c r="O35" s="24">
        <f>SUMIFS(Feb!$E$3:$E$500,Feb!$D$3:$D$500,'Payment Calendar'!O$1,Feb!$A$3:$A$500,'Payment Calendar'!$A35)</f>
        <v>0</v>
      </c>
      <c r="P35" s="24">
        <f>SUMIFS(Feb!$E$3:$E$500,Feb!$D$3:$D$500,'Payment Calendar'!P$1,Feb!$A$3:$A$500,'Payment Calendar'!$A35)</f>
        <v>0</v>
      </c>
      <c r="Q35" s="24">
        <f>SUMIFS(Feb!$E$3:$E$500,Feb!$D$3:$D$500,'Payment Calendar'!Q$1,Feb!$A$3:$A$500,'Payment Calendar'!$A35)</f>
        <v>0</v>
      </c>
      <c r="R35" s="24">
        <f>SUMIFS(Feb!$E$3:$E$500,Feb!$D$3:$D$500,'Payment Calendar'!R$1,Feb!$A$3:$A$500,'Payment Calendar'!$A35)</f>
        <v>0</v>
      </c>
      <c r="S35" s="24">
        <f>SUMIFS(Feb!$E$3:$E$500,Feb!$D$3:$D$500,'Payment Calendar'!S$1,Feb!$A$3:$A$500,'Payment Calendar'!$A35)</f>
        <v>0</v>
      </c>
      <c r="T35" s="24">
        <f>SUMIFS(Feb!$E$3:$E$500,Feb!$D$3:$D$500,'Payment Calendar'!T$1,Feb!$A$3:$A$500,'Payment Calendar'!$A35)</f>
        <v>0</v>
      </c>
      <c r="U35" s="24">
        <f>SUMIFS(Feb!$E$3:$E$500,Feb!$D$3:$D$500,'Payment Calendar'!U$1,Feb!$A$3:$A$500,'Payment Calendar'!$A35)</f>
        <v>0</v>
      </c>
      <c r="V35" s="24">
        <f>SUMIFS(Feb!$E$3:$E$500,Feb!$D$3:$D$500,'Payment Calendar'!V$1,Feb!$A$3:$A$500,'Payment Calendar'!$A35)</f>
        <v>0</v>
      </c>
      <c r="W35" s="24">
        <f>SUMIFS(Feb!$E$3:$E$500,Feb!$D$3:$D$500,'Payment Calendar'!W$1,Feb!$A$3:$A$500,'Payment Calendar'!$A35)</f>
        <v>0</v>
      </c>
      <c r="X35" s="24">
        <f>SUMIFS(Feb!$E$3:$E$500,Feb!$D$3:$D$500,'Payment Calendar'!X$1,Feb!$A$3:$A$500,'Payment Calendar'!$A35)</f>
        <v>0</v>
      </c>
      <c r="Y35" s="24">
        <f>SUMIFS(Feb!$E$3:$E$500,Feb!$D$3:$D$500,'Payment Calendar'!Y$1,Feb!$A$3:$A$500,'Payment Calendar'!$A35)</f>
        <v>0</v>
      </c>
      <c r="Z35" s="24">
        <f>SUMIFS(Feb!$E$3:$E$500,Feb!$D$3:$D$500,'Payment Calendar'!Z$1,Feb!$A$3:$A$500,'Payment Calendar'!$A35)</f>
        <v>0</v>
      </c>
      <c r="AA35" s="24">
        <f>SUMIFS(Feb!$E$3:$E$500,Feb!$D$3:$D$500,'Payment Calendar'!AA$1,Feb!$A$3:$A$500,'Payment Calendar'!$A35)</f>
        <v>0</v>
      </c>
      <c r="AB35" s="24">
        <f>SUMIFS(Feb!$E$3:$E$500,Feb!$D$3:$D$500,'Payment Calendar'!AB$1,Feb!$A$3:$A$500,'Payment Calendar'!$A35)</f>
        <v>0</v>
      </c>
      <c r="AC35" s="24">
        <f>SUMIFS(Feb!$E$3:$E$500,Feb!$D$3:$D$500,'Payment Calendar'!AC$1,Feb!$A$3:$A$500,'Payment Calendar'!$A35)</f>
        <v>0</v>
      </c>
      <c r="AD35" s="24">
        <f>SUMIFS(Feb!$E$3:$E$500,Feb!$D$3:$D$500,'Payment Calendar'!AD$1,Feb!$A$3:$A$500,'Payment Calendar'!$A35)</f>
        <v>0</v>
      </c>
      <c r="AE35" s="24">
        <f>SUMIFS(Feb!$E$3:$E$500,Feb!$D$3:$D$500,'Payment Calendar'!AE$1,Feb!$A$3:$A$500,'Payment Calendar'!$A35)</f>
        <v>0</v>
      </c>
      <c r="AF35" s="24">
        <f>SUMIFS(Feb!$E$3:$E$500,Feb!$D$3:$D$500,'Payment Calendar'!AF$1,Feb!$A$3:$A$500,'Payment Calendar'!$A35)</f>
        <v>0</v>
      </c>
      <c r="AG35" s="24">
        <f>SUMIFS(Feb!$E$3:$E$500,Feb!$D$3:$D$500,'Payment Calendar'!AG$1,Feb!$A$3:$A$500,'Payment Calendar'!$A35)</f>
        <v>0</v>
      </c>
      <c r="AH35" s="24">
        <f>SUMIFS(Feb!$E$3:$E$500,Feb!$D$3:$D$500,'Payment Calendar'!AH$1,Feb!$A$3:$A$500,'Payment Calendar'!$A35)</f>
        <v>0</v>
      </c>
      <c r="AI35" s="24">
        <f>SUMIFS(Feb!$E$3:$E$500,Feb!$D$3:$D$500,'Payment Calendar'!AI$1,Feb!$A$3:$A$500,'Payment Calendar'!$A35)</f>
        <v>0</v>
      </c>
      <c r="AJ35" s="24">
        <f>SUMIFS(Feb!$E$3:$E$500,Feb!$D$3:$D$500,'Payment Calendar'!AJ$1,Feb!$A$3:$A$500,'Payment Calendar'!$A35)</f>
        <v>0</v>
      </c>
      <c r="AK35" s="24">
        <f>SUMIFS(Feb!$E$3:$E$500,Feb!$D$3:$D$500,'Payment Calendar'!AK$1,Feb!$A$3:$A$500,'Payment Calendar'!$A35)</f>
        <v>0</v>
      </c>
      <c r="AL35" s="24">
        <f>SUMIFS(Feb!$E$3:$E$500,Feb!$D$3:$D$500,'Payment Calendar'!AL$1,Feb!$A$3:$A$500,'Payment Calendar'!$A35)</f>
        <v>0</v>
      </c>
      <c r="AM35" s="25">
        <f>SUMIFS(Feb!$E$3:$E$500,Feb!$D$3:$D$500,'Payment Calendar'!AM$1,Feb!$A$3:$A$500,'Payment Calendar'!$A35)</f>
        <v>0</v>
      </c>
      <c r="AN35" s="26">
        <f>SUM(D35:AM35)</f>
        <v>0</v>
      </c>
      <c r="AO35" s="24">
        <f>SUMIFS(Feb!$E$3:$E$500,Feb!$D$3:$D$500,'Payment Calendar'!AO$1,Feb!$A$3:$A$500,'Payment Calendar'!$A35)</f>
        <v>0</v>
      </c>
      <c r="AP35" s="24">
        <f>SUMIFS(Feb!$E$3:$E$500,Feb!$D$3:$D$500,'Payment Calendar'!AP$1,Feb!$A$3:$A$500,'Payment Calendar'!$A35)</f>
        <v>0</v>
      </c>
      <c r="AQ35" s="25">
        <f>SUMIFS(Feb!$E$3:$E$500,Feb!$D$3:$D$500,'Payment Calendar'!AQ$1,Feb!$A$3:$A$500,'Payment Calendar'!$A35)</f>
        <v>0</v>
      </c>
      <c r="AR35" s="27">
        <f t="shared" si="1"/>
        <v>0</v>
      </c>
      <c r="AS35" s="28">
        <f>SUMIFS(Feb!$E$3:$E$500,Feb!$D$3:$D$500,'Payment Calendar'!AS$1,Feb!$A$3:$A$500,'Payment Calendar'!$A35)</f>
        <v>0</v>
      </c>
      <c r="AT35" s="25">
        <f>SUMIFS(Feb!$E$3:$E$500,Feb!$D$3:$D$500,'Payment Calendar'!AT$1,Feb!$A$3:$A$500,'Payment Calendar'!$A35)</f>
        <v>0</v>
      </c>
      <c r="AU35" s="29"/>
      <c r="AV35" s="30"/>
      <c r="AW35" s="37"/>
    </row>
    <row r="36" spans="1:49" x14ac:dyDescent="0.2">
      <c r="A36" s="31">
        <f>A34+1</f>
        <v>43132</v>
      </c>
      <c r="B36" s="32">
        <f t="shared" si="0"/>
        <v>1</v>
      </c>
      <c r="C36" s="32">
        <f t="shared" ref="C36:C63" si="7">MONTH(A36)</f>
        <v>2</v>
      </c>
      <c r="D36" s="33">
        <f>IF(ISBLANK('Monthly Estimate'!$D$13),SUMPRODUCT(('Monthly Estimate'!$F$13:$BL$13='Payment Calendar'!$A36)*('Monthly Estimate'!$B$13)),IF('Monthly Estimate'!$D$13='Payment Calendar'!$B36,'Monthly Estimate'!$B$13,0))</f>
        <v>0</v>
      </c>
      <c r="E36" s="33">
        <f>IF(ISBLANK('Monthly Estimate'!$D$14),SUMPRODUCT(('Monthly Estimate'!$F$14:$BL$14='Payment Calendar'!$A36)*('Monthly Estimate'!$B$14)),IF('Monthly Estimate'!$D$14='Payment Calendar'!$B36,'Monthly Estimate'!$B$14,0))</f>
        <v>0</v>
      </c>
      <c r="F36" s="33">
        <f>IF(ISBLANK('Monthly Estimate'!$D$15),SUMPRODUCT(('Monthly Estimate'!$F$15:$BL$15='Payment Calendar'!$A36)*('Monthly Estimate'!$B$15)),IF('Monthly Estimate'!$D$15='Payment Calendar'!$B36,'Monthly Estimate'!$B$15,0))</f>
        <v>0</v>
      </c>
      <c r="G36" s="33">
        <f>IF(ISBLANK('Monthly Estimate'!$D$16),SUMPRODUCT(('Monthly Estimate'!$F$16:$BL$16='Payment Calendar'!$A36)*('Monthly Estimate'!$B$16)),IF('Monthly Estimate'!$D$16='Payment Calendar'!$B36,'Monthly Estimate'!$B$16,0))</f>
        <v>0</v>
      </c>
      <c r="H36" s="33">
        <f>IF(ISBLANK('Monthly Estimate'!$D$17),SUMPRODUCT(('Monthly Estimate'!$F$17:$BL$17='Payment Calendar'!$A36)*('Monthly Estimate'!$B$17)),IF('Monthly Estimate'!$D$17='Payment Calendar'!$B36,'Monthly Estimate'!$B$17,0))</f>
        <v>0</v>
      </c>
      <c r="I36" s="33">
        <f>IF(ISBLANK('Monthly Estimate'!$D$18),SUMPRODUCT(('Monthly Estimate'!$F$18:$BL$18='Payment Calendar'!$A36)*('Monthly Estimate'!$B$18)),IF('Monthly Estimate'!$D$18='Payment Calendar'!$B36,'Monthly Estimate'!$B$18,0))</f>
        <v>0</v>
      </c>
      <c r="J36" s="33">
        <f>IF(ISBLANK('Monthly Estimate'!$D$19),SUMPRODUCT(('Monthly Estimate'!$F$19:$BL$19='Payment Calendar'!$A36)*('Monthly Estimate'!$B$19)),IF('Monthly Estimate'!$D$19='Payment Calendar'!$B36,'Monthly Estimate'!$B$19,0))</f>
        <v>0</v>
      </c>
      <c r="K36" s="33">
        <f>IF(ISBLANK('Monthly Estimate'!$D$20),SUMPRODUCT(('Monthly Estimate'!$F$20:$BL$20='Payment Calendar'!$A36)*('Monthly Estimate'!$B$20)),IF('Monthly Estimate'!$D$20='Payment Calendar'!$B36,'Monthly Estimate'!$B$20,0))</f>
        <v>0</v>
      </c>
      <c r="L36" s="33">
        <f>IF(ISBLANK('Monthly Estimate'!$D$21),SUMPRODUCT(('Monthly Estimate'!$F$21:$BL$21='Payment Calendar'!$A36)*('Monthly Estimate'!$B$21)),IF('Monthly Estimate'!$D$21='Payment Calendar'!$B36,'Monthly Estimate'!$B$21,0))</f>
        <v>0</v>
      </c>
      <c r="M36" s="33">
        <f>IF(ISBLANK('Monthly Estimate'!$D$22),SUMPRODUCT(('Monthly Estimate'!$F$22:$BL$22='Payment Calendar'!$A36)*('Monthly Estimate'!$B$22)),IF('Monthly Estimate'!$D$22='Payment Calendar'!$B36,'Monthly Estimate'!$B$22,0))</f>
        <v>0</v>
      </c>
      <c r="N36" s="33">
        <f>IF(ISBLANK('Monthly Estimate'!$D$23),SUMPRODUCT(('Monthly Estimate'!$F$23:$BL$23='Payment Calendar'!$A36)*('Monthly Estimate'!$B$23)),IF('Monthly Estimate'!$D$23='Payment Calendar'!$B36,'Monthly Estimate'!$B$23,0))</f>
        <v>0</v>
      </c>
      <c r="O36" s="33">
        <f>IF(ISBLANK('Monthly Estimate'!$D$24),SUMPRODUCT(('Monthly Estimate'!$F$24:$BL$24='Payment Calendar'!$A36)*('Monthly Estimate'!$B$24)),IF('Monthly Estimate'!$D$24='Payment Calendar'!$B36,'Monthly Estimate'!$B$24,0))</f>
        <v>0</v>
      </c>
      <c r="P36" s="33">
        <f>IF(ISBLANK('Monthly Estimate'!$D$25),SUMPRODUCT(('Monthly Estimate'!$F$25:$BL$25='Payment Calendar'!$A36)*('Monthly Estimate'!$B$25)),IF('Monthly Estimate'!$D$25='Payment Calendar'!$B36,'Monthly Estimate'!$B$25,0))</f>
        <v>0</v>
      </c>
      <c r="Q36" s="33">
        <f>IF(ISBLANK('Monthly Estimate'!$D$26),SUMPRODUCT(('Monthly Estimate'!$F$26:$BL$26='Payment Calendar'!$A36)*('Monthly Estimate'!$B$26)),IF('Monthly Estimate'!$D$26='Payment Calendar'!$B36,'Monthly Estimate'!$B$26,0))</f>
        <v>0</v>
      </c>
      <c r="R36" s="33">
        <f>IF(ISBLANK('Monthly Estimate'!$D$27),SUMPRODUCT(('Monthly Estimate'!$F$27:$BL$27='Payment Calendar'!$A36)*('Monthly Estimate'!$B$27)),IF('Monthly Estimate'!$D$27='Payment Calendar'!$B36,'Monthly Estimate'!$B$27,0))</f>
        <v>0</v>
      </c>
      <c r="S36" s="33">
        <f>IF(ISBLANK('Monthly Estimate'!$D$28),SUMPRODUCT(('Monthly Estimate'!$F$28:$BL$28='Payment Calendar'!$A36)*('Monthly Estimate'!$B$28)),IF('Monthly Estimate'!$D$28='Payment Calendar'!$B36,'Monthly Estimate'!$B$28,0))</f>
        <v>0</v>
      </c>
      <c r="T36" s="33">
        <f>IF(ISBLANK('Monthly Estimate'!$D$32),SUMPRODUCT(('Monthly Estimate'!$F$32:$BL$32='Payment Calendar'!$A36)*('Monthly Estimate'!$B$32)),IF('Monthly Estimate'!$D$32='Payment Calendar'!$B36,'Monthly Estimate'!$B$32,0))</f>
        <v>0</v>
      </c>
      <c r="U36" s="33">
        <f>IF(ISBLANK('Monthly Estimate'!$D$33),SUMPRODUCT(('Monthly Estimate'!$F$33:$BL$33='Payment Calendar'!$A36)*('Monthly Estimate'!$B$33)),IF('Monthly Estimate'!$D$33='Payment Calendar'!$B36,'Monthly Estimate'!$B$33,0))</f>
        <v>0</v>
      </c>
      <c r="V36" s="33">
        <f>IF(ISBLANK('Monthly Estimate'!$D$34),SUMPRODUCT(('Monthly Estimate'!$F$34:$BL$34='Payment Calendar'!$A36)*('Monthly Estimate'!$B$34)),IF('Monthly Estimate'!$D$34='Payment Calendar'!$B36,'Monthly Estimate'!$B$34,0))</f>
        <v>0</v>
      </c>
      <c r="W36" s="33">
        <f>IF(ISBLANK('Monthly Estimate'!$D$35),SUMPRODUCT(('Monthly Estimate'!$F$35:$BL$35='Payment Calendar'!$A36)*('Monthly Estimate'!$B$35)),IF('Monthly Estimate'!$D$35='Payment Calendar'!$B36,'Monthly Estimate'!$B$35,0))</f>
        <v>0</v>
      </c>
      <c r="X36" s="33">
        <f>IF(ISBLANK('Monthly Estimate'!$D$36),SUMPRODUCT(('Monthly Estimate'!$F$36:$BL$36='Payment Calendar'!$A36)*('Monthly Estimate'!$B$36)),IF('Monthly Estimate'!$D$36='Payment Calendar'!$B36,'Monthly Estimate'!$B$36,0))</f>
        <v>0</v>
      </c>
      <c r="Y36" s="33">
        <f>IF(ISBLANK('Monthly Estimate'!$D$37),SUMPRODUCT(('Monthly Estimate'!$F$37:$BL$37='Payment Calendar'!$A36)*('Monthly Estimate'!$B$37)),IF('Monthly Estimate'!$D$37='Payment Calendar'!$B36,'Monthly Estimate'!$B$37,0))</f>
        <v>0</v>
      </c>
      <c r="Z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A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B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C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D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E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F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G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H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I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J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K36" s="33">
        <f>IF(ISBLANK('Monthly Estimate'!$D$38),SUMPRODUCT(('Monthly Estimate'!$F$38:$BL$38='Payment Calendar'!$A36)*('Monthly Estimate'!$B$38)),IF('Monthly Estimate'!$D$38='Payment Calendar'!$B36,'Monthly Estimate'!$B$38,0))</f>
        <v>0</v>
      </c>
      <c r="AL36" s="33">
        <f>IF(ISBLANK('Monthly Estimate'!$D$50),SUMPRODUCT(('Monthly Estimate'!$F$50:$BL$50='Payment Calendar'!$A36)*('Monthly Estimate'!$B$50)),IF('Monthly Estimate'!$D$50='Payment Calendar'!$B36,'Monthly Estimate'!$B$50,0))</f>
        <v>0</v>
      </c>
      <c r="AM36" s="34">
        <f>IF(ISBLANK('Monthly Estimate'!$D$51),SUMPRODUCT(('Monthly Estimate'!$F$51:$BL$51='Payment Calendar'!$A36)*('Monthly Estimate'!$B$51)),IF('Monthly Estimate'!$D$51='Payment Calendar'!$B36,'Monthly Estimate'!$B$51,0))</f>
        <v>0</v>
      </c>
      <c r="AN36" s="29">
        <f>SUM(D36:AM36)</f>
        <v>0</v>
      </c>
      <c r="AO36" s="33">
        <f>IF(ISBLANK('Monthly Estimate'!$D$6),SUMPRODUCT(('Monthly Estimate'!$F$6:$BL$6='Payment Calendar'!$A36)*('Monthly Estimate'!$B$6)),IF('Monthly Estimate'!$D$6='Payment Calendar'!$B36,'Monthly Estimate'!$B$6,0))</f>
        <v>0</v>
      </c>
      <c r="AP36" s="33">
        <f>IF(ISBLANK('Monthly Estimate'!$D$7),SUMPRODUCT(('Monthly Estimate'!$F$7:$BL$7='Payment Calendar'!$A36)*('Monthly Estimate'!$B$7)),IF('Monthly Estimate'!$D$7='Payment Calendar'!$B36,'Monthly Estimate'!$B$7,0))</f>
        <v>0</v>
      </c>
      <c r="AQ36" s="34">
        <f>IF(ISBLANK('Monthly Estimate'!$D$8),SUMPRODUCT(('Monthly Estimate'!$F$8:$BL$8='Payment Calendar'!$A36)*('Monthly Estimate'!$B$8)),IF('Monthly Estimate'!$D$8='Payment Calendar'!$B36,'Monthly Estimate'!$B$8,0))</f>
        <v>0</v>
      </c>
      <c r="AR36" s="35">
        <f t="shared" si="1"/>
        <v>0</v>
      </c>
      <c r="AS36" s="36">
        <f>IF(ISBLANK('Monthly Estimate'!$D$54),SUMPRODUCT(('Monthly Estimate'!$F$54:$BL$54='Payment Calendar'!$A36)*('Monthly Estimate'!$B$54)),IF('Monthly Estimate'!$D$54='Payment Calendar'!$B36,'Monthly Estimate'!$B$54,0))</f>
        <v>0</v>
      </c>
      <c r="AT36" s="34">
        <f>IF(ISBLANK('Monthly Estimate'!$D$55),SUMPRODUCT(('Monthly Estimate'!$F$55:$BL$55='Payment Calendar'!$A36)*('Monthly Estimate'!$B$55)),IF('Monthly Estimate'!$D$55='Payment Calendar'!$B36,'Monthly Estimate'!$B$55,0))</f>
        <v>0</v>
      </c>
      <c r="AU36" s="29">
        <f t="shared" ref="AU35:AU67" si="8">AS36-AT36</f>
        <v>0</v>
      </c>
      <c r="AV36" s="30">
        <f t="shared" ref="AV36:AV63" si="9">-AN36+AR36-AS36</f>
        <v>0</v>
      </c>
      <c r="AW36" s="37">
        <f>AW34+AV36</f>
        <v>0</v>
      </c>
    </row>
    <row r="37" spans="1:49" x14ac:dyDescent="0.2">
      <c r="A37" s="31">
        <f t="shared" ref="A37:A63" si="10">A36+1</f>
        <v>43133</v>
      </c>
      <c r="B37" s="32">
        <f t="shared" si="0"/>
        <v>2</v>
      </c>
      <c r="C37" s="32">
        <f t="shared" si="7"/>
        <v>2</v>
      </c>
      <c r="D37" s="33">
        <f>IF(ISBLANK('Monthly Estimate'!$D$13),SUMPRODUCT(('Monthly Estimate'!$F$13:$BL$13='Payment Calendar'!$A37)*('Monthly Estimate'!$B$13)),IF('Monthly Estimate'!$D$13='Payment Calendar'!$B37,'Monthly Estimate'!$B$13,0))</f>
        <v>0</v>
      </c>
      <c r="E37" s="33">
        <f>IF(ISBLANK('Monthly Estimate'!$D$14),SUMPRODUCT(('Monthly Estimate'!$F$14:$BL$14='Payment Calendar'!$A37)*('Monthly Estimate'!$B$14)),IF('Monthly Estimate'!$D$14='Payment Calendar'!$B37,'Monthly Estimate'!$B$14,0))</f>
        <v>0</v>
      </c>
      <c r="F37" s="33">
        <f>IF(ISBLANK('Monthly Estimate'!$D$15),SUMPRODUCT(('Monthly Estimate'!$F$15:$BL$15='Payment Calendar'!$A37)*('Monthly Estimate'!$B$15)),IF('Monthly Estimate'!$D$15='Payment Calendar'!$B37,'Monthly Estimate'!$B$15,0))</f>
        <v>0</v>
      </c>
      <c r="G37" s="33">
        <f>IF(ISBLANK('Monthly Estimate'!$D$16),SUMPRODUCT(('Monthly Estimate'!$F$16:$BL$16='Payment Calendar'!$A37)*('Monthly Estimate'!$B$16)),IF('Monthly Estimate'!$D$16='Payment Calendar'!$B37,'Monthly Estimate'!$B$16,0))</f>
        <v>0</v>
      </c>
      <c r="H37" s="33">
        <f>IF(ISBLANK('Monthly Estimate'!$D$17),SUMPRODUCT(('Monthly Estimate'!$F$17:$BL$17='Payment Calendar'!$A37)*('Monthly Estimate'!$B$17)),IF('Monthly Estimate'!$D$17='Payment Calendar'!$B37,'Monthly Estimate'!$B$17,0))</f>
        <v>0</v>
      </c>
      <c r="I37" s="33">
        <f>IF(ISBLANK('Monthly Estimate'!$D$18),SUMPRODUCT(('Monthly Estimate'!$F$18:$BL$18='Payment Calendar'!$A37)*('Monthly Estimate'!$B$18)),IF('Monthly Estimate'!$D$18='Payment Calendar'!$B37,'Monthly Estimate'!$B$18,0))</f>
        <v>0</v>
      </c>
      <c r="J37" s="33">
        <f>IF(ISBLANK('Monthly Estimate'!$D$19),SUMPRODUCT(('Monthly Estimate'!$F$19:$BL$19='Payment Calendar'!$A37)*('Monthly Estimate'!$B$19)),IF('Monthly Estimate'!$D$19='Payment Calendar'!$B37,'Monthly Estimate'!$B$19,0))</f>
        <v>0</v>
      </c>
      <c r="K37" s="33">
        <f>IF(ISBLANK('Monthly Estimate'!$D$20),SUMPRODUCT(('Monthly Estimate'!$F$20:$BL$20='Payment Calendar'!$A37)*('Monthly Estimate'!$B$20)),IF('Monthly Estimate'!$D$20='Payment Calendar'!$B37,'Monthly Estimate'!$B$20,0))</f>
        <v>0</v>
      </c>
      <c r="L37" s="33">
        <f>IF(ISBLANK('Monthly Estimate'!$D$21),SUMPRODUCT(('Monthly Estimate'!$F$21:$BL$21='Payment Calendar'!$A37)*('Monthly Estimate'!$B$21)),IF('Monthly Estimate'!$D$21='Payment Calendar'!$B37,'Monthly Estimate'!$B$21,0))</f>
        <v>0</v>
      </c>
      <c r="M37" s="33">
        <f>IF(ISBLANK('Monthly Estimate'!$D$22),SUMPRODUCT(('Monthly Estimate'!$F$22:$BL$22='Payment Calendar'!$A37)*('Monthly Estimate'!$B$22)),IF('Monthly Estimate'!$D$22='Payment Calendar'!$B37,'Monthly Estimate'!$B$22,0))</f>
        <v>0</v>
      </c>
      <c r="N37" s="33">
        <f>IF(ISBLANK('Monthly Estimate'!$D$23),SUMPRODUCT(('Monthly Estimate'!$F$23:$BL$23='Payment Calendar'!$A37)*('Monthly Estimate'!$B$23)),IF('Monthly Estimate'!$D$23='Payment Calendar'!$B37,'Monthly Estimate'!$B$23,0))</f>
        <v>0</v>
      </c>
      <c r="O37" s="33">
        <f>IF(ISBLANK('Monthly Estimate'!$D$24),SUMPRODUCT(('Monthly Estimate'!$F$24:$BL$24='Payment Calendar'!$A37)*('Monthly Estimate'!$B$24)),IF('Monthly Estimate'!$D$24='Payment Calendar'!$B37,'Monthly Estimate'!$B$24,0))</f>
        <v>0</v>
      </c>
      <c r="P37" s="33">
        <f>IF(ISBLANK('Monthly Estimate'!$D$25),SUMPRODUCT(('Monthly Estimate'!$F$25:$BL$25='Payment Calendar'!$A37)*('Monthly Estimate'!$B$25)),IF('Monthly Estimate'!$D$25='Payment Calendar'!$B37,'Monthly Estimate'!$B$25,0))</f>
        <v>0</v>
      </c>
      <c r="Q37" s="33">
        <f>IF(ISBLANK('Monthly Estimate'!$D$26),SUMPRODUCT(('Monthly Estimate'!$F$26:$BL$26='Payment Calendar'!$A37)*('Monthly Estimate'!$B$26)),IF('Monthly Estimate'!$D$26='Payment Calendar'!$B37,'Monthly Estimate'!$B$26,0))</f>
        <v>0</v>
      </c>
      <c r="R37" s="33">
        <f>IF(ISBLANK('Monthly Estimate'!$D$27),SUMPRODUCT(('Monthly Estimate'!$F$27:$BL$27='Payment Calendar'!$A37)*('Monthly Estimate'!$B$27)),IF('Monthly Estimate'!$D$27='Payment Calendar'!$B37,'Monthly Estimate'!$B$27,0))</f>
        <v>0</v>
      </c>
      <c r="S37" s="33">
        <f>IF(ISBLANK('Monthly Estimate'!$D$28),SUMPRODUCT(('Monthly Estimate'!$F$28:$BL$28='Payment Calendar'!$A37)*('Monthly Estimate'!$B$28)),IF('Monthly Estimate'!$D$28='Payment Calendar'!$B37,'Monthly Estimate'!$B$28,0))</f>
        <v>0</v>
      </c>
      <c r="T37" s="33">
        <f>IF(ISBLANK('Monthly Estimate'!$D$32),SUMPRODUCT(('Monthly Estimate'!$F$32:$BL$32='Payment Calendar'!$A37)*('Monthly Estimate'!$B$32)),IF('Monthly Estimate'!$D$32='Payment Calendar'!$B37,'Monthly Estimate'!$B$32,0))</f>
        <v>0</v>
      </c>
      <c r="U37" s="33">
        <f>IF(ISBLANK('Monthly Estimate'!$D$33),SUMPRODUCT(('Monthly Estimate'!$F$33:$BL$33='Payment Calendar'!$A37)*('Monthly Estimate'!$B$33)),IF('Monthly Estimate'!$D$33='Payment Calendar'!$B37,'Monthly Estimate'!$B$33,0))</f>
        <v>0</v>
      </c>
      <c r="V37" s="33">
        <f>IF(ISBLANK('Monthly Estimate'!$D$34),SUMPRODUCT(('Monthly Estimate'!$F$34:$BL$34='Payment Calendar'!$A37)*('Monthly Estimate'!$B$34)),IF('Monthly Estimate'!$D$34='Payment Calendar'!$B37,'Monthly Estimate'!$B$34,0))</f>
        <v>0</v>
      </c>
      <c r="W37" s="33">
        <f>IF(ISBLANK('Monthly Estimate'!$D$35),SUMPRODUCT(('Monthly Estimate'!$F$35:$BL$35='Payment Calendar'!$A37)*('Monthly Estimate'!$B$35)),IF('Monthly Estimate'!$D$35='Payment Calendar'!$B37,'Monthly Estimate'!$B$35,0))</f>
        <v>0</v>
      </c>
      <c r="X37" s="33">
        <f>IF(ISBLANK('Monthly Estimate'!$D$36),SUMPRODUCT(('Monthly Estimate'!$F$36:$BL$36='Payment Calendar'!$A37)*('Monthly Estimate'!$B$36)),IF('Monthly Estimate'!$D$36='Payment Calendar'!$B37,'Monthly Estimate'!$B$36,0))</f>
        <v>0</v>
      </c>
      <c r="Y37" s="33">
        <f>IF(ISBLANK('Monthly Estimate'!$D$37),SUMPRODUCT(('Monthly Estimate'!$F$37:$BL$37='Payment Calendar'!$A37)*('Monthly Estimate'!$B$37)),IF('Monthly Estimate'!$D$37='Payment Calendar'!$B37,'Monthly Estimate'!$B$37,0))</f>
        <v>0</v>
      </c>
      <c r="Z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A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B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C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D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E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F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G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H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I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J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K37" s="33">
        <f>IF(ISBLANK('Monthly Estimate'!$D$38),SUMPRODUCT(('Monthly Estimate'!$F$38:$BL$38='Payment Calendar'!$A37)*('Monthly Estimate'!$B$38)),IF('Monthly Estimate'!$D$38='Payment Calendar'!$B37,'Monthly Estimate'!$B$38,0))</f>
        <v>0</v>
      </c>
      <c r="AL37" s="33">
        <f>IF(ISBLANK('Monthly Estimate'!$D$50),SUMPRODUCT(('Monthly Estimate'!$F$50:$BL$50='Payment Calendar'!$A37)*('Monthly Estimate'!$B$50)),IF('Monthly Estimate'!$D$50='Payment Calendar'!$B37,'Monthly Estimate'!$B$50,0))</f>
        <v>0</v>
      </c>
      <c r="AM37" s="34">
        <f>IF(ISBLANK('Monthly Estimate'!$D$51),SUMPRODUCT(('Monthly Estimate'!$F$51:$BL$51='Payment Calendar'!$A37)*('Monthly Estimate'!$B$51)),IF('Monthly Estimate'!$D$51='Payment Calendar'!$B37,'Monthly Estimate'!$B$51,0))</f>
        <v>0</v>
      </c>
      <c r="AN37" s="29">
        <f>SUM(D37:AM37)</f>
        <v>0</v>
      </c>
      <c r="AO37" s="33">
        <f>IF(ISBLANK('Monthly Estimate'!$D$6),SUMPRODUCT(('Monthly Estimate'!$F$6:$BL$6='Payment Calendar'!$A37)*('Monthly Estimate'!$B$6)),IF('Monthly Estimate'!$D$6='Payment Calendar'!$B37,'Monthly Estimate'!$B$6,0))</f>
        <v>0</v>
      </c>
      <c r="AP37" s="33">
        <f>IF(ISBLANK('Monthly Estimate'!$D$7),SUMPRODUCT(('Monthly Estimate'!$F$7:$BL$7='Payment Calendar'!$A37)*('Monthly Estimate'!$B$7)),IF('Monthly Estimate'!$D$7='Payment Calendar'!$B37,'Monthly Estimate'!$B$7,0))</f>
        <v>0</v>
      </c>
      <c r="AQ37" s="34">
        <f>IF(ISBLANK('Monthly Estimate'!$D$8),SUMPRODUCT(('Monthly Estimate'!$F$8:$BL$8='Payment Calendar'!$A37)*('Monthly Estimate'!$B$8)),IF('Monthly Estimate'!$D$8='Payment Calendar'!$B37,'Monthly Estimate'!$B$8,0))</f>
        <v>0</v>
      </c>
      <c r="AR37" s="35">
        <f t="shared" si="1"/>
        <v>0</v>
      </c>
      <c r="AS37" s="36">
        <f>IF(ISBLANK('Monthly Estimate'!$D$54),SUMPRODUCT(('Monthly Estimate'!$F$54:$BL$54='Payment Calendar'!$A37)*('Monthly Estimate'!$B$54)),IF('Monthly Estimate'!$D$54='Payment Calendar'!$B37,'Monthly Estimate'!$B$54,0))</f>
        <v>0</v>
      </c>
      <c r="AT37" s="34">
        <f>IF(ISBLANK('Monthly Estimate'!$D$55),SUMPRODUCT(('Monthly Estimate'!$F$55:$BL$55='Payment Calendar'!$A37)*('Monthly Estimate'!$B$55)),IF('Monthly Estimate'!$D$55='Payment Calendar'!$B37,'Monthly Estimate'!$B$55,0))</f>
        <v>0</v>
      </c>
      <c r="AU37" s="29">
        <f t="shared" si="8"/>
        <v>0</v>
      </c>
      <c r="AV37" s="30">
        <f t="shared" si="9"/>
        <v>0</v>
      </c>
      <c r="AW37" s="37">
        <f t="shared" ref="AW37:AW63" si="11">AW36+AV37</f>
        <v>0</v>
      </c>
    </row>
    <row r="38" spans="1:49" x14ac:dyDescent="0.2">
      <c r="A38" s="31">
        <f t="shared" si="10"/>
        <v>43134</v>
      </c>
      <c r="B38" s="32">
        <f t="shared" si="0"/>
        <v>3</v>
      </c>
      <c r="C38" s="32">
        <f t="shared" si="7"/>
        <v>2</v>
      </c>
      <c r="D38" s="33">
        <f>IF(ISBLANK('Monthly Estimate'!$D$13),SUMPRODUCT(('Monthly Estimate'!$F$13:$BL$13='Payment Calendar'!$A38)*('Monthly Estimate'!$B$13)),IF('Monthly Estimate'!$D$13='Payment Calendar'!$B38,'Monthly Estimate'!$B$13,0))</f>
        <v>0</v>
      </c>
      <c r="E38" s="33">
        <f>IF(ISBLANK('Monthly Estimate'!$D$14),SUMPRODUCT(('Monthly Estimate'!$F$14:$BL$14='Payment Calendar'!$A38)*('Monthly Estimate'!$B$14)),IF('Monthly Estimate'!$D$14='Payment Calendar'!$B38,'Monthly Estimate'!$B$14,0))</f>
        <v>0</v>
      </c>
      <c r="F38" s="33">
        <f>IF(ISBLANK('Monthly Estimate'!$D$15),SUMPRODUCT(('Monthly Estimate'!$F$15:$BL$15='Payment Calendar'!$A38)*('Monthly Estimate'!$B$15)),IF('Monthly Estimate'!$D$15='Payment Calendar'!$B38,'Monthly Estimate'!$B$15,0))</f>
        <v>0</v>
      </c>
      <c r="G38" s="33">
        <f>IF(ISBLANK('Monthly Estimate'!$D$16),SUMPRODUCT(('Monthly Estimate'!$F$16:$BL$16='Payment Calendar'!$A38)*('Monthly Estimate'!$B$16)),IF('Monthly Estimate'!$D$16='Payment Calendar'!$B38,'Monthly Estimate'!$B$16,0))</f>
        <v>0</v>
      </c>
      <c r="H38" s="33">
        <f>IF(ISBLANK('Monthly Estimate'!$D$17),SUMPRODUCT(('Monthly Estimate'!$F$17:$BL$17='Payment Calendar'!$A38)*('Monthly Estimate'!$B$17)),IF('Monthly Estimate'!$D$17='Payment Calendar'!$B38,'Monthly Estimate'!$B$17,0))</f>
        <v>0</v>
      </c>
      <c r="I38" s="33">
        <f>IF(ISBLANK('Monthly Estimate'!$D$18),SUMPRODUCT(('Monthly Estimate'!$F$18:$BL$18='Payment Calendar'!$A38)*('Monthly Estimate'!$B$18)),IF('Monthly Estimate'!$D$18='Payment Calendar'!$B38,'Monthly Estimate'!$B$18,0))</f>
        <v>0</v>
      </c>
      <c r="J38" s="33">
        <f>IF(ISBLANK('Monthly Estimate'!$D$19),SUMPRODUCT(('Monthly Estimate'!$F$19:$BL$19='Payment Calendar'!$A38)*('Monthly Estimate'!$B$19)),IF('Monthly Estimate'!$D$19='Payment Calendar'!$B38,'Monthly Estimate'!$B$19,0))</f>
        <v>0</v>
      </c>
      <c r="K38" s="33">
        <f>IF(ISBLANK('Monthly Estimate'!$D$20),SUMPRODUCT(('Monthly Estimate'!$F$20:$BL$20='Payment Calendar'!$A38)*('Monthly Estimate'!$B$20)),IF('Monthly Estimate'!$D$20='Payment Calendar'!$B38,'Monthly Estimate'!$B$20,0))</f>
        <v>0</v>
      </c>
      <c r="L38" s="33">
        <f>IF(ISBLANK('Monthly Estimate'!$D$21),SUMPRODUCT(('Monthly Estimate'!$F$21:$BL$21='Payment Calendar'!$A38)*('Monthly Estimate'!$B$21)),IF('Monthly Estimate'!$D$21='Payment Calendar'!$B38,'Monthly Estimate'!$B$21,0))</f>
        <v>0</v>
      </c>
      <c r="M38" s="33">
        <f>IF(ISBLANK('Monthly Estimate'!$D$22),SUMPRODUCT(('Monthly Estimate'!$F$22:$BL$22='Payment Calendar'!$A38)*('Monthly Estimate'!$B$22)),IF('Monthly Estimate'!$D$22='Payment Calendar'!$B38,'Monthly Estimate'!$B$22,0))</f>
        <v>0</v>
      </c>
      <c r="N38" s="33">
        <f>IF(ISBLANK('Monthly Estimate'!$D$23),SUMPRODUCT(('Monthly Estimate'!$F$23:$BL$23='Payment Calendar'!$A38)*('Monthly Estimate'!$B$23)),IF('Monthly Estimate'!$D$23='Payment Calendar'!$B38,'Monthly Estimate'!$B$23,0))</f>
        <v>0</v>
      </c>
      <c r="O38" s="33">
        <f>IF(ISBLANK('Monthly Estimate'!$D$24),SUMPRODUCT(('Monthly Estimate'!$F$24:$BL$24='Payment Calendar'!$A38)*('Monthly Estimate'!$B$24)),IF('Monthly Estimate'!$D$24='Payment Calendar'!$B38,'Monthly Estimate'!$B$24,0))</f>
        <v>0</v>
      </c>
      <c r="P38" s="33">
        <f>IF(ISBLANK('Monthly Estimate'!$D$25),SUMPRODUCT(('Monthly Estimate'!$F$25:$BL$25='Payment Calendar'!$A38)*('Monthly Estimate'!$B$25)),IF('Monthly Estimate'!$D$25='Payment Calendar'!$B38,'Monthly Estimate'!$B$25,0))</f>
        <v>0</v>
      </c>
      <c r="Q38" s="33">
        <f>IF(ISBLANK('Monthly Estimate'!$D$26),SUMPRODUCT(('Monthly Estimate'!$F$26:$BL$26='Payment Calendar'!$A38)*('Monthly Estimate'!$B$26)),IF('Monthly Estimate'!$D$26='Payment Calendar'!$B38,'Monthly Estimate'!$B$26,0))</f>
        <v>0</v>
      </c>
      <c r="R38" s="33">
        <f>IF(ISBLANK('Monthly Estimate'!$D$27),SUMPRODUCT(('Monthly Estimate'!$F$27:$BL$27='Payment Calendar'!$A38)*('Monthly Estimate'!$B$27)),IF('Monthly Estimate'!$D$27='Payment Calendar'!$B38,'Monthly Estimate'!$B$27,0))</f>
        <v>0</v>
      </c>
      <c r="S38" s="33">
        <f>IF(ISBLANK('Monthly Estimate'!$D$28),SUMPRODUCT(('Monthly Estimate'!$F$28:$BL$28='Payment Calendar'!$A38)*('Monthly Estimate'!$B$28)),IF('Monthly Estimate'!$D$28='Payment Calendar'!$B38,'Monthly Estimate'!$B$28,0))</f>
        <v>0</v>
      </c>
      <c r="T38" s="33">
        <f>IF(ISBLANK('Monthly Estimate'!$D$32),SUMPRODUCT(('Monthly Estimate'!$F$32:$BL$32='Payment Calendar'!$A38)*('Monthly Estimate'!$B$32)),IF('Monthly Estimate'!$D$32='Payment Calendar'!$B38,'Monthly Estimate'!$B$32,0))</f>
        <v>0</v>
      </c>
      <c r="U38" s="33">
        <f>IF(ISBLANK('Monthly Estimate'!$D$33),SUMPRODUCT(('Monthly Estimate'!$F$33:$BL$33='Payment Calendar'!$A38)*('Monthly Estimate'!$B$33)),IF('Monthly Estimate'!$D$33='Payment Calendar'!$B38,'Monthly Estimate'!$B$33,0))</f>
        <v>0</v>
      </c>
      <c r="V38" s="33">
        <f>IF(ISBLANK('Monthly Estimate'!$D$34),SUMPRODUCT(('Monthly Estimate'!$F$34:$BL$34='Payment Calendar'!$A38)*('Monthly Estimate'!$B$34)),IF('Monthly Estimate'!$D$34='Payment Calendar'!$B38,'Monthly Estimate'!$B$34,0))</f>
        <v>0</v>
      </c>
      <c r="W38" s="33">
        <f>IF(ISBLANK('Monthly Estimate'!$D$35),SUMPRODUCT(('Monthly Estimate'!$F$35:$BL$35='Payment Calendar'!$A38)*('Monthly Estimate'!$B$35)),IF('Monthly Estimate'!$D$35='Payment Calendar'!$B38,'Monthly Estimate'!$B$35,0))</f>
        <v>0</v>
      </c>
      <c r="X38" s="33">
        <f>IF(ISBLANK('Monthly Estimate'!$D$36),SUMPRODUCT(('Monthly Estimate'!$F$36:$BL$36='Payment Calendar'!$A38)*('Monthly Estimate'!$B$36)),IF('Monthly Estimate'!$D$36='Payment Calendar'!$B38,'Monthly Estimate'!$B$36,0))</f>
        <v>0</v>
      </c>
      <c r="Y38" s="33">
        <f>IF(ISBLANK('Monthly Estimate'!$D$37),SUMPRODUCT(('Monthly Estimate'!$F$37:$BL$37='Payment Calendar'!$A38)*('Monthly Estimate'!$B$37)),IF('Monthly Estimate'!$D$37='Payment Calendar'!$B38,'Monthly Estimate'!$B$37,0))</f>
        <v>0</v>
      </c>
      <c r="Z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A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B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C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D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E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F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G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H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I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J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K38" s="33">
        <f>IF(ISBLANK('Monthly Estimate'!$D$38),SUMPRODUCT(('Monthly Estimate'!$F$38:$BL$38='Payment Calendar'!$A38)*('Monthly Estimate'!$B$38)),IF('Monthly Estimate'!$D$38='Payment Calendar'!$B38,'Monthly Estimate'!$B$38,0))</f>
        <v>0</v>
      </c>
      <c r="AL38" s="33">
        <f>IF(ISBLANK('Monthly Estimate'!$D$50),SUMPRODUCT(('Monthly Estimate'!$F$50:$BL$50='Payment Calendar'!$A38)*('Monthly Estimate'!$B$50)),IF('Monthly Estimate'!$D$50='Payment Calendar'!$B38,'Monthly Estimate'!$B$50,0))</f>
        <v>0</v>
      </c>
      <c r="AM38" s="34">
        <f>IF(ISBLANK('Monthly Estimate'!$D$51),SUMPRODUCT(('Monthly Estimate'!$F$51:$BL$51='Payment Calendar'!$A38)*('Monthly Estimate'!$B$51)),IF('Monthly Estimate'!$D$51='Payment Calendar'!$B38,'Monthly Estimate'!$B$51,0))</f>
        <v>0</v>
      </c>
      <c r="AN38" s="29">
        <f>SUM(D38:AM38)</f>
        <v>0</v>
      </c>
      <c r="AO38" s="33">
        <f>IF(ISBLANK('Monthly Estimate'!$D$6),SUMPRODUCT(('Monthly Estimate'!$F$6:$BL$6='Payment Calendar'!$A38)*('Monthly Estimate'!$B$6)),IF('Monthly Estimate'!$D$6='Payment Calendar'!$B38,'Monthly Estimate'!$B$6,0))</f>
        <v>0</v>
      </c>
      <c r="AP38" s="33">
        <f>IF(ISBLANK('Monthly Estimate'!$D$7),SUMPRODUCT(('Monthly Estimate'!$F$7:$BL$7='Payment Calendar'!$A38)*('Monthly Estimate'!$B$7)),IF('Monthly Estimate'!$D$7='Payment Calendar'!$B38,'Monthly Estimate'!$B$7,0))</f>
        <v>0</v>
      </c>
      <c r="AQ38" s="34">
        <f>IF(ISBLANK('Monthly Estimate'!$D$8),SUMPRODUCT(('Monthly Estimate'!$F$8:$BL$8='Payment Calendar'!$A38)*('Monthly Estimate'!$B$8)),IF('Monthly Estimate'!$D$8='Payment Calendar'!$B38,'Monthly Estimate'!$B$8,0))</f>
        <v>0</v>
      </c>
      <c r="AR38" s="35">
        <f t="shared" si="1"/>
        <v>0</v>
      </c>
      <c r="AS38" s="36">
        <f>IF(ISBLANK('Monthly Estimate'!$D$54),SUMPRODUCT(('Monthly Estimate'!$F$54:$BL$54='Payment Calendar'!$A38)*('Monthly Estimate'!$B$54)),IF('Monthly Estimate'!$D$54='Payment Calendar'!$B38,'Monthly Estimate'!$B$54,0))</f>
        <v>0</v>
      </c>
      <c r="AT38" s="34">
        <f>IF(ISBLANK('Monthly Estimate'!$D$55),SUMPRODUCT(('Monthly Estimate'!$F$55:$BL$55='Payment Calendar'!$A38)*('Monthly Estimate'!$B$55)),IF('Monthly Estimate'!$D$55='Payment Calendar'!$B38,'Monthly Estimate'!$B$55,0))</f>
        <v>0</v>
      </c>
      <c r="AU38" s="29">
        <f t="shared" si="8"/>
        <v>0</v>
      </c>
      <c r="AV38" s="30">
        <f t="shared" si="9"/>
        <v>0</v>
      </c>
      <c r="AW38" s="37">
        <f t="shared" si="11"/>
        <v>0</v>
      </c>
    </row>
    <row r="39" spans="1:49" x14ac:dyDescent="0.2">
      <c r="A39" s="31">
        <f t="shared" si="10"/>
        <v>43135</v>
      </c>
      <c r="B39" s="32">
        <f t="shared" si="0"/>
        <v>4</v>
      </c>
      <c r="C39" s="32">
        <f t="shared" si="7"/>
        <v>2</v>
      </c>
      <c r="D39" s="33">
        <f>IF(ISBLANK('Monthly Estimate'!$D$13),SUMPRODUCT(('Monthly Estimate'!$F$13:$BL$13='Payment Calendar'!$A39)*('Monthly Estimate'!$B$13)),IF('Monthly Estimate'!$D$13='Payment Calendar'!$B39,'Monthly Estimate'!$B$13,0))</f>
        <v>0</v>
      </c>
      <c r="E39" s="33">
        <f>IF(ISBLANK('Monthly Estimate'!$D$14),SUMPRODUCT(('Monthly Estimate'!$F$14:$BL$14='Payment Calendar'!$A39)*('Monthly Estimate'!$B$14)),IF('Monthly Estimate'!$D$14='Payment Calendar'!$B39,'Monthly Estimate'!$B$14,0))</f>
        <v>0</v>
      </c>
      <c r="F39" s="33">
        <f>IF(ISBLANK('Monthly Estimate'!$D$15),SUMPRODUCT(('Monthly Estimate'!$F$15:$BL$15='Payment Calendar'!$A39)*('Monthly Estimate'!$B$15)),IF('Monthly Estimate'!$D$15='Payment Calendar'!$B39,'Monthly Estimate'!$B$15,0))</f>
        <v>0</v>
      </c>
      <c r="G39" s="33">
        <f>IF(ISBLANK('Monthly Estimate'!$D$16),SUMPRODUCT(('Monthly Estimate'!$F$16:$BL$16='Payment Calendar'!$A39)*('Monthly Estimate'!$B$16)),IF('Monthly Estimate'!$D$16='Payment Calendar'!$B39,'Monthly Estimate'!$B$16,0))</f>
        <v>0</v>
      </c>
      <c r="H39" s="33">
        <f>IF(ISBLANK('Monthly Estimate'!$D$17),SUMPRODUCT(('Monthly Estimate'!$F$17:$BL$17='Payment Calendar'!$A39)*('Monthly Estimate'!$B$17)),IF('Monthly Estimate'!$D$17='Payment Calendar'!$B39,'Monthly Estimate'!$B$17,0))</f>
        <v>0</v>
      </c>
      <c r="I39" s="33">
        <f>IF(ISBLANK('Monthly Estimate'!$D$18),SUMPRODUCT(('Monthly Estimate'!$F$18:$BL$18='Payment Calendar'!$A39)*('Monthly Estimate'!$B$18)),IF('Monthly Estimate'!$D$18='Payment Calendar'!$B39,'Monthly Estimate'!$B$18,0))</f>
        <v>0</v>
      </c>
      <c r="J39" s="33">
        <f>IF(ISBLANK('Monthly Estimate'!$D$19),SUMPRODUCT(('Monthly Estimate'!$F$19:$BL$19='Payment Calendar'!$A39)*('Monthly Estimate'!$B$19)),IF('Monthly Estimate'!$D$19='Payment Calendar'!$B39,'Monthly Estimate'!$B$19,0))</f>
        <v>0</v>
      </c>
      <c r="K39" s="33">
        <f>IF(ISBLANK('Monthly Estimate'!$D$20),SUMPRODUCT(('Monthly Estimate'!$F$20:$BL$20='Payment Calendar'!$A39)*('Monthly Estimate'!$B$20)),IF('Monthly Estimate'!$D$20='Payment Calendar'!$B39,'Monthly Estimate'!$B$20,0))</f>
        <v>0</v>
      </c>
      <c r="L39" s="33">
        <f>IF(ISBLANK('Monthly Estimate'!$D$21),SUMPRODUCT(('Monthly Estimate'!$F$21:$BL$21='Payment Calendar'!$A39)*('Monthly Estimate'!$B$21)),IF('Monthly Estimate'!$D$21='Payment Calendar'!$B39,'Monthly Estimate'!$B$21,0))</f>
        <v>0</v>
      </c>
      <c r="M39" s="33">
        <f>IF(ISBLANK('Monthly Estimate'!$D$22),SUMPRODUCT(('Monthly Estimate'!$F$22:$BL$22='Payment Calendar'!$A39)*('Monthly Estimate'!$B$22)),IF('Monthly Estimate'!$D$22='Payment Calendar'!$B39,'Monthly Estimate'!$B$22,0))</f>
        <v>0</v>
      </c>
      <c r="N39" s="33">
        <f>IF(ISBLANK('Monthly Estimate'!$D$23),SUMPRODUCT(('Monthly Estimate'!$F$23:$BL$23='Payment Calendar'!$A39)*('Monthly Estimate'!$B$23)),IF('Monthly Estimate'!$D$23='Payment Calendar'!$B39,'Monthly Estimate'!$B$23,0))</f>
        <v>0</v>
      </c>
      <c r="O39" s="33">
        <f>IF(ISBLANK('Monthly Estimate'!$D$24),SUMPRODUCT(('Monthly Estimate'!$F$24:$BL$24='Payment Calendar'!$A39)*('Monthly Estimate'!$B$24)),IF('Monthly Estimate'!$D$24='Payment Calendar'!$B39,'Monthly Estimate'!$B$24,0))</f>
        <v>0</v>
      </c>
      <c r="P39" s="33">
        <f>IF(ISBLANK('Monthly Estimate'!$D$25),SUMPRODUCT(('Monthly Estimate'!$F$25:$BL$25='Payment Calendar'!$A39)*('Monthly Estimate'!$B$25)),IF('Monthly Estimate'!$D$25='Payment Calendar'!$B39,'Monthly Estimate'!$B$25,0))</f>
        <v>0</v>
      </c>
      <c r="Q39" s="33">
        <f>IF(ISBLANK('Monthly Estimate'!$D$26),SUMPRODUCT(('Monthly Estimate'!$F$26:$BL$26='Payment Calendar'!$A39)*('Monthly Estimate'!$B$26)),IF('Monthly Estimate'!$D$26='Payment Calendar'!$B39,'Monthly Estimate'!$B$26,0))</f>
        <v>0</v>
      </c>
      <c r="R39" s="33">
        <f>IF(ISBLANK('Monthly Estimate'!$D$27),SUMPRODUCT(('Monthly Estimate'!$F$27:$BL$27='Payment Calendar'!$A39)*('Monthly Estimate'!$B$27)),IF('Monthly Estimate'!$D$27='Payment Calendar'!$B39,'Monthly Estimate'!$B$27,0))</f>
        <v>0</v>
      </c>
      <c r="S39" s="33">
        <f>IF(ISBLANK('Monthly Estimate'!$D$28),SUMPRODUCT(('Monthly Estimate'!$F$28:$BL$28='Payment Calendar'!$A39)*('Monthly Estimate'!$B$28)),IF('Monthly Estimate'!$D$28='Payment Calendar'!$B39,'Monthly Estimate'!$B$28,0))</f>
        <v>0</v>
      </c>
      <c r="T39" s="33">
        <f>IF(ISBLANK('Monthly Estimate'!$D$32),SUMPRODUCT(('Monthly Estimate'!$F$32:$BL$32='Payment Calendar'!$A39)*('Monthly Estimate'!$B$32)),IF('Monthly Estimate'!$D$32='Payment Calendar'!$B39,'Monthly Estimate'!$B$32,0))</f>
        <v>0</v>
      </c>
      <c r="U39" s="33">
        <f>IF(ISBLANK('Monthly Estimate'!$D$33),SUMPRODUCT(('Monthly Estimate'!$F$33:$BL$33='Payment Calendar'!$A39)*('Monthly Estimate'!$B$33)),IF('Monthly Estimate'!$D$33='Payment Calendar'!$B39,'Monthly Estimate'!$B$33,0))</f>
        <v>0</v>
      </c>
      <c r="V39" s="33">
        <f>IF(ISBLANK('Monthly Estimate'!$D$34),SUMPRODUCT(('Monthly Estimate'!$F$34:$BL$34='Payment Calendar'!$A39)*('Monthly Estimate'!$B$34)),IF('Monthly Estimate'!$D$34='Payment Calendar'!$B39,'Monthly Estimate'!$B$34,0))</f>
        <v>0</v>
      </c>
      <c r="W39" s="33">
        <f>IF(ISBLANK('Monthly Estimate'!$D$35),SUMPRODUCT(('Monthly Estimate'!$F$35:$BL$35='Payment Calendar'!$A39)*('Monthly Estimate'!$B$35)),IF('Monthly Estimate'!$D$35='Payment Calendar'!$B39,'Monthly Estimate'!$B$35,0))</f>
        <v>0</v>
      </c>
      <c r="X39" s="33">
        <f>IF(ISBLANK('Monthly Estimate'!$D$36),SUMPRODUCT(('Monthly Estimate'!$F$36:$BL$36='Payment Calendar'!$A39)*('Monthly Estimate'!$B$36)),IF('Monthly Estimate'!$D$36='Payment Calendar'!$B39,'Monthly Estimate'!$B$36,0))</f>
        <v>0</v>
      </c>
      <c r="Y39" s="33">
        <f>IF(ISBLANK('Monthly Estimate'!$D$37),SUMPRODUCT(('Monthly Estimate'!$F$37:$BL$37='Payment Calendar'!$A39)*('Monthly Estimate'!$B$37)),IF('Monthly Estimate'!$D$37='Payment Calendar'!$B39,'Monthly Estimate'!$B$37,0))</f>
        <v>0</v>
      </c>
      <c r="Z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A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B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C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D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E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F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G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H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I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J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K39" s="33">
        <f>IF(ISBLANK('Monthly Estimate'!$D$38),SUMPRODUCT(('Monthly Estimate'!$F$38:$BL$38='Payment Calendar'!$A39)*('Monthly Estimate'!$B$38)),IF('Monthly Estimate'!$D$38='Payment Calendar'!$B39,'Monthly Estimate'!$B$38,0))</f>
        <v>0</v>
      </c>
      <c r="AL39" s="33">
        <f>IF(ISBLANK('Monthly Estimate'!$D$50),SUMPRODUCT(('Monthly Estimate'!$F$50:$BL$50='Payment Calendar'!$A39)*('Monthly Estimate'!$B$50)),IF('Monthly Estimate'!$D$50='Payment Calendar'!$B39,'Monthly Estimate'!$B$50,0))</f>
        <v>0</v>
      </c>
      <c r="AM39" s="34">
        <f>IF(ISBLANK('Monthly Estimate'!$D$51),SUMPRODUCT(('Monthly Estimate'!$F$51:$BL$51='Payment Calendar'!$A39)*('Monthly Estimate'!$B$51)),IF('Monthly Estimate'!$D$51='Payment Calendar'!$B39,'Monthly Estimate'!$B$51,0))</f>
        <v>0</v>
      </c>
      <c r="AN39" s="29">
        <f>SUM(D39:AM39)</f>
        <v>0</v>
      </c>
      <c r="AO39" s="33">
        <f>IF(ISBLANK('Monthly Estimate'!$D$6),SUMPRODUCT(('Monthly Estimate'!$F$6:$BL$6='Payment Calendar'!$A39)*('Monthly Estimate'!$B$6)),IF('Monthly Estimate'!$D$6='Payment Calendar'!$B39,'Monthly Estimate'!$B$6,0))</f>
        <v>0</v>
      </c>
      <c r="AP39" s="33">
        <f>IF(ISBLANK('Monthly Estimate'!$D$7),SUMPRODUCT(('Monthly Estimate'!$F$7:$BL$7='Payment Calendar'!$A39)*('Monthly Estimate'!$B$7)),IF('Monthly Estimate'!$D$7='Payment Calendar'!$B39,'Monthly Estimate'!$B$7,0))</f>
        <v>0</v>
      </c>
      <c r="AQ39" s="34">
        <f>IF(ISBLANK('Monthly Estimate'!$D$8),SUMPRODUCT(('Monthly Estimate'!$F$8:$BL$8='Payment Calendar'!$A39)*('Monthly Estimate'!$B$8)),IF('Monthly Estimate'!$D$8='Payment Calendar'!$B39,'Monthly Estimate'!$B$8,0))</f>
        <v>0</v>
      </c>
      <c r="AR39" s="35">
        <f t="shared" si="1"/>
        <v>0</v>
      </c>
      <c r="AS39" s="36">
        <f>IF(ISBLANK('Monthly Estimate'!$D$54),SUMPRODUCT(('Monthly Estimate'!$F$54:$BL$54='Payment Calendar'!$A39)*('Monthly Estimate'!$B$54)),IF('Monthly Estimate'!$D$54='Payment Calendar'!$B39,'Monthly Estimate'!$B$54,0))</f>
        <v>0</v>
      </c>
      <c r="AT39" s="34">
        <f>IF(ISBLANK('Monthly Estimate'!$D$55),SUMPRODUCT(('Monthly Estimate'!$F$55:$BL$55='Payment Calendar'!$A39)*('Monthly Estimate'!$B$55)),IF('Monthly Estimate'!$D$55='Payment Calendar'!$B39,'Monthly Estimate'!$B$55,0))</f>
        <v>0</v>
      </c>
      <c r="AU39" s="29">
        <f t="shared" si="8"/>
        <v>0</v>
      </c>
      <c r="AV39" s="30">
        <f t="shared" si="9"/>
        <v>0</v>
      </c>
      <c r="AW39" s="37">
        <f t="shared" si="11"/>
        <v>0</v>
      </c>
    </row>
    <row r="40" spans="1:49" x14ac:dyDescent="0.2">
      <c r="A40" s="31">
        <f t="shared" si="10"/>
        <v>43136</v>
      </c>
      <c r="B40" s="32">
        <f t="shared" si="0"/>
        <v>5</v>
      </c>
      <c r="C40" s="32">
        <f t="shared" si="7"/>
        <v>2</v>
      </c>
      <c r="D40" s="33">
        <f>IF(ISBLANK('Monthly Estimate'!$D$13),SUMPRODUCT(('Monthly Estimate'!$F$13:$BL$13='Payment Calendar'!$A40)*('Monthly Estimate'!$B$13)),IF('Monthly Estimate'!$D$13='Payment Calendar'!$B40,'Monthly Estimate'!$B$13,0))</f>
        <v>0</v>
      </c>
      <c r="E40" s="33">
        <f>IF(ISBLANK('Monthly Estimate'!$D$14),SUMPRODUCT(('Monthly Estimate'!$F$14:$BL$14='Payment Calendar'!$A40)*('Monthly Estimate'!$B$14)),IF('Monthly Estimate'!$D$14='Payment Calendar'!$B40,'Monthly Estimate'!$B$14,0))</f>
        <v>0</v>
      </c>
      <c r="F40" s="33">
        <f>IF(ISBLANK('Monthly Estimate'!$D$15),SUMPRODUCT(('Monthly Estimate'!$F$15:$BL$15='Payment Calendar'!$A40)*('Monthly Estimate'!$B$15)),IF('Monthly Estimate'!$D$15='Payment Calendar'!$B40,'Monthly Estimate'!$B$15,0))</f>
        <v>0</v>
      </c>
      <c r="G40" s="33">
        <f>IF(ISBLANK('Monthly Estimate'!$D$16),SUMPRODUCT(('Monthly Estimate'!$F$16:$BL$16='Payment Calendar'!$A40)*('Monthly Estimate'!$B$16)),IF('Monthly Estimate'!$D$16='Payment Calendar'!$B40,'Monthly Estimate'!$B$16,0))</f>
        <v>0</v>
      </c>
      <c r="H40" s="33">
        <f>IF(ISBLANK('Monthly Estimate'!$D$17),SUMPRODUCT(('Monthly Estimate'!$F$17:$BL$17='Payment Calendar'!$A40)*('Monthly Estimate'!$B$17)),IF('Monthly Estimate'!$D$17='Payment Calendar'!$B40,'Monthly Estimate'!$B$17,0))</f>
        <v>0</v>
      </c>
      <c r="I40" s="33">
        <f>IF(ISBLANK('Monthly Estimate'!$D$18),SUMPRODUCT(('Monthly Estimate'!$F$18:$BL$18='Payment Calendar'!$A40)*('Monthly Estimate'!$B$18)),IF('Monthly Estimate'!$D$18='Payment Calendar'!$B40,'Monthly Estimate'!$B$18,0))</f>
        <v>0</v>
      </c>
      <c r="J40" s="33">
        <f>IF(ISBLANK('Monthly Estimate'!$D$19),SUMPRODUCT(('Monthly Estimate'!$F$19:$BL$19='Payment Calendar'!$A40)*('Monthly Estimate'!$B$19)),IF('Monthly Estimate'!$D$19='Payment Calendar'!$B40,'Monthly Estimate'!$B$19,0))</f>
        <v>0</v>
      </c>
      <c r="K40" s="33">
        <f>IF(ISBLANK('Monthly Estimate'!$D$20),SUMPRODUCT(('Monthly Estimate'!$F$20:$BL$20='Payment Calendar'!$A40)*('Monthly Estimate'!$B$20)),IF('Monthly Estimate'!$D$20='Payment Calendar'!$B40,'Monthly Estimate'!$B$20,0))</f>
        <v>0</v>
      </c>
      <c r="L40" s="33">
        <f>IF(ISBLANK('Monthly Estimate'!$D$21),SUMPRODUCT(('Monthly Estimate'!$F$21:$BL$21='Payment Calendar'!$A40)*('Monthly Estimate'!$B$21)),IF('Monthly Estimate'!$D$21='Payment Calendar'!$B40,'Monthly Estimate'!$B$21,0))</f>
        <v>0</v>
      </c>
      <c r="M40" s="33">
        <f>IF(ISBLANK('Monthly Estimate'!$D$22),SUMPRODUCT(('Monthly Estimate'!$F$22:$BL$22='Payment Calendar'!$A40)*('Monthly Estimate'!$B$22)),IF('Monthly Estimate'!$D$22='Payment Calendar'!$B40,'Monthly Estimate'!$B$22,0))</f>
        <v>0</v>
      </c>
      <c r="N40" s="33">
        <f>IF(ISBLANK('Monthly Estimate'!$D$23),SUMPRODUCT(('Monthly Estimate'!$F$23:$BL$23='Payment Calendar'!$A40)*('Monthly Estimate'!$B$23)),IF('Monthly Estimate'!$D$23='Payment Calendar'!$B40,'Monthly Estimate'!$B$23,0))</f>
        <v>0</v>
      </c>
      <c r="O40" s="33">
        <f>IF(ISBLANK('Monthly Estimate'!$D$24),SUMPRODUCT(('Monthly Estimate'!$F$24:$BL$24='Payment Calendar'!$A40)*('Monthly Estimate'!$B$24)),IF('Monthly Estimate'!$D$24='Payment Calendar'!$B40,'Monthly Estimate'!$B$24,0))</f>
        <v>0</v>
      </c>
      <c r="P40" s="33">
        <f>IF(ISBLANK('Monthly Estimate'!$D$25),SUMPRODUCT(('Monthly Estimate'!$F$25:$BL$25='Payment Calendar'!$A40)*('Monthly Estimate'!$B$25)),IF('Monthly Estimate'!$D$25='Payment Calendar'!$B40,'Monthly Estimate'!$B$25,0))</f>
        <v>0</v>
      </c>
      <c r="Q40" s="33">
        <f>IF(ISBLANK('Monthly Estimate'!$D$26),SUMPRODUCT(('Monthly Estimate'!$F$26:$BL$26='Payment Calendar'!$A40)*('Monthly Estimate'!$B$26)),IF('Monthly Estimate'!$D$26='Payment Calendar'!$B40,'Monthly Estimate'!$B$26,0))</f>
        <v>0</v>
      </c>
      <c r="R40" s="33">
        <f>IF(ISBLANK('Monthly Estimate'!$D$27),SUMPRODUCT(('Monthly Estimate'!$F$27:$BL$27='Payment Calendar'!$A40)*('Monthly Estimate'!$B$27)),IF('Monthly Estimate'!$D$27='Payment Calendar'!$B40,'Monthly Estimate'!$B$27,0))</f>
        <v>0</v>
      </c>
      <c r="S40" s="33">
        <f>IF(ISBLANK('Monthly Estimate'!$D$28),SUMPRODUCT(('Monthly Estimate'!$F$28:$BL$28='Payment Calendar'!$A40)*('Monthly Estimate'!$B$28)),IF('Monthly Estimate'!$D$28='Payment Calendar'!$B40,'Monthly Estimate'!$B$28,0))</f>
        <v>0</v>
      </c>
      <c r="T40" s="33">
        <f>IF(ISBLANK('Monthly Estimate'!$D$32),SUMPRODUCT(('Monthly Estimate'!$F$32:$BL$32='Payment Calendar'!$A40)*('Monthly Estimate'!$B$32)),IF('Monthly Estimate'!$D$32='Payment Calendar'!$B40,'Monthly Estimate'!$B$32,0))</f>
        <v>0</v>
      </c>
      <c r="U40" s="33">
        <f>IF(ISBLANK('Monthly Estimate'!$D$33),SUMPRODUCT(('Monthly Estimate'!$F$33:$BL$33='Payment Calendar'!$A40)*('Monthly Estimate'!$B$33)),IF('Monthly Estimate'!$D$33='Payment Calendar'!$B40,'Monthly Estimate'!$B$33,0))</f>
        <v>0</v>
      </c>
      <c r="V40" s="33">
        <f>IF(ISBLANK('Monthly Estimate'!$D$34),SUMPRODUCT(('Monthly Estimate'!$F$34:$BL$34='Payment Calendar'!$A40)*('Monthly Estimate'!$B$34)),IF('Monthly Estimate'!$D$34='Payment Calendar'!$B40,'Monthly Estimate'!$B$34,0))</f>
        <v>0</v>
      </c>
      <c r="W40" s="33">
        <f>IF(ISBLANK('Monthly Estimate'!$D$35),SUMPRODUCT(('Monthly Estimate'!$F$35:$BL$35='Payment Calendar'!$A40)*('Monthly Estimate'!$B$35)),IF('Monthly Estimate'!$D$35='Payment Calendar'!$B40,'Monthly Estimate'!$B$35,0))</f>
        <v>0</v>
      </c>
      <c r="X40" s="33">
        <f>IF(ISBLANK('Monthly Estimate'!$D$36),SUMPRODUCT(('Monthly Estimate'!$F$36:$BL$36='Payment Calendar'!$A40)*('Monthly Estimate'!$B$36)),IF('Monthly Estimate'!$D$36='Payment Calendar'!$B40,'Monthly Estimate'!$B$36,0))</f>
        <v>0</v>
      </c>
      <c r="Y40" s="33">
        <f>IF(ISBLANK('Monthly Estimate'!$D$37),SUMPRODUCT(('Monthly Estimate'!$F$37:$BL$37='Payment Calendar'!$A40)*('Monthly Estimate'!$B$37)),IF('Monthly Estimate'!$D$37='Payment Calendar'!$B40,'Monthly Estimate'!$B$37,0))</f>
        <v>0</v>
      </c>
      <c r="Z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A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B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C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D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E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F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G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H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I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J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K40" s="33">
        <f>IF(ISBLANK('Monthly Estimate'!$D$38),SUMPRODUCT(('Monthly Estimate'!$F$38:$BL$38='Payment Calendar'!$A40)*('Monthly Estimate'!$B$38)),IF('Monthly Estimate'!$D$38='Payment Calendar'!$B40,'Monthly Estimate'!$B$38,0))</f>
        <v>0</v>
      </c>
      <c r="AL40" s="33">
        <f>IF(ISBLANK('Monthly Estimate'!$D$50),SUMPRODUCT(('Monthly Estimate'!$F$50:$BL$50='Payment Calendar'!$A40)*('Monthly Estimate'!$B$50)),IF('Monthly Estimate'!$D$50='Payment Calendar'!$B40,'Monthly Estimate'!$B$50,0))</f>
        <v>0</v>
      </c>
      <c r="AM40" s="34">
        <f>IF(ISBLANK('Monthly Estimate'!$D$51),SUMPRODUCT(('Monthly Estimate'!$F$51:$BL$51='Payment Calendar'!$A40)*('Monthly Estimate'!$B$51)),IF('Monthly Estimate'!$D$51='Payment Calendar'!$B40,'Monthly Estimate'!$B$51,0))</f>
        <v>0</v>
      </c>
      <c r="AN40" s="29">
        <f>SUM(D40:AM40)</f>
        <v>0</v>
      </c>
      <c r="AO40" s="33">
        <f>IF(ISBLANK('Monthly Estimate'!$D$6),SUMPRODUCT(('Monthly Estimate'!$F$6:$BL$6='Payment Calendar'!$A40)*('Monthly Estimate'!$B$6)),IF('Monthly Estimate'!$D$6='Payment Calendar'!$B40,'Monthly Estimate'!$B$6,0))</f>
        <v>0</v>
      </c>
      <c r="AP40" s="33">
        <f>IF(ISBLANK('Monthly Estimate'!$D$7),SUMPRODUCT(('Monthly Estimate'!$F$7:$BL$7='Payment Calendar'!$A40)*('Monthly Estimate'!$B$7)),IF('Monthly Estimate'!$D$7='Payment Calendar'!$B40,'Monthly Estimate'!$B$7,0))</f>
        <v>0</v>
      </c>
      <c r="AQ40" s="34">
        <f>IF(ISBLANK('Monthly Estimate'!$D$8),SUMPRODUCT(('Monthly Estimate'!$F$8:$BL$8='Payment Calendar'!$A40)*('Monthly Estimate'!$B$8)),IF('Monthly Estimate'!$D$8='Payment Calendar'!$B40,'Monthly Estimate'!$B$8,0))</f>
        <v>0</v>
      </c>
      <c r="AR40" s="35">
        <f t="shared" si="1"/>
        <v>0</v>
      </c>
      <c r="AS40" s="36">
        <f>IF(ISBLANK('Monthly Estimate'!$D$54),SUMPRODUCT(('Monthly Estimate'!$F$54:$BL$54='Payment Calendar'!$A40)*('Monthly Estimate'!$B$54)),IF('Monthly Estimate'!$D$54='Payment Calendar'!$B40,'Monthly Estimate'!$B$54,0))</f>
        <v>0</v>
      </c>
      <c r="AT40" s="34">
        <f>IF(ISBLANK('Monthly Estimate'!$D$55),SUMPRODUCT(('Monthly Estimate'!$F$55:$BL$55='Payment Calendar'!$A40)*('Monthly Estimate'!$B$55)),IF('Monthly Estimate'!$D$55='Payment Calendar'!$B40,'Monthly Estimate'!$B$55,0))</f>
        <v>0</v>
      </c>
      <c r="AU40" s="29">
        <f t="shared" si="8"/>
        <v>0</v>
      </c>
      <c r="AV40" s="30">
        <f t="shared" si="9"/>
        <v>0</v>
      </c>
      <c r="AW40" s="37">
        <f t="shared" si="11"/>
        <v>0</v>
      </c>
    </row>
    <row r="41" spans="1:49" x14ac:dyDescent="0.2">
      <c r="A41" s="31">
        <f t="shared" si="10"/>
        <v>43137</v>
      </c>
      <c r="B41" s="32">
        <f t="shared" si="0"/>
        <v>6</v>
      </c>
      <c r="C41" s="32">
        <f t="shared" si="7"/>
        <v>2</v>
      </c>
      <c r="D41" s="33">
        <f>IF(ISBLANK('Monthly Estimate'!$D$13),SUMPRODUCT(('Monthly Estimate'!$F$13:$BL$13='Payment Calendar'!$A41)*('Monthly Estimate'!$B$13)),IF('Monthly Estimate'!$D$13='Payment Calendar'!$B41,'Monthly Estimate'!$B$13,0))</f>
        <v>0</v>
      </c>
      <c r="E41" s="33">
        <f>IF(ISBLANK('Monthly Estimate'!$D$14),SUMPRODUCT(('Monthly Estimate'!$F$14:$BL$14='Payment Calendar'!$A41)*('Monthly Estimate'!$B$14)),IF('Monthly Estimate'!$D$14='Payment Calendar'!$B41,'Monthly Estimate'!$B$14,0))</f>
        <v>0</v>
      </c>
      <c r="F41" s="33">
        <f>IF(ISBLANK('Monthly Estimate'!$D$15),SUMPRODUCT(('Monthly Estimate'!$F$15:$BL$15='Payment Calendar'!$A41)*('Monthly Estimate'!$B$15)),IF('Monthly Estimate'!$D$15='Payment Calendar'!$B41,'Monthly Estimate'!$B$15,0))</f>
        <v>0</v>
      </c>
      <c r="G41" s="33">
        <f>IF(ISBLANK('Monthly Estimate'!$D$16),SUMPRODUCT(('Monthly Estimate'!$F$16:$BL$16='Payment Calendar'!$A41)*('Monthly Estimate'!$B$16)),IF('Monthly Estimate'!$D$16='Payment Calendar'!$B41,'Monthly Estimate'!$B$16,0))</f>
        <v>0</v>
      </c>
      <c r="H41" s="33">
        <f>IF(ISBLANK('Monthly Estimate'!$D$17),SUMPRODUCT(('Monthly Estimate'!$F$17:$BL$17='Payment Calendar'!$A41)*('Monthly Estimate'!$B$17)),IF('Monthly Estimate'!$D$17='Payment Calendar'!$B41,'Monthly Estimate'!$B$17,0))</f>
        <v>0</v>
      </c>
      <c r="I41" s="33">
        <f>IF(ISBLANK('Monthly Estimate'!$D$18),SUMPRODUCT(('Monthly Estimate'!$F$18:$BL$18='Payment Calendar'!$A41)*('Monthly Estimate'!$B$18)),IF('Monthly Estimate'!$D$18='Payment Calendar'!$B41,'Monthly Estimate'!$B$18,0))</f>
        <v>0</v>
      </c>
      <c r="J41" s="33">
        <f>IF(ISBLANK('Monthly Estimate'!$D$19),SUMPRODUCT(('Monthly Estimate'!$F$19:$BL$19='Payment Calendar'!$A41)*('Monthly Estimate'!$B$19)),IF('Monthly Estimate'!$D$19='Payment Calendar'!$B41,'Monthly Estimate'!$B$19,0))</f>
        <v>0</v>
      </c>
      <c r="K41" s="33">
        <f>IF(ISBLANK('Monthly Estimate'!$D$20),SUMPRODUCT(('Monthly Estimate'!$F$20:$BL$20='Payment Calendar'!$A41)*('Monthly Estimate'!$B$20)),IF('Monthly Estimate'!$D$20='Payment Calendar'!$B41,'Monthly Estimate'!$B$20,0))</f>
        <v>0</v>
      </c>
      <c r="L41" s="33">
        <f>IF(ISBLANK('Monthly Estimate'!$D$21),SUMPRODUCT(('Monthly Estimate'!$F$21:$BL$21='Payment Calendar'!$A41)*('Monthly Estimate'!$B$21)),IF('Monthly Estimate'!$D$21='Payment Calendar'!$B41,'Monthly Estimate'!$B$21,0))</f>
        <v>0</v>
      </c>
      <c r="M41" s="33">
        <f>IF(ISBLANK('Monthly Estimate'!$D$22),SUMPRODUCT(('Monthly Estimate'!$F$22:$BL$22='Payment Calendar'!$A41)*('Monthly Estimate'!$B$22)),IF('Monthly Estimate'!$D$22='Payment Calendar'!$B41,'Monthly Estimate'!$B$22,0))</f>
        <v>0</v>
      </c>
      <c r="N41" s="33">
        <f>IF(ISBLANK('Monthly Estimate'!$D$23),SUMPRODUCT(('Monthly Estimate'!$F$23:$BL$23='Payment Calendar'!$A41)*('Monthly Estimate'!$B$23)),IF('Monthly Estimate'!$D$23='Payment Calendar'!$B41,'Monthly Estimate'!$B$23,0))</f>
        <v>0</v>
      </c>
      <c r="O41" s="33">
        <f>IF(ISBLANK('Monthly Estimate'!$D$24),SUMPRODUCT(('Monthly Estimate'!$F$24:$BL$24='Payment Calendar'!$A41)*('Monthly Estimate'!$B$24)),IF('Monthly Estimate'!$D$24='Payment Calendar'!$B41,'Monthly Estimate'!$B$24,0))</f>
        <v>0</v>
      </c>
      <c r="P41" s="33">
        <f>IF(ISBLANK('Monthly Estimate'!$D$25),SUMPRODUCT(('Monthly Estimate'!$F$25:$BL$25='Payment Calendar'!$A41)*('Monthly Estimate'!$B$25)),IF('Monthly Estimate'!$D$25='Payment Calendar'!$B41,'Monthly Estimate'!$B$25,0))</f>
        <v>0</v>
      </c>
      <c r="Q41" s="33">
        <f>IF(ISBLANK('Monthly Estimate'!$D$26),SUMPRODUCT(('Monthly Estimate'!$F$26:$BL$26='Payment Calendar'!$A41)*('Monthly Estimate'!$B$26)),IF('Monthly Estimate'!$D$26='Payment Calendar'!$B41,'Monthly Estimate'!$B$26,0))</f>
        <v>0</v>
      </c>
      <c r="R41" s="33">
        <f>IF(ISBLANK('Monthly Estimate'!$D$27),SUMPRODUCT(('Monthly Estimate'!$F$27:$BL$27='Payment Calendar'!$A41)*('Monthly Estimate'!$B$27)),IF('Monthly Estimate'!$D$27='Payment Calendar'!$B41,'Monthly Estimate'!$B$27,0))</f>
        <v>0</v>
      </c>
      <c r="S41" s="33">
        <f>IF(ISBLANK('Monthly Estimate'!$D$28),SUMPRODUCT(('Monthly Estimate'!$F$28:$BL$28='Payment Calendar'!$A41)*('Monthly Estimate'!$B$28)),IF('Monthly Estimate'!$D$28='Payment Calendar'!$B41,'Monthly Estimate'!$B$28,0))</f>
        <v>0</v>
      </c>
      <c r="T41" s="33">
        <f>IF(ISBLANK('Monthly Estimate'!$D$32),SUMPRODUCT(('Monthly Estimate'!$F$32:$BL$32='Payment Calendar'!$A41)*('Monthly Estimate'!$B$32)),IF('Monthly Estimate'!$D$32='Payment Calendar'!$B41,'Monthly Estimate'!$B$32,0))</f>
        <v>0</v>
      </c>
      <c r="U41" s="33">
        <f>IF(ISBLANK('Monthly Estimate'!$D$33),SUMPRODUCT(('Monthly Estimate'!$F$33:$BL$33='Payment Calendar'!$A41)*('Monthly Estimate'!$B$33)),IF('Monthly Estimate'!$D$33='Payment Calendar'!$B41,'Monthly Estimate'!$B$33,0))</f>
        <v>0</v>
      </c>
      <c r="V41" s="33">
        <f>IF(ISBLANK('Monthly Estimate'!$D$34),SUMPRODUCT(('Monthly Estimate'!$F$34:$BL$34='Payment Calendar'!$A41)*('Monthly Estimate'!$B$34)),IF('Monthly Estimate'!$D$34='Payment Calendar'!$B41,'Monthly Estimate'!$B$34,0))</f>
        <v>0</v>
      </c>
      <c r="W41" s="33">
        <f>IF(ISBLANK('Monthly Estimate'!$D$35),SUMPRODUCT(('Monthly Estimate'!$F$35:$BL$35='Payment Calendar'!$A41)*('Monthly Estimate'!$B$35)),IF('Monthly Estimate'!$D$35='Payment Calendar'!$B41,'Monthly Estimate'!$B$35,0))</f>
        <v>0</v>
      </c>
      <c r="X41" s="33">
        <f>IF(ISBLANK('Monthly Estimate'!$D$36),SUMPRODUCT(('Monthly Estimate'!$F$36:$BL$36='Payment Calendar'!$A41)*('Monthly Estimate'!$B$36)),IF('Monthly Estimate'!$D$36='Payment Calendar'!$B41,'Monthly Estimate'!$B$36,0))</f>
        <v>0</v>
      </c>
      <c r="Y41" s="33">
        <f>IF(ISBLANK('Monthly Estimate'!$D$37),SUMPRODUCT(('Monthly Estimate'!$F$37:$BL$37='Payment Calendar'!$A41)*('Monthly Estimate'!$B$37)),IF('Monthly Estimate'!$D$37='Payment Calendar'!$B41,'Monthly Estimate'!$B$37,0))</f>
        <v>0</v>
      </c>
      <c r="Z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A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B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C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D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E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F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G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H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I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J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K41" s="33">
        <f>IF(ISBLANK('Monthly Estimate'!$D$38),SUMPRODUCT(('Monthly Estimate'!$F$38:$BL$38='Payment Calendar'!$A41)*('Monthly Estimate'!$B$38)),IF('Monthly Estimate'!$D$38='Payment Calendar'!$B41,'Monthly Estimate'!$B$38,0))</f>
        <v>0</v>
      </c>
      <c r="AL41" s="33">
        <f>IF(ISBLANK('Monthly Estimate'!$D$50),SUMPRODUCT(('Monthly Estimate'!$F$50:$BL$50='Payment Calendar'!$A41)*('Monthly Estimate'!$B$50)),IF('Monthly Estimate'!$D$50='Payment Calendar'!$B41,'Monthly Estimate'!$B$50,0))</f>
        <v>0</v>
      </c>
      <c r="AM41" s="34">
        <f>IF(ISBLANK('Monthly Estimate'!$D$51),SUMPRODUCT(('Monthly Estimate'!$F$51:$BL$51='Payment Calendar'!$A41)*('Monthly Estimate'!$B$51)),IF('Monthly Estimate'!$D$51='Payment Calendar'!$B41,'Monthly Estimate'!$B$51,0))</f>
        <v>0</v>
      </c>
      <c r="AN41" s="29">
        <f>SUM(D41:AM41)</f>
        <v>0</v>
      </c>
      <c r="AO41" s="33">
        <f>IF(ISBLANK('Monthly Estimate'!$D$6),SUMPRODUCT(('Monthly Estimate'!$F$6:$BL$6='Payment Calendar'!$A41)*('Monthly Estimate'!$B$6)),IF('Monthly Estimate'!$D$6='Payment Calendar'!$B41,'Monthly Estimate'!$B$6,0))</f>
        <v>0</v>
      </c>
      <c r="AP41" s="33">
        <f>IF(ISBLANK('Monthly Estimate'!$D$7),SUMPRODUCT(('Monthly Estimate'!$F$7:$BL$7='Payment Calendar'!$A41)*('Monthly Estimate'!$B$7)),IF('Monthly Estimate'!$D$7='Payment Calendar'!$B41,'Monthly Estimate'!$B$7,0))</f>
        <v>0</v>
      </c>
      <c r="AQ41" s="34">
        <f>IF(ISBLANK('Monthly Estimate'!$D$8),SUMPRODUCT(('Monthly Estimate'!$F$8:$BL$8='Payment Calendar'!$A41)*('Monthly Estimate'!$B$8)),IF('Monthly Estimate'!$D$8='Payment Calendar'!$B41,'Monthly Estimate'!$B$8,0))</f>
        <v>0</v>
      </c>
      <c r="AR41" s="35">
        <f t="shared" si="1"/>
        <v>0</v>
      </c>
      <c r="AS41" s="36">
        <f>IF(ISBLANK('Monthly Estimate'!$D$54),SUMPRODUCT(('Monthly Estimate'!$F$54:$BL$54='Payment Calendar'!$A41)*('Monthly Estimate'!$B$54)),IF('Monthly Estimate'!$D$54='Payment Calendar'!$B41,'Monthly Estimate'!$B$54,0))</f>
        <v>0</v>
      </c>
      <c r="AT41" s="34">
        <f>IF(ISBLANK('Monthly Estimate'!$D$55),SUMPRODUCT(('Monthly Estimate'!$F$55:$BL$55='Payment Calendar'!$A41)*('Monthly Estimate'!$B$55)),IF('Monthly Estimate'!$D$55='Payment Calendar'!$B41,'Monthly Estimate'!$B$55,0))</f>
        <v>0</v>
      </c>
      <c r="AU41" s="29">
        <f t="shared" si="8"/>
        <v>0</v>
      </c>
      <c r="AV41" s="30">
        <f t="shared" si="9"/>
        <v>0</v>
      </c>
      <c r="AW41" s="37">
        <f t="shared" si="11"/>
        <v>0</v>
      </c>
    </row>
    <row r="42" spans="1:49" x14ac:dyDescent="0.2">
      <c r="A42" s="31">
        <f t="shared" si="10"/>
        <v>43138</v>
      </c>
      <c r="B42" s="32">
        <f t="shared" si="0"/>
        <v>7</v>
      </c>
      <c r="C42" s="32">
        <f t="shared" si="7"/>
        <v>2</v>
      </c>
      <c r="D42" s="33">
        <f>IF(ISBLANK('Monthly Estimate'!$D$13),SUMPRODUCT(('Monthly Estimate'!$F$13:$BL$13='Payment Calendar'!$A42)*('Monthly Estimate'!$B$13)),IF('Monthly Estimate'!$D$13='Payment Calendar'!$B42,'Monthly Estimate'!$B$13,0))</f>
        <v>0</v>
      </c>
      <c r="E42" s="33">
        <f>IF(ISBLANK('Monthly Estimate'!$D$14),SUMPRODUCT(('Monthly Estimate'!$F$14:$BL$14='Payment Calendar'!$A42)*('Monthly Estimate'!$B$14)),IF('Monthly Estimate'!$D$14='Payment Calendar'!$B42,'Monthly Estimate'!$B$14,0))</f>
        <v>0</v>
      </c>
      <c r="F42" s="33">
        <f>IF(ISBLANK('Monthly Estimate'!$D$15),SUMPRODUCT(('Monthly Estimate'!$F$15:$BL$15='Payment Calendar'!$A42)*('Monthly Estimate'!$B$15)),IF('Monthly Estimate'!$D$15='Payment Calendar'!$B42,'Monthly Estimate'!$B$15,0))</f>
        <v>0</v>
      </c>
      <c r="G42" s="33">
        <f>IF(ISBLANK('Monthly Estimate'!$D$16),SUMPRODUCT(('Monthly Estimate'!$F$16:$BL$16='Payment Calendar'!$A42)*('Monthly Estimate'!$B$16)),IF('Monthly Estimate'!$D$16='Payment Calendar'!$B42,'Monthly Estimate'!$B$16,0))</f>
        <v>0</v>
      </c>
      <c r="H42" s="33">
        <f>IF(ISBLANK('Monthly Estimate'!$D$17),SUMPRODUCT(('Monthly Estimate'!$F$17:$BL$17='Payment Calendar'!$A42)*('Monthly Estimate'!$B$17)),IF('Monthly Estimate'!$D$17='Payment Calendar'!$B42,'Monthly Estimate'!$B$17,0))</f>
        <v>0</v>
      </c>
      <c r="I42" s="33">
        <f>IF(ISBLANK('Monthly Estimate'!$D$18),SUMPRODUCT(('Monthly Estimate'!$F$18:$BL$18='Payment Calendar'!$A42)*('Monthly Estimate'!$B$18)),IF('Monthly Estimate'!$D$18='Payment Calendar'!$B42,'Monthly Estimate'!$B$18,0))</f>
        <v>0</v>
      </c>
      <c r="J42" s="33">
        <f>IF(ISBLANK('Monthly Estimate'!$D$19),SUMPRODUCT(('Monthly Estimate'!$F$19:$BL$19='Payment Calendar'!$A42)*('Monthly Estimate'!$B$19)),IF('Monthly Estimate'!$D$19='Payment Calendar'!$B42,'Monthly Estimate'!$B$19,0))</f>
        <v>0</v>
      </c>
      <c r="K42" s="33">
        <f>IF(ISBLANK('Monthly Estimate'!$D$20),SUMPRODUCT(('Monthly Estimate'!$F$20:$BL$20='Payment Calendar'!$A42)*('Monthly Estimate'!$B$20)),IF('Monthly Estimate'!$D$20='Payment Calendar'!$B42,'Monthly Estimate'!$B$20,0))</f>
        <v>0</v>
      </c>
      <c r="L42" s="33">
        <f>IF(ISBLANK('Monthly Estimate'!$D$21),SUMPRODUCT(('Monthly Estimate'!$F$21:$BL$21='Payment Calendar'!$A42)*('Monthly Estimate'!$B$21)),IF('Monthly Estimate'!$D$21='Payment Calendar'!$B42,'Monthly Estimate'!$B$21,0))</f>
        <v>0</v>
      </c>
      <c r="M42" s="33">
        <f>IF(ISBLANK('Monthly Estimate'!$D$22),SUMPRODUCT(('Monthly Estimate'!$F$22:$BL$22='Payment Calendar'!$A42)*('Monthly Estimate'!$B$22)),IF('Monthly Estimate'!$D$22='Payment Calendar'!$B42,'Monthly Estimate'!$B$22,0))</f>
        <v>0</v>
      </c>
      <c r="N42" s="33">
        <f>IF(ISBLANK('Monthly Estimate'!$D$23),SUMPRODUCT(('Monthly Estimate'!$F$23:$BL$23='Payment Calendar'!$A42)*('Monthly Estimate'!$B$23)),IF('Monthly Estimate'!$D$23='Payment Calendar'!$B42,'Monthly Estimate'!$B$23,0))</f>
        <v>0</v>
      </c>
      <c r="O42" s="33">
        <f>IF(ISBLANK('Monthly Estimate'!$D$24),SUMPRODUCT(('Monthly Estimate'!$F$24:$BL$24='Payment Calendar'!$A42)*('Monthly Estimate'!$B$24)),IF('Monthly Estimate'!$D$24='Payment Calendar'!$B42,'Monthly Estimate'!$B$24,0))</f>
        <v>0</v>
      </c>
      <c r="P42" s="33">
        <f>IF(ISBLANK('Monthly Estimate'!$D$25),SUMPRODUCT(('Monthly Estimate'!$F$25:$BL$25='Payment Calendar'!$A42)*('Monthly Estimate'!$B$25)),IF('Monthly Estimate'!$D$25='Payment Calendar'!$B42,'Monthly Estimate'!$B$25,0))</f>
        <v>0</v>
      </c>
      <c r="Q42" s="33">
        <f>IF(ISBLANK('Monthly Estimate'!$D$26),SUMPRODUCT(('Monthly Estimate'!$F$26:$BL$26='Payment Calendar'!$A42)*('Monthly Estimate'!$B$26)),IF('Monthly Estimate'!$D$26='Payment Calendar'!$B42,'Monthly Estimate'!$B$26,0))</f>
        <v>0</v>
      </c>
      <c r="R42" s="33">
        <f>IF(ISBLANK('Monthly Estimate'!$D$27),SUMPRODUCT(('Monthly Estimate'!$F$27:$BL$27='Payment Calendar'!$A42)*('Monthly Estimate'!$B$27)),IF('Monthly Estimate'!$D$27='Payment Calendar'!$B42,'Monthly Estimate'!$B$27,0))</f>
        <v>0</v>
      </c>
      <c r="S42" s="33">
        <f>IF(ISBLANK('Monthly Estimate'!$D$28),SUMPRODUCT(('Monthly Estimate'!$F$28:$BL$28='Payment Calendar'!$A42)*('Monthly Estimate'!$B$28)),IF('Monthly Estimate'!$D$28='Payment Calendar'!$B42,'Monthly Estimate'!$B$28,0))</f>
        <v>0</v>
      </c>
      <c r="T42" s="33">
        <f>IF(ISBLANK('Monthly Estimate'!$D$32),SUMPRODUCT(('Monthly Estimate'!$F$32:$BL$32='Payment Calendar'!$A42)*('Monthly Estimate'!$B$32)),IF('Monthly Estimate'!$D$32='Payment Calendar'!$B42,'Monthly Estimate'!$B$32,0))</f>
        <v>0</v>
      </c>
      <c r="U42" s="33">
        <f>IF(ISBLANK('Monthly Estimate'!$D$33),SUMPRODUCT(('Monthly Estimate'!$F$33:$BL$33='Payment Calendar'!$A42)*('Monthly Estimate'!$B$33)),IF('Monthly Estimate'!$D$33='Payment Calendar'!$B42,'Monthly Estimate'!$B$33,0))</f>
        <v>0</v>
      </c>
      <c r="V42" s="33">
        <f>IF(ISBLANK('Monthly Estimate'!$D$34),SUMPRODUCT(('Monthly Estimate'!$F$34:$BL$34='Payment Calendar'!$A42)*('Monthly Estimate'!$B$34)),IF('Monthly Estimate'!$D$34='Payment Calendar'!$B42,'Monthly Estimate'!$B$34,0))</f>
        <v>0</v>
      </c>
      <c r="W42" s="33">
        <f>IF(ISBLANK('Monthly Estimate'!$D$35),SUMPRODUCT(('Monthly Estimate'!$F$35:$BL$35='Payment Calendar'!$A42)*('Monthly Estimate'!$B$35)),IF('Monthly Estimate'!$D$35='Payment Calendar'!$B42,'Monthly Estimate'!$B$35,0))</f>
        <v>0</v>
      </c>
      <c r="X42" s="33">
        <f>IF(ISBLANK('Monthly Estimate'!$D$36),SUMPRODUCT(('Monthly Estimate'!$F$36:$BL$36='Payment Calendar'!$A42)*('Monthly Estimate'!$B$36)),IF('Monthly Estimate'!$D$36='Payment Calendar'!$B42,'Monthly Estimate'!$B$36,0))</f>
        <v>0</v>
      </c>
      <c r="Y42" s="33">
        <f>IF(ISBLANK('Monthly Estimate'!$D$37),SUMPRODUCT(('Monthly Estimate'!$F$37:$BL$37='Payment Calendar'!$A42)*('Monthly Estimate'!$B$37)),IF('Monthly Estimate'!$D$37='Payment Calendar'!$B42,'Monthly Estimate'!$B$37,0))</f>
        <v>0</v>
      </c>
      <c r="Z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A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B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C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D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E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F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G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H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I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J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K42" s="33">
        <f>IF(ISBLANK('Monthly Estimate'!$D$38),SUMPRODUCT(('Monthly Estimate'!$F$38:$BL$38='Payment Calendar'!$A42)*('Monthly Estimate'!$B$38)),IF('Monthly Estimate'!$D$38='Payment Calendar'!$B42,'Monthly Estimate'!$B$38,0))</f>
        <v>0</v>
      </c>
      <c r="AL42" s="33">
        <f>IF(ISBLANK('Monthly Estimate'!$D$50),SUMPRODUCT(('Monthly Estimate'!$F$50:$BL$50='Payment Calendar'!$A42)*('Monthly Estimate'!$B$50)),IF('Monthly Estimate'!$D$50='Payment Calendar'!$B42,'Monthly Estimate'!$B$50,0))</f>
        <v>0</v>
      </c>
      <c r="AM42" s="34">
        <f>IF(ISBLANK('Monthly Estimate'!$D$51),SUMPRODUCT(('Monthly Estimate'!$F$51:$BL$51='Payment Calendar'!$A42)*('Monthly Estimate'!$B$51)),IF('Monthly Estimate'!$D$51='Payment Calendar'!$B42,'Monthly Estimate'!$B$51,0))</f>
        <v>0</v>
      </c>
      <c r="AN42" s="29">
        <f>SUM(D42:AM42)</f>
        <v>0</v>
      </c>
      <c r="AO42" s="33">
        <f>IF(ISBLANK('Monthly Estimate'!$D$6),SUMPRODUCT(('Monthly Estimate'!$F$6:$BL$6='Payment Calendar'!$A42)*('Monthly Estimate'!$B$6)),IF('Monthly Estimate'!$D$6='Payment Calendar'!$B42,'Monthly Estimate'!$B$6,0))</f>
        <v>0</v>
      </c>
      <c r="AP42" s="33">
        <f>IF(ISBLANK('Monthly Estimate'!$D$7),SUMPRODUCT(('Monthly Estimate'!$F$7:$BL$7='Payment Calendar'!$A42)*('Monthly Estimate'!$B$7)),IF('Monthly Estimate'!$D$7='Payment Calendar'!$B42,'Monthly Estimate'!$B$7,0))</f>
        <v>0</v>
      </c>
      <c r="AQ42" s="34">
        <f>IF(ISBLANK('Monthly Estimate'!$D$8),SUMPRODUCT(('Monthly Estimate'!$F$8:$BL$8='Payment Calendar'!$A42)*('Monthly Estimate'!$B$8)),IF('Monthly Estimate'!$D$8='Payment Calendar'!$B42,'Monthly Estimate'!$B$8,0))</f>
        <v>0</v>
      </c>
      <c r="AR42" s="35">
        <f t="shared" si="1"/>
        <v>0</v>
      </c>
      <c r="AS42" s="36">
        <f>IF(ISBLANK('Monthly Estimate'!$D$54),SUMPRODUCT(('Monthly Estimate'!$F$54:$BL$54='Payment Calendar'!$A42)*('Monthly Estimate'!$B$54)),IF('Monthly Estimate'!$D$54='Payment Calendar'!$B42,'Monthly Estimate'!$B$54,0))</f>
        <v>0</v>
      </c>
      <c r="AT42" s="34">
        <f>IF(ISBLANK('Monthly Estimate'!$D$55),SUMPRODUCT(('Monthly Estimate'!$F$55:$BL$55='Payment Calendar'!$A42)*('Monthly Estimate'!$B$55)),IF('Monthly Estimate'!$D$55='Payment Calendar'!$B42,'Monthly Estimate'!$B$55,0))</f>
        <v>0</v>
      </c>
      <c r="AU42" s="29">
        <f t="shared" si="8"/>
        <v>0</v>
      </c>
      <c r="AV42" s="30">
        <f t="shared" si="9"/>
        <v>0</v>
      </c>
      <c r="AW42" s="37">
        <f t="shared" si="11"/>
        <v>0</v>
      </c>
    </row>
    <row r="43" spans="1:49" x14ac:dyDescent="0.2">
      <c r="A43" s="31">
        <f t="shared" si="10"/>
        <v>43139</v>
      </c>
      <c r="B43" s="32">
        <f t="shared" si="0"/>
        <v>8</v>
      </c>
      <c r="C43" s="32">
        <f t="shared" si="7"/>
        <v>2</v>
      </c>
      <c r="D43" s="33">
        <f>IF(ISBLANK('Monthly Estimate'!$D$13),SUMPRODUCT(('Monthly Estimate'!$F$13:$BL$13='Payment Calendar'!$A43)*('Monthly Estimate'!$B$13)),IF('Monthly Estimate'!$D$13='Payment Calendar'!$B43,'Monthly Estimate'!$B$13,0))</f>
        <v>0</v>
      </c>
      <c r="E43" s="33">
        <f>IF(ISBLANK('Monthly Estimate'!$D$14),SUMPRODUCT(('Monthly Estimate'!$F$14:$BL$14='Payment Calendar'!$A43)*('Monthly Estimate'!$B$14)),IF('Monthly Estimate'!$D$14='Payment Calendar'!$B43,'Monthly Estimate'!$B$14,0))</f>
        <v>0</v>
      </c>
      <c r="F43" s="33">
        <f>IF(ISBLANK('Monthly Estimate'!$D$15),SUMPRODUCT(('Monthly Estimate'!$F$15:$BL$15='Payment Calendar'!$A43)*('Monthly Estimate'!$B$15)),IF('Monthly Estimate'!$D$15='Payment Calendar'!$B43,'Monthly Estimate'!$B$15,0))</f>
        <v>0</v>
      </c>
      <c r="G43" s="33">
        <f>IF(ISBLANK('Monthly Estimate'!$D$16),SUMPRODUCT(('Monthly Estimate'!$F$16:$BL$16='Payment Calendar'!$A43)*('Monthly Estimate'!$B$16)),IF('Monthly Estimate'!$D$16='Payment Calendar'!$B43,'Monthly Estimate'!$B$16,0))</f>
        <v>0</v>
      </c>
      <c r="H43" s="33">
        <f>IF(ISBLANK('Monthly Estimate'!$D$17),SUMPRODUCT(('Monthly Estimate'!$F$17:$BL$17='Payment Calendar'!$A43)*('Monthly Estimate'!$B$17)),IF('Monthly Estimate'!$D$17='Payment Calendar'!$B43,'Monthly Estimate'!$B$17,0))</f>
        <v>0</v>
      </c>
      <c r="I43" s="33">
        <f>IF(ISBLANK('Monthly Estimate'!$D$18),SUMPRODUCT(('Monthly Estimate'!$F$18:$BL$18='Payment Calendar'!$A43)*('Monthly Estimate'!$B$18)),IF('Monthly Estimate'!$D$18='Payment Calendar'!$B43,'Monthly Estimate'!$B$18,0))</f>
        <v>0</v>
      </c>
      <c r="J43" s="33">
        <f>IF(ISBLANK('Monthly Estimate'!$D$19),SUMPRODUCT(('Monthly Estimate'!$F$19:$BL$19='Payment Calendar'!$A43)*('Monthly Estimate'!$B$19)),IF('Monthly Estimate'!$D$19='Payment Calendar'!$B43,'Monthly Estimate'!$B$19,0))</f>
        <v>0</v>
      </c>
      <c r="K43" s="33">
        <f>IF(ISBLANK('Monthly Estimate'!$D$20),SUMPRODUCT(('Monthly Estimate'!$F$20:$BL$20='Payment Calendar'!$A43)*('Monthly Estimate'!$B$20)),IF('Monthly Estimate'!$D$20='Payment Calendar'!$B43,'Monthly Estimate'!$B$20,0))</f>
        <v>0</v>
      </c>
      <c r="L43" s="33">
        <f>IF(ISBLANK('Monthly Estimate'!$D$21),SUMPRODUCT(('Monthly Estimate'!$F$21:$BL$21='Payment Calendar'!$A43)*('Monthly Estimate'!$B$21)),IF('Monthly Estimate'!$D$21='Payment Calendar'!$B43,'Monthly Estimate'!$B$21,0))</f>
        <v>0</v>
      </c>
      <c r="M43" s="33">
        <f>IF(ISBLANK('Monthly Estimate'!$D$22),SUMPRODUCT(('Monthly Estimate'!$F$22:$BL$22='Payment Calendar'!$A43)*('Monthly Estimate'!$B$22)),IF('Monthly Estimate'!$D$22='Payment Calendar'!$B43,'Monthly Estimate'!$B$22,0))</f>
        <v>0</v>
      </c>
      <c r="N43" s="33">
        <f>IF(ISBLANK('Monthly Estimate'!$D$23),SUMPRODUCT(('Monthly Estimate'!$F$23:$BL$23='Payment Calendar'!$A43)*('Monthly Estimate'!$B$23)),IF('Monthly Estimate'!$D$23='Payment Calendar'!$B43,'Monthly Estimate'!$B$23,0))</f>
        <v>0</v>
      </c>
      <c r="O43" s="33">
        <f>IF(ISBLANK('Monthly Estimate'!$D$24),SUMPRODUCT(('Monthly Estimate'!$F$24:$BL$24='Payment Calendar'!$A43)*('Monthly Estimate'!$B$24)),IF('Monthly Estimate'!$D$24='Payment Calendar'!$B43,'Monthly Estimate'!$B$24,0))</f>
        <v>0</v>
      </c>
      <c r="P43" s="33">
        <f>IF(ISBLANK('Monthly Estimate'!$D$25),SUMPRODUCT(('Monthly Estimate'!$F$25:$BL$25='Payment Calendar'!$A43)*('Monthly Estimate'!$B$25)),IF('Monthly Estimate'!$D$25='Payment Calendar'!$B43,'Monthly Estimate'!$B$25,0))</f>
        <v>0</v>
      </c>
      <c r="Q43" s="33">
        <f>IF(ISBLANK('Monthly Estimate'!$D$26),SUMPRODUCT(('Monthly Estimate'!$F$26:$BL$26='Payment Calendar'!$A43)*('Monthly Estimate'!$B$26)),IF('Monthly Estimate'!$D$26='Payment Calendar'!$B43,'Monthly Estimate'!$B$26,0))</f>
        <v>0</v>
      </c>
      <c r="R43" s="33">
        <f>IF(ISBLANK('Monthly Estimate'!$D$27),SUMPRODUCT(('Monthly Estimate'!$F$27:$BL$27='Payment Calendar'!$A43)*('Monthly Estimate'!$B$27)),IF('Monthly Estimate'!$D$27='Payment Calendar'!$B43,'Monthly Estimate'!$B$27,0))</f>
        <v>0</v>
      </c>
      <c r="S43" s="33">
        <f>IF(ISBLANK('Monthly Estimate'!$D$28),SUMPRODUCT(('Monthly Estimate'!$F$28:$BL$28='Payment Calendar'!$A43)*('Monthly Estimate'!$B$28)),IF('Monthly Estimate'!$D$28='Payment Calendar'!$B43,'Monthly Estimate'!$B$28,0))</f>
        <v>0</v>
      </c>
      <c r="T43" s="33">
        <f>IF(ISBLANK('Monthly Estimate'!$D$32),SUMPRODUCT(('Monthly Estimate'!$F$32:$BL$32='Payment Calendar'!$A43)*('Monthly Estimate'!$B$32)),IF('Monthly Estimate'!$D$32='Payment Calendar'!$B43,'Monthly Estimate'!$B$32,0))</f>
        <v>0</v>
      </c>
      <c r="U43" s="33">
        <f>IF(ISBLANK('Monthly Estimate'!$D$33),SUMPRODUCT(('Monthly Estimate'!$F$33:$BL$33='Payment Calendar'!$A43)*('Monthly Estimate'!$B$33)),IF('Monthly Estimate'!$D$33='Payment Calendar'!$B43,'Monthly Estimate'!$B$33,0))</f>
        <v>0</v>
      </c>
      <c r="V43" s="33">
        <f>IF(ISBLANK('Monthly Estimate'!$D$34),SUMPRODUCT(('Monthly Estimate'!$F$34:$BL$34='Payment Calendar'!$A43)*('Monthly Estimate'!$B$34)),IF('Monthly Estimate'!$D$34='Payment Calendar'!$B43,'Monthly Estimate'!$B$34,0))</f>
        <v>0</v>
      </c>
      <c r="W43" s="33">
        <f>IF(ISBLANK('Monthly Estimate'!$D$35),SUMPRODUCT(('Monthly Estimate'!$F$35:$BL$35='Payment Calendar'!$A43)*('Monthly Estimate'!$B$35)),IF('Monthly Estimate'!$D$35='Payment Calendar'!$B43,'Monthly Estimate'!$B$35,0))</f>
        <v>0</v>
      </c>
      <c r="X43" s="33">
        <f>IF(ISBLANK('Monthly Estimate'!$D$36),SUMPRODUCT(('Monthly Estimate'!$F$36:$BL$36='Payment Calendar'!$A43)*('Monthly Estimate'!$B$36)),IF('Monthly Estimate'!$D$36='Payment Calendar'!$B43,'Monthly Estimate'!$B$36,0))</f>
        <v>0</v>
      </c>
      <c r="Y43" s="33">
        <f>IF(ISBLANK('Monthly Estimate'!$D$37),SUMPRODUCT(('Monthly Estimate'!$F$37:$BL$37='Payment Calendar'!$A43)*('Monthly Estimate'!$B$37)),IF('Monthly Estimate'!$D$37='Payment Calendar'!$B43,'Monthly Estimate'!$B$37,0))</f>
        <v>0</v>
      </c>
      <c r="Z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A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B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C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D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E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F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G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H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I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J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K43" s="33">
        <f>IF(ISBLANK('Monthly Estimate'!$D$38),SUMPRODUCT(('Monthly Estimate'!$F$38:$BL$38='Payment Calendar'!$A43)*('Monthly Estimate'!$B$38)),IF('Monthly Estimate'!$D$38='Payment Calendar'!$B43,'Monthly Estimate'!$B$38,0))</f>
        <v>0</v>
      </c>
      <c r="AL43" s="33">
        <f>IF(ISBLANK('Monthly Estimate'!$D$50),SUMPRODUCT(('Monthly Estimate'!$F$50:$BL$50='Payment Calendar'!$A43)*('Monthly Estimate'!$B$50)),IF('Monthly Estimate'!$D$50='Payment Calendar'!$B43,'Monthly Estimate'!$B$50,0))</f>
        <v>0</v>
      </c>
      <c r="AM43" s="34">
        <f>IF(ISBLANK('Monthly Estimate'!$D$51),SUMPRODUCT(('Monthly Estimate'!$F$51:$BL$51='Payment Calendar'!$A43)*('Monthly Estimate'!$B$51)),IF('Monthly Estimate'!$D$51='Payment Calendar'!$B43,'Monthly Estimate'!$B$51,0))</f>
        <v>0</v>
      </c>
      <c r="AN43" s="29">
        <f>SUM(D43:AM43)</f>
        <v>0</v>
      </c>
      <c r="AO43" s="33">
        <f>IF(ISBLANK('Monthly Estimate'!$D$6),SUMPRODUCT(('Monthly Estimate'!$F$6:$BL$6='Payment Calendar'!$A43)*('Monthly Estimate'!$B$6)),IF('Monthly Estimate'!$D$6='Payment Calendar'!$B43,'Monthly Estimate'!$B$6,0))</f>
        <v>0</v>
      </c>
      <c r="AP43" s="33">
        <f>IF(ISBLANK('Monthly Estimate'!$D$7),SUMPRODUCT(('Monthly Estimate'!$F$7:$BL$7='Payment Calendar'!$A43)*('Monthly Estimate'!$B$7)),IF('Monthly Estimate'!$D$7='Payment Calendar'!$B43,'Monthly Estimate'!$B$7,0))</f>
        <v>0</v>
      </c>
      <c r="AQ43" s="34">
        <f>IF(ISBLANK('Monthly Estimate'!$D$8),SUMPRODUCT(('Monthly Estimate'!$F$8:$BL$8='Payment Calendar'!$A43)*('Monthly Estimate'!$B$8)),IF('Monthly Estimate'!$D$8='Payment Calendar'!$B43,'Monthly Estimate'!$B$8,0))</f>
        <v>0</v>
      </c>
      <c r="AR43" s="35">
        <f t="shared" si="1"/>
        <v>0</v>
      </c>
      <c r="AS43" s="36">
        <f>IF(ISBLANK('Monthly Estimate'!$D$54),SUMPRODUCT(('Monthly Estimate'!$F$54:$BL$54='Payment Calendar'!$A43)*('Monthly Estimate'!$B$54)),IF('Monthly Estimate'!$D$54='Payment Calendar'!$B43,'Monthly Estimate'!$B$54,0))</f>
        <v>0</v>
      </c>
      <c r="AT43" s="34">
        <f>IF(ISBLANK('Monthly Estimate'!$D$55),SUMPRODUCT(('Monthly Estimate'!$F$55:$BL$55='Payment Calendar'!$A43)*('Monthly Estimate'!$B$55)),IF('Monthly Estimate'!$D$55='Payment Calendar'!$B43,'Monthly Estimate'!$B$55,0))</f>
        <v>0</v>
      </c>
      <c r="AU43" s="29">
        <f t="shared" si="8"/>
        <v>0</v>
      </c>
      <c r="AV43" s="30">
        <f t="shared" si="9"/>
        <v>0</v>
      </c>
      <c r="AW43" s="37">
        <f t="shared" si="11"/>
        <v>0</v>
      </c>
    </row>
    <row r="44" spans="1:49" x14ac:dyDescent="0.2">
      <c r="A44" s="31">
        <f t="shared" si="10"/>
        <v>43140</v>
      </c>
      <c r="B44" s="32">
        <f t="shared" si="0"/>
        <v>9</v>
      </c>
      <c r="C44" s="32">
        <f t="shared" si="7"/>
        <v>2</v>
      </c>
      <c r="D44" s="33">
        <f>IF(ISBLANK('Monthly Estimate'!$D$13),SUMPRODUCT(('Monthly Estimate'!$F$13:$BL$13='Payment Calendar'!$A44)*('Monthly Estimate'!$B$13)),IF('Monthly Estimate'!$D$13='Payment Calendar'!$B44,'Monthly Estimate'!$B$13,0))</f>
        <v>0</v>
      </c>
      <c r="E44" s="33">
        <f>IF(ISBLANK('Monthly Estimate'!$D$14),SUMPRODUCT(('Monthly Estimate'!$F$14:$BL$14='Payment Calendar'!$A44)*('Monthly Estimate'!$B$14)),IF('Monthly Estimate'!$D$14='Payment Calendar'!$B44,'Monthly Estimate'!$B$14,0))</f>
        <v>0</v>
      </c>
      <c r="F44" s="33">
        <f>IF(ISBLANK('Monthly Estimate'!$D$15),SUMPRODUCT(('Monthly Estimate'!$F$15:$BL$15='Payment Calendar'!$A44)*('Monthly Estimate'!$B$15)),IF('Monthly Estimate'!$D$15='Payment Calendar'!$B44,'Monthly Estimate'!$B$15,0))</f>
        <v>0</v>
      </c>
      <c r="G44" s="33">
        <f>IF(ISBLANK('Monthly Estimate'!$D$16),SUMPRODUCT(('Monthly Estimate'!$F$16:$BL$16='Payment Calendar'!$A44)*('Monthly Estimate'!$B$16)),IF('Monthly Estimate'!$D$16='Payment Calendar'!$B44,'Monthly Estimate'!$B$16,0))</f>
        <v>0</v>
      </c>
      <c r="H44" s="33">
        <f>IF(ISBLANK('Monthly Estimate'!$D$17),SUMPRODUCT(('Monthly Estimate'!$F$17:$BL$17='Payment Calendar'!$A44)*('Monthly Estimate'!$B$17)),IF('Monthly Estimate'!$D$17='Payment Calendar'!$B44,'Monthly Estimate'!$B$17,0))</f>
        <v>0</v>
      </c>
      <c r="I44" s="33">
        <f>IF(ISBLANK('Monthly Estimate'!$D$18),SUMPRODUCT(('Monthly Estimate'!$F$18:$BL$18='Payment Calendar'!$A44)*('Monthly Estimate'!$B$18)),IF('Monthly Estimate'!$D$18='Payment Calendar'!$B44,'Monthly Estimate'!$B$18,0))</f>
        <v>0</v>
      </c>
      <c r="J44" s="33">
        <f>IF(ISBLANK('Monthly Estimate'!$D$19),SUMPRODUCT(('Monthly Estimate'!$F$19:$BL$19='Payment Calendar'!$A44)*('Monthly Estimate'!$B$19)),IF('Monthly Estimate'!$D$19='Payment Calendar'!$B44,'Monthly Estimate'!$B$19,0))</f>
        <v>0</v>
      </c>
      <c r="K44" s="33">
        <f>IF(ISBLANK('Monthly Estimate'!$D$20),SUMPRODUCT(('Monthly Estimate'!$F$20:$BL$20='Payment Calendar'!$A44)*('Monthly Estimate'!$B$20)),IF('Monthly Estimate'!$D$20='Payment Calendar'!$B44,'Monthly Estimate'!$B$20,0))</f>
        <v>0</v>
      </c>
      <c r="L44" s="33">
        <f>IF(ISBLANK('Monthly Estimate'!$D$21),SUMPRODUCT(('Monthly Estimate'!$F$21:$BL$21='Payment Calendar'!$A44)*('Monthly Estimate'!$B$21)),IF('Monthly Estimate'!$D$21='Payment Calendar'!$B44,'Monthly Estimate'!$B$21,0))</f>
        <v>0</v>
      </c>
      <c r="M44" s="33">
        <f>IF(ISBLANK('Monthly Estimate'!$D$22),SUMPRODUCT(('Monthly Estimate'!$F$22:$BL$22='Payment Calendar'!$A44)*('Monthly Estimate'!$B$22)),IF('Monthly Estimate'!$D$22='Payment Calendar'!$B44,'Monthly Estimate'!$B$22,0))</f>
        <v>0</v>
      </c>
      <c r="N44" s="33">
        <f>IF(ISBLANK('Monthly Estimate'!$D$23),SUMPRODUCT(('Monthly Estimate'!$F$23:$BL$23='Payment Calendar'!$A44)*('Monthly Estimate'!$B$23)),IF('Monthly Estimate'!$D$23='Payment Calendar'!$B44,'Monthly Estimate'!$B$23,0))</f>
        <v>0</v>
      </c>
      <c r="O44" s="33">
        <f>IF(ISBLANK('Monthly Estimate'!$D$24),SUMPRODUCT(('Monthly Estimate'!$F$24:$BL$24='Payment Calendar'!$A44)*('Monthly Estimate'!$B$24)),IF('Monthly Estimate'!$D$24='Payment Calendar'!$B44,'Monthly Estimate'!$B$24,0))</f>
        <v>0</v>
      </c>
      <c r="P44" s="33">
        <f>IF(ISBLANK('Monthly Estimate'!$D$25),SUMPRODUCT(('Monthly Estimate'!$F$25:$BL$25='Payment Calendar'!$A44)*('Monthly Estimate'!$B$25)),IF('Monthly Estimate'!$D$25='Payment Calendar'!$B44,'Monthly Estimate'!$B$25,0))</f>
        <v>0</v>
      </c>
      <c r="Q44" s="33">
        <f>IF(ISBLANK('Monthly Estimate'!$D$26),SUMPRODUCT(('Monthly Estimate'!$F$26:$BL$26='Payment Calendar'!$A44)*('Monthly Estimate'!$B$26)),IF('Monthly Estimate'!$D$26='Payment Calendar'!$B44,'Monthly Estimate'!$B$26,0))</f>
        <v>0</v>
      </c>
      <c r="R44" s="33">
        <f>IF(ISBLANK('Monthly Estimate'!$D$27),SUMPRODUCT(('Monthly Estimate'!$F$27:$BL$27='Payment Calendar'!$A44)*('Monthly Estimate'!$B$27)),IF('Monthly Estimate'!$D$27='Payment Calendar'!$B44,'Monthly Estimate'!$B$27,0))</f>
        <v>0</v>
      </c>
      <c r="S44" s="33">
        <f>IF(ISBLANK('Monthly Estimate'!$D$28),SUMPRODUCT(('Monthly Estimate'!$F$28:$BL$28='Payment Calendar'!$A44)*('Monthly Estimate'!$B$28)),IF('Monthly Estimate'!$D$28='Payment Calendar'!$B44,'Monthly Estimate'!$B$28,0))</f>
        <v>0</v>
      </c>
      <c r="T44" s="33">
        <f>IF(ISBLANK('Monthly Estimate'!$D$32),SUMPRODUCT(('Monthly Estimate'!$F$32:$BL$32='Payment Calendar'!$A44)*('Monthly Estimate'!$B$32)),IF('Monthly Estimate'!$D$32='Payment Calendar'!$B44,'Monthly Estimate'!$B$32,0))</f>
        <v>0</v>
      </c>
      <c r="U44" s="33">
        <f>IF(ISBLANK('Monthly Estimate'!$D$33),SUMPRODUCT(('Monthly Estimate'!$F$33:$BL$33='Payment Calendar'!$A44)*('Monthly Estimate'!$B$33)),IF('Monthly Estimate'!$D$33='Payment Calendar'!$B44,'Monthly Estimate'!$B$33,0))</f>
        <v>0</v>
      </c>
      <c r="V44" s="33">
        <f>IF(ISBLANK('Monthly Estimate'!$D$34),SUMPRODUCT(('Monthly Estimate'!$F$34:$BL$34='Payment Calendar'!$A44)*('Monthly Estimate'!$B$34)),IF('Monthly Estimate'!$D$34='Payment Calendar'!$B44,'Monthly Estimate'!$B$34,0))</f>
        <v>0</v>
      </c>
      <c r="W44" s="33">
        <f>IF(ISBLANK('Monthly Estimate'!$D$35),SUMPRODUCT(('Monthly Estimate'!$F$35:$BL$35='Payment Calendar'!$A44)*('Monthly Estimate'!$B$35)),IF('Monthly Estimate'!$D$35='Payment Calendar'!$B44,'Monthly Estimate'!$B$35,0))</f>
        <v>0</v>
      </c>
      <c r="X44" s="33">
        <f>IF(ISBLANK('Monthly Estimate'!$D$36),SUMPRODUCT(('Monthly Estimate'!$F$36:$BL$36='Payment Calendar'!$A44)*('Monthly Estimate'!$B$36)),IF('Monthly Estimate'!$D$36='Payment Calendar'!$B44,'Monthly Estimate'!$B$36,0))</f>
        <v>0</v>
      </c>
      <c r="Y44" s="33">
        <f>IF(ISBLANK('Monthly Estimate'!$D$37),SUMPRODUCT(('Monthly Estimate'!$F$37:$BL$37='Payment Calendar'!$A44)*('Monthly Estimate'!$B$37)),IF('Monthly Estimate'!$D$37='Payment Calendar'!$B44,'Monthly Estimate'!$B$37,0))</f>
        <v>0</v>
      </c>
      <c r="Z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A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B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C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D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E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F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G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H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I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J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K44" s="33">
        <f>IF(ISBLANK('Monthly Estimate'!$D$38),SUMPRODUCT(('Monthly Estimate'!$F$38:$BL$38='Payment Calendar'!$A44)*('Monthly Estimate'!$B$38)),IF('Monthly Estimate'!$D$38='Payment Calendar'!$B44,'Monthly Estimate'!$B$38,0))</f>
        <v>0</v>
      </c>
      <c r="AL44" s="33">
        <f>IF(ISBLANK('Monthly Estimate'!$D$50),SUMPRODUCT(('Monthly Estimate'!$F$50:$BL$50='Payment Calendar'!$A44)*('Monthly Estimate'!$B$50)),IF('Monthly Estimate'!$D$50='Payment Calendar'!$B44,'Monthly Estimate'!$B$50,0))</f>
        <v>0</v>
      </c>
      <c r="AM44" s="34">
        <f>IF(ISBLANK('Monthly Estimate'!$D$51),SUMPRODUCT(('Monthly Estimate'!$F$51:$BL$51='Payment Calendar'!$A44)*('Monthly Estimate'!$B$51)),IF('Monthly Estimate'!$D$51='Payment Calendar'!$B44,'Monthly Estimate'!$B$51,0))</f>
        <v>0</v>
      </c>
      <c r="AN44" s="29">
        <f>SUM(D44:AM44)</f>
        <v>0</v>
      </c>
      <c r="AO44" s="33">
        <f>IF(ISBLANK('Monthly Estimate'!$D$6),SUMPRODUCT(('Monthly Estimate'!$F$6:$BL$6='Payment Calendar'!$A44)*('Monthly Estimate'!$B$6)),IF('Monthly Estimate'!$D$6='Payment Calendar'!$B44,'Monthly Estimate'!$B$6,0))</f>
        <v>0</v>
      </c>
      <c r="AP44" s="33">
        <f>IF(ISBLANK('Monthly Estimate'!$D$7),SUMPRODUCT(('Monthly Estimate'!$F$7:$BL$7='Payment Calendar'!$A44)*('Monthly Estimate'!$B$7)),IF('Monthly Estimate'!$D$7='Payment Calendar'!$B44,'Monthly Estimate'!$B$7,0))</f>
        <v>0</v>
      </c>
      <c r="AQ44" s="34">
        <f>IF(ISBLANK('Monthly Estimate'!$D$8),SUMPRODUCT(('Monthly Estimate'!$F$8:$BL$8='Payment Calendar'!$A44)*('Monthly Estimate'!$B$8)),IF('Monthly Estimate'!$D$8='Payment Calendar'!$B44,'Monthly Estimate'!$B$8,0))</f>
        <v>0</v>
      </c>
      <c r="AR44" s="35">
        <f t="shared" si="1"/>
        <v>0</v>
      </c>
      <c r="AS44" s="36">
        <f>IF(ISBLANK('Monthly Estimate'!$D$54),SUMPRODUCT(('Monthly Estimate'!$F$54:$BL$54='Payment Calendar'!$A44)*('Monthly Estimate'!$B$54)),IF('Monthly Estimate'!$D$54='Payment Calendar'!$B44,'Monthly Estimate'!$B$54,0))</f>
        <v>0</v>
      </c>
      <c r="AT44" s="34">
        <f>IF(ISBLANK('Monthly Estimate'!$D$55),SUMPRODUCT(('Monthly Estimate'!$F$55:$BL$55='Payment Calendar'!$A44)*('Monthly Estimate'!$B$55)),IF('Monthly Estimate'!$D$55='Payment Calendar'!$B44,'Monthly Estimate'!$B$55,0))</f>
        <v>0</v>
      </c>
      <c r="AU44" s="29">
        <f t="shared" si="8"/>
        <v>0</v>
      </c>
      <c r="AV44" s="30">
        <f t="shared" si="9"/>
        <v>0</v>
      </c>
      <c r="AW44" s="37">
        <f t="shared" si="11"/>
        <v>0</v>
      </c>
    </row>
    <row r="45" spans="1:49" x14ac:dyDescent="0.2">
      <c r="A45" s="31">
        <f t="shared" si="10"/>
        <v>43141</v>
      </c>
      <c r="B45" s="32">
        <f t="shared" si="0"/>
        <v>10</v>
      </c>
      <c r="C45" s="32">
        <f t="shared" si="7"/>
        <v>2</v>
      </c>
      <c r="D45" s="33">
        <f>IF(ISBLANK('Monthly Estimate'!$D$13),SUMPRODUCT(('Monthly Estimate'!$F$13:$BL$13='Payment Calendar'!$A45)*('Monthly Estimate'!$B$13)),IF('Monthly Estimate'!$D$13='Payment Calendar'!$B45,'Monthly Estimate'!$B$13,0))</f>
        <v>0</v>
      </c>
      <c r="E45" s="33">
        <f>IF(ISBLANK('Monthly Estimate'!$D$14),SUMPRODUCT(('Monthly Estimate'!$F$14:$BL$14='Payment Calendar'!$A45)*('Monthly Estimate'!$B$14)),IF('Monthly Estimate'!$D$14='Payment Calendar'!$B45,'Monthly Estimate'!$B$14,0))</f>
        <v>0</v>
      </c>
      <c r="F45" s="33">
        <f>IF(ISBLANK('Monthly Estimate'!$D$15),SUMPRODUCT(('Monthly Estimate'!$F$15:$BL$15='Payment Calendar'!$A45)*('Monthly Estimate'!$B$15)),IF('Monthly Estimate'!$D$15='Payment Calendar'!$B45,'Monthly Estimate'!$B$15,0))</f>
        <v>0</v>
      </c>
      <c r="G45" s="33">
        <f>IF(ISBLANK('Monthly Estimate'!$D$16),SUMPRODUCT(('Monthly Estimate'!$F$16:$BL$16='Payment Calendar'!$A45)*('Monthly Estimate'!$B$16)),IF('Monthly Estimate'!$D$16='Payment Calendar'!$B45,'Monthly Estimate'!$B$16,0))</f>
        <v>0</v>
      </c>
      <c r="H45" s="33">
        <f>IF(ISBLANK('Monthly Estimate'!$D$17),SUMPRODUCT(('Monthly Estimate'!$F$17:$BL$17='Payment Calendar'!$A45)*('Monthly Estimate'!$B$17)),IF('Monthly Estimate'!$D$17='Payment Calendar'!$B45,'Monthly Estimate'!$B$17,0))</f>
        <v>0</v>
      </c>
      <c r="I45" s="33">
        <f>IF(ISBLANK('Monthly Estimate'!$D$18),SUMPRODUCT(('Monthly Estimate'!$F$18:$BL$18='Payment Calendar'!$A45)*('Monthly Estimate'!$B$18)),IF('Monthly Estimate'!$D$18='Payment Calendar'!$B45,'Monthly Estimate'!$B$18,0))</f>
        <v>0</v>
      </c>
      <c r="J45" s="33">
        <f>IF(ISBLANK('Monthly Estimate'!$D$19),SUMPRODUCT(('Monthly Estimate'!$F$19:$BL$19='Payment Calendar'!$A45)*('Monthly Estimate'!$B$19)),IF('Monthly Estimate'!$D$19='Payment Calendar'!$B45,'Monthly Estimate'!$B$19,0))</f>
        <v>0</v>
      </c>
      <c r="K45" s="33">
        <f>IF(ISBLANK('Monthly Estimate'!$D$20),SUMPRODUCT(('Monthly Estimate'!$F$20:$BL$20='Payment Calendar'!$A45)*('Monthly Estimate'!$B$20)),IF('Monthly Estimate'!$D$20='Payment Calendar'!$B45,'Monthly Estimate'!$B$20,0))</f>
        <v>0</v>
      </c>
      <c r="L45" s="33">
        <f>IF(ISBLANK('Monthly Estimate'!$D$21),SUMPRODUCT(('Monthly Estimate'!$F$21:$BL$21='Payment Calendar'!$A45)*('Monthly Estimate'!$B$21)),IF('Monthly Estimate'!$D$21='Payment Calendar'!$B45,'Monthly Estimate'!$B$21,0))</f>
        <v>0</v>
      </c>
      <c r="M45" s="33">
        <f>IF(ISBLANK('Monthly Estimate'!$D$22),SUMPRODUCT(('Monthly Estimate'!$F$22:$BL$22='Payment Calendar'!$A45)*('Monthly Estimate'!$B$22)),IF('Monthly Estimate'!$D$22='Payment Calendar'!$B45,'Monthly Estimate'!$B$22,0))</f>
        <v>0</v>
      </c>
      <c r="N45" s="33">
        <f>IF(ISBLANK('Monthly Estimate'!$D$23),SUMPRODUCT(('Monthly Estimate'!$F$23:$BL$23='Payment Calendar'!$A45)*('Monthly Estimate'!$B$23)),IF('Monthly Estimate'!$D$23='Payment Calendar'!$B45,'Monthly Estimate'!$B$23,0))</f>
        <v>0</v>
      </c>
      <c r="O45" s="33">
        <f>IF(ISBLANK('Monthly Estimate'!$D$24),SUMPRODUCT(('Monthly Estimate'!$F$24:$BL$24='Payment Calendar'!$A45)*('Monthly Estimate'!$B$24)),IF('Monthly Estimate'!$D$24='Payment Calendar'!$B45,'Monthly Estimate'!$B$24,0))</f>
        <v>0</v>
      </c>
      <c r="P45" s="33">
        <f>IF(ISBLANK('Monthly Estimate'!$D$25),SUMPRODUCT(('Monthly Estimate'!$F$25:$BL$25='Payment Calendar'!$A45)*('Monthly Estimate'!$B$25)),IF('Monthly Estimate'!$D$25='Payment Calendar'!$B45,'Monthly Estimate'!$B$25,0))</f>
        <v>0</v>
      </c>
      <c r="Q45" s="33">
        <f>IF(ISBLANK('Monthly Estimate'!$D$26),SUMPRODUCT(('Monthly Estimate'!$F$26:$BL$26='Payment Calendar'!$A45)*('Monthly Estimate'!$B$26)),IF('Monthly Estimate'!$D$26='Payment Calendar'!$B45,'Monthly Estimate'!$B$26,0))</f>
        <v>0</v>
      </c>
      <c r="R45" s="33">
        <f>IF(ISBLANK('Monthly Estimate'!$D$27),SUMPRODUCT(('Monthly Estimate'!$F$27:$BL$27='Payment Calendar'!$A45)*('Monthly Estimate'!$B$27)),IF('Monthly Estimate'!$D$27='Payment Calendar'!$B45,'Monthly Estimate'!$B$27,0))</f>
        <v>0</v>
      </c>
      <c r="S45" s="33">
        <f>IF(ISBLANK('Monthly Estimate'!$D$28),SUMPRODUCT(('Monthly Estimate'!$F$28:$BL$28='Payment Calendar'!$A45)*('Monthly Estimate'!$B$28)),IF('Monthly Estimate'!$D$28='Payment Calendar'!$B45,'Monthly Estimate'!$B$28,0))</f>
        <v>0</v>
      </c>
      <c r="T45" s="33">
        <f>IF(ISBLANK('Monthly Estimate'!$D$32),SUMPRODUCT(('Monthly Estimate'!$F$32:$BL$32='Payment Calendar'!$A45)*('Monthly Estimate'!$B$32)),IF('Monthly Estimate'!$D$32='Payment Calendar'!$B45,'Monthly Estimate'!$B$32,0))</f>
        <v>0</v>
      </c>
      <c r="U45" s="33">
        <f>IF(ISBLANK('Monthly Estimate'!$D$33),SUMPRODUCT(('Monthly Estimate'!$F$33:$BL$33='Payment Calendar'!$A45)*('Monthly Estimate'!$B$33)),IF('Monthly Estimate'!$D$33='Payment Calendar'!$B45,'Monthly Estimate'!$B$33,0))</f>
        <v>0</v>
      </c>
      <c r="V45" s="33">
        <f>IF(ISBLANK('Monthly Estimate'!$D$34),SUMPRODUCT(('Monthly Estimate'!$F$34:$BL$34='Payment Calendar'!$A45)*('Monthly Estimate'!$B$34)),IF('Monthly Estimate'!$D$34='Payment Calendar'!$B45,'Monthly Estimate'!$B$34,0))</f>
        <v>0</v>
      </c>
      <c r="W45" s="33">
        <f>IF(ISBLANK('Monthly Estimate'!$D$35),SUMPRODUCT(('Monthly Estimate'!$F$35:$BL$35='Payment Calendar'!$A45)*('Monthly Estimate'!$B$35)),IF('Monthly Estimate'!$D$35='Payment Calendar'!$B45,'Monthly Estimate'!$B$35,0))</f>
        <v>0</v>
      </c>
      <c r="X45" s="33">
        <f>IF(ISBLANK('Monthly Estimate'!$D$36),SUMPRODUCT(('Monthly Estimate'!$F$36:$BL$36='Payment Calendar'!$A45)*('Monthly Estimate'!$B$36)),IF('Monthly Estimate'!$D$36='Payment Calendar'!$B45,'Monthly Estimate'!$B$36,0))</f>
        <v>0</v>
      </c>
      <c r="Y45" s="33">
        <f>IF(ISBLANK('Monthly Estimate'!$D$37),SUMPRODUCT(('Monthly Estimate'!$F$37:$BL$37='Payment Calendar'!$A45)*('Monthly Estimate'!$B$37)),IF('Monthly Estimate'!$D$37='Payment Calendar'!$B45,'Monthly Estimate'!$B$37,0))</f>
        <v>0</v>
      </c>
      <c r="Z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A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B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C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D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E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F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G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H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I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J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K45" s="33">
        <f>IF(ISBLANK('Monthly Estimate'!$D$38),SUMPRODUCT(('Monthly Estimate'!$F$38:$BL$38='Payment Calendar'!$A45)*('Monthly Estimate'!$B$38)),IF('Monthly Estimate'!$D$38='Payment Calendar'!$B45,'Monthly Estimate'!$B$38,0))</f>
        <v>0</v>
      </c>
      <c r="AL45" s="33">
        <f>IF(ISBLANK('Monthly Estimate'!$D$50),SUMPRODUCT(('Monthly Estimate'!$F$50:$BL$50='Payment Calendar'!$A45)*('Monthly Estimate'!$B$50)),IF('Monthly Estimate'!$D$50='Payment Calendar'!$B45,'Monthly Estimate'!$B$50,0))</f>
        <v>0</v>
      </c>
      <c r="AM45" s="34">
        <f>IF(ISBLANK('Monthly Estimate'!$D$51),SUMPRODUCT(('Monthly Estimate'!$F$51:$BL$51='Payment Calendar'!$A45)*('Monthly Estimate'!$B$51)),IF('Monthly Estimate'!$D$51='Payment Calendar'!$B45,'Monthly Estimate'!$B$51,0))</f>
        <v>0</v>
      </c>
      <c r="AN45" s="29">
        <f>SUM(D45:AM45)</f>
        <v>0</v>
      </c>
      <c r="AO45" s="33">
        <f>IF(ISBLANK('Monthly Estimate'!$D$6),SUMPRODUCT(('Monthly Estimate'!$F$6:$BL$6='Payment Calendar'!$A45)*('Monthly Estimate'!$B$6)),IF('Monthly Estimate'!$D$6='Payment Calendar'!$B45,'Monthly Estimate'!$B$6,0))</f>
        <v>0</v>
      </c>
      <c r="AP45" s="33">
        <f>IF(ISBLANK('Monthly Estimate'!$D$7),SUMPRODUCT(('Monthly Estimate'!$F$7:$BL$7='Payment Calendar'!$A45)*('Monthly Estimate'!$B$7)),IF('Monthly Estimate'!$D$7='Payment Calendar'!$B45,'Monthly Estimate'!$B$7,0))</f>
        <v>0</v>
      </c>
      <c r="AQ45" s="34">
        <f>IF(ISBLANK('Monthly Estimate'!$D$8),SUMPRODUCT(('Monthly Estimate'!$F$8:$BL$8='Payment Calendar'!$A45)*('Monthly Estimate'!$B$8)),IF('Monthly Estimate'!$D$8='Payment Calendar'!$B45,'Monthly Estimate'!$B$8,0))</f>
        <v>0</v>
      </c>
      <c r="AR45" s="35">
        <f t="shared" si="1"/>
        <v>0</v>
      </c>
      <c r="AS45" s="36">
        <f>IF(ISBLANK('Monthly Estimate'!$D$54),SUMPRODUCT(('Monthly Estimate'!$F$54:$BL$54='Payment Calendar'!$A45)*('Monthly Estimate'!$B$54)),IF('Monthly Estimate'!$D$54='Payment Calendar'!$B45,'Monthly Estimate'!$B$54,0))</f>
        <v>0</v>
      </c>
      <c r="AT45" s="34">
        <f>IF(ISBLANK('Monthly Estimate'!$D$55),SUMPRODUCT(('Monthly Estimate'!$F$55:$BL$55='Payment Calendar'!$A45)*('Monthly Estimate'!$B$55)),IF('Monthly Estimate'!$D$55='Payment Calendar'!$B45,'Monthly Estimate'!$B$55,0))</f>
        <v>0</v>
      </c>
      <c r="AU45" s="29">
        <f t="shared" si="8"/>
        <v>0</v>
      </c>
      <c r="AV45" s="30">
        <f t="shared" si="9"/>
        <v>0</v>
      </c>
      <c r="AW45" s="37">
        <f t="shared" si="11"/>
        <v>0</v>
      </c>
    </row>
    <row r="46" spans="1:49" x14ac:dyDescent="0.2">
      <c r="A46" s="31">
        <f t="shared" si="10"/>
        <v>43142</v>
      </c>
      <c r="B46" s="32">
        <f t="shared" si="0"/>
        <v>11</v>
      </c>
      <c r="C46" s="32">
        <f t="shared" si="7"/>
        <v>2</v>
      </c>
      <c r="D46" s="33">
        <f>IF(ISBLANK('Monthly Estimate'!$D$13),SUMPRODUCT(('Monthly Estimate'!$F$13:$BL$13='Payment Calendar'!$A46)*('Monthly Estimate'!$B$13)),IF('Monthly Estimate'!$D$13='Payment Calendar'!$B46,'Monthly Estimate'!$B$13,0))</f>
        <v>0</v>
      </c>
      <c r="E46" s="33">
        <f>IF(ISBLANK('Monthly Estimate'!$D$14),SUMPRODUCT(('Monthly Estimate'!$F$14:$BL$14='Payment Calendar'!$A46)*('Monthly Estimate'!$B$14)),IF('Monthly Estimate'!$D$14='Payment Calendar'!$B46,'Monthly Estimate'!$B$14,0))</f>
        <v>0</v>
      </c>
      <c r="F46" s="33">
        <f>IF(ISBLANK('Monthly Estimate'!$D$15),SUMPRODUCT(('Monthly Estimate'!$F$15:$BL$15='Payment Calendar'!$A46)*('Monthly Estimate'!$B$15)),IF('Monthly Estimate'!$D$15='Payment Calendar'!$B46,'Monthly Estimate'!$B$15,0))</f>
        <v>0</v>
      </c>
      <c r="G46" s="33">
        <f>IF(ISBLANK('Monthly Estimate'!$D$16),SUMPRODUCT(('Monthly Estimate'!$F$16:$BL$16='Payment Calendar'!$A46)*('Monthly Estimate'!$B$16)),IF('Monthly Estimate'!$D$16='Payment Calendar'!$B46,'Monthly Estimate'!$B$16,0))</f>
        <v>0</v>
      </c>
      <c r="H46" s="33">
        <f>IF(ISBLANK('Monthly Estimate'!$D$17),SUMPRODUCT(('Monthly Estimate'!$F$17:$BL$17='Payment Calendar'!$A46)*('Monthly Estimate'!$B$17)),IF('Monthly Estimate'!$D$17='Payment Calendar'!$B46,'Monthly Estimate'!$B$17,0))</f>
        <v>0</v>
      </c>
      <c r="I46" s="33">
        <f>IF(ISBLANK('Monthly Estimate'!$D$18),SUMPRODUCT(('Monthly Estimate'!$F$18:$BL$18='Payment Calendar'!$A46)*('Monthly Estimate'!$B$18)),IF('Monthly Estimate'!$D$18='Payment Calendar'!$B46,'Monthly Estimate'!$B$18,0))</f>
        <v>0</v>
      </c>
      <c r="J46" s="33">
        <f>IF(ISBLANK('Monthly Estimate'!$D$19),SUMPRODUCT(('Monthly Estimate'!$F$19:$BL$19='Payment Calendar'!$A46)*('Monthly Estimate'!$B$19)),IF('Monthly Estimate'!$D$19='Payment Calendar'!$B46,'Monthly Estimate'!$B$19,0))</f>
        <v>0</v>
      </c>
      <c r="K46" s="33">
        <f>IF(ISBLANK('Monthly Estimate'!$D$20),SUMPRODUCT(('Monthly Estimate'!$F$20:$BL$20='Payment Calendar'!$A46)*('Monthly Estimate'!$B$20)),IF('Monthly Estimate'!$D$20='Payment Calendar'!$B46,'Monthly Estimate'!$B$20,0))</f>
        <v>0</v>
      </c>
      <c r="L46" s="33">
        <f>IF(ISBLANK('Monthly Estimate'!$D$21),SUMPRODUCT(('Monthly Estimate'!$F$21:$BL$21='Payment Calendar'!$A46)*('Monthly Estimate'!$B$21)),IF('Monthly Estimate'!$D$21='Payment Calendar'!$B46,'Monthly Estimate'!$B$21,0))</f>
        <v>0</v>
      </c>
      <c r="M46" s="33">
        <f>IF(ISBLANK('Monthly Estimate'!$D$22),SUMPRODUCT(('Monthly Estimate'!$F$22:$BL$22='Payment Calendar'!$A46)*('Monthly Estimate'!$B$22)),IF('Monthly Estimate'!$D$22='Payment Calendar'!$B46,'Monthly Estimate'!$B$22,0))</f>
        <v>0</v>
      </c>
      <c r="N46" s="33">
        <f>IF(ISBLANK('Monthly Estimate'!$D$23),SUMPRODUCT(('Monthly Estimate'!$F$23:$BL$23='Payment Calendar'!$A46)*('Monthly Estimate'!$B$23)),IF('Monthly Estimate'!$D$23='Payment Calendar'!$B46,'Monthly Estimate'!$B$23,0))</f>
        <v>0</v>
      </c>
      <c r="O46" s="33">
        <f>IF(ISBLANK('Monthly Estimate'!$D$24),SUMPRODUCT(('Monthly Estimate'!$F$24:$BL$24='Payment Calendar'!$A46)*('Monthly Estimate'!$B$24)),IF('Monthly Estimate'!$D$24='Payment Calendar'!$B46,'Monthly Estimate'!$B$24,0))</f>
        <v>0</v>
      </c>
      <c r="P46" s="33">
        <f>IF(ISBLANK('Monthly Estimate'!$D$25),SUMPRODUCT(('Monthly Estimate'!$F$25:$BL$25='Payment Calendar'!$A46)*('Monthly Estimate'!$B$25)),IF('Monthly Estimate'!$D$25='Payment Calendar'!$B46,'Monthly Estimate'!$B$25,0))</f>
        <v>0</v>
      </c>
      <c r="Q46" s="33">
        <f>IF(ISBLANK('Monthly Estimate'!$D$26),SUMPRODUCT(('Monthly Estimate'!$F$26:$BL$26='Payment Calendar'!$A46)*('Monthly Estimate'!$B$26)),IF('Monthly Estimate'!$D$26='Payment Calendar'!$B46,'Monthly Estimate'!$B$26,0))</f>
        <v>0</v>
      </c>
      <c r="R46" s="33">
        <f>IF(ISBLANK('Monthly Estimate'!$D$27),SUMPRODUCT(('Monthly Estimate'!$F$27:$BL$27='Payment Calendar'!$A46)*('Monthly Estimate'!$B$27)),IF('Monthly Estimate'!$D$27='Payment Calendar'!$B46,'Monthly Estimate'!$B$27,0))</f>
        <v>0</v>
      </c>
      <c r="S46" s="33">
        <f>IF(ISBLANK('Monthly Estimate'!$D$28),SUMPRODUCT(('Monthly Estimate'!$F$28:$BL$28='Payment Calendar'!$A46)*('Monthly Estimate'!$B$28)),IF('Monthly Estimate'!$D$28='Payment Calendar'!$B46,'Monthly Estimate'!$B$28,0))</f>
        <v>0</v>
      </c>
      <c r="T46" s="33">
        <f>IF(ISBLANK('Monthly Estimate'!$D$32),SUMPRODUCT(('Monthly Estimate'!$F$32:$BL$32='Payment Calendar'!$A46)*('Monthly Estimate'!$B$32)),IF('Monthly Estimate'!$D$32='Payment Calendar'!$B46,'Monthly Estimate'!$B$32,0))</f>
        <v>0</v>
      </c>
      <c r="U46" s="33">
        <f>IF(ISBLANK('Monthly Estimate'!$D$33),SUMPRODUCT(('Monthly Estimate'!$F$33:$BL$33='Payment Calendar'!$A46)*('Monthly Estimate'!$B$33)),IF('Monthly Estimate'!$D$33='Payment Calendar'!$B46,'Monthly Estimate'!$B$33,0))</f>
        <v>0</v>
      </c>
      <c r="V46" s="33">
        <f>IF(ISBLANK('Monthly Estimate'!$D$34),SUMPRODUCT(('Monthly Estimate'!$F$34:$BL$34='Payment Calendar'!$A46)*('Monthly Estimate'!$B$34)),IF('Monthly Estimate'!$D$34='Payment Calendar'!$B46,'Monthly Estimate'!$B$34,0))</f>
        <v>0</v>
      </c>
      <c r="W46" s="33">
        <f>IF(ISBLANK('Monthly Estimate'!$D$35),SUMPRODUCT(('Monthly Estimate'!$F$35:$BL$35='Payment Calendar'!$A46)*('Monthly Estimate'!$B$35)),IF('Monthly Estimate'!$D$35='Payment Calendar'!$B46,'Monthly Estimate'!$B$35,0))</f>
        <v>0</v>
      </c>
      <c r="X46" s="33">
        <f>IF(ISBLANK('Monthly Estimate'!$D$36),SUMPRODUCT(('Monthly Estimate'!$F$36:$BL$36='Payment Calendar'!$A46)*('Monthly Estimate'!$B$36)),IF('Monthly Estimate'!$D$36='Payment Calendar'!$B46,'Monthly Estimate'!$B$36,0))</f>
        <v>0</v>
      </c>
      <c r="Y46" s="33">
        <f>IF(ISBLANK('Monthly Estimate'!$D$37),SUMPRODUCT(('Monthly Estimate'!$F$37:$BL$37='Payment Calendar'!$A46)*('Monthly Estimate'!$B$37)),IF('Monthly Estimate'!$D$37='Payment Calendar'!$B46,'Monthly Estimate'!$B$37,0))</f>
        <v>0</v>
      </c>
      <c r="Z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A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B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C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D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E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F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G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H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I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J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K46" s="33">
        <f>IF(ISBLANK('Monthly Estimate'!$D$38),SUMPRODUCT(('Monthly Estimate'!$F$38:$BL$38='Payment Calendar'!$A46)*('Monthly Estimate'!$B$38)),IF('Monthly Estimate'!$D$38='Payment Calendar'!$B46,'Monthly Estimate'!$B$38,0))</f>
        <v>0</v>
      </c>
      <c r="AL46" s="33">
        <f>IF(ISBLANK('Monthly Estimate'!$D$50),SUMPRODUCT(('Monthly Estimate'!$F$50:$BL$50='Payment Calendar'!$A46)*('Monthly Estimate'!$B$50)),IF('Monthly Estimate'!$D$50='Payment Calendar'!$B46,'Monthly Estimate'!$B$50,0))</f>
        <v>0</v>
      </c>
      <c r="AM46" s="34">
        <f>IF(ISBLANK('Monthly Estimate'!$D$51),SUMPRODUCT(('Monthly Estimate'!$F$51:$BL$51='Payment Calendar'!$A46)*('Monthly Estimate'!$B$51)),IF('Monthly Estimate'!$D$51='Payment Calendar'!$B46,'Monthly Estimate'!$B$51,0))</f>
        <v>0</v>
      </c>
      <c r="AN46" s="29">
        <f>SUM(D46:AM46)</f>
        <v>0</v>
      </c>
      <c r="AO46" s="33">
        <f>IF(ISBLANK('Monthly Estimate'!$D$6),SUMPRODUCT(('Monthly Estimate'!$F$6:$BL$6='Payment Calendar'!$A46)*('Monthly Estimate'!$B$6)),IF('Monthly Estimate'!$D$6='Payment Calendar'!$B46,'Monthly Estimate'!$B$6,0))</f>
        <v>0</v>
      </c>
      <c r="AP46" s="33">
        <f>IF(ISBLANK('Monthly Estimate'!$D$7),SUMPRODUCT(('Monthly Estimate'!$F$7:$BL$7='Payment Calendar'!$A46)*('Monthly Estimate'!$B$7)),IF('Monthly Estimate'!$D$7='Payment Calendar'!$B46,'Monthly Estimate'!$B$7,0))</f>
        <v>0</v>
      </c>
      <c r="AQ46" s="34">
        <f>IF(ISBLANK('Monthly Estimate'!$D$8),SUMPRODUCT(('Monthly Estimate'!$F$8:$BL$8='Payment Calendar'!$A46)*('Monthly Estimate'!$B$8)),IF('Monthly Estimate'!$D$8='Payment Calendar'!$B46,'Monthly Estimate'!$B$8,0))</f>
        <v>0</v>
      </c>
      <c r="AR46" s="35">
        <f t="shared" si="1"/>
        <v>0</v>
      </c>
      <c r="AS46" s="36">
        <f>IF(ISBLANK('Monthly Estimate'!$D$54),SUMPRODUCT(('Monthly Estimate'!$F$54:$BL$54='Payment Calendar'!$A46)*('Monthly Estimate'!$B$54)),IF('Monthly Estimate'!$D$54='Payment Calendar'!$B46,'Monthly Estimate'!$B$54,0))</f>
        <v>0</v>
      </c>
      <c r="AT46" s="34">
        <f>IF(ISBLANK('Monthly Estimate'!$D$55),SUMPRODUCT(('Monthly Estimate'!$F$55:$BL$55='Payment Calendar'!$A46)*('Monthly Estimate'!$B$55)),IF('Monthly Estimate'!$D$55='Payment Calendar'!$B46,'Monthly Estimate'!$B$55,0))</f>
        <v>0</v>
      </c>
      <c r="AU46" s="29">
        <f t="shared" si="8"/>
        <v>0</v>
      </c>
      <c r="AV46" s="30">
        <f t="shared" si="9"/>
        <v>0</v>
      </c>
      <c r="AW46" s="37">
        <f t="shared" si="11"/>
        <v>0</v>
      </c>
    </row>
    <row r="47" spans="1:49" x14ac:dyDescent="0.2">
      <c r="A47" s="31">
        <f t="shared" si="10"/>
        <v>43143</v>
      </c>
      <c r="B47" s="32">
        <f t="shared" si="0"/>
        <v>12</v>
      </c>
      <c r="C47" s="32">
        <f t="shared" si="7"/>
        <v>2</v>
      </c>
      <c r="D47" s="33">
        <f>IF(ISBLANK('Monthly Estimate'!$D$13),SUMPRODUCT(('Monthly Estimate'!$F$13:$BL$13='Payment Calendar'!$A47)*('Monthly Estimate'!$B$13)),IF('Monthly Estimate'!$D$13='Payment Calendar'!$B47,'Monthly Estimate'!$B$13,0))</f>
        <v>0</v>
      </c>
      <c r="E47" s="33">
        <f>IF(ISBLANK('Monthly Estimate'!$D$14),SUMPRODUCT(('Monthly Estimate'!$F$14:$BL$14='Payment Calendar'!$A47)*('Monthly Estimate'!$B$14)),IF('Monthly Estimate'!$D$14='Payment Calendar'!$B47,'Monthly Estimate'!$B$14,0))</f>
        <v>0</v>
      </c>
      <c r="F47" s="33">
        <f>IF(ISBLANK('Monthly Estimate'!$D$15),SUMPRODUCT(('Monthly Estimate'!$F$15:$BL$15='Payment Calendar'!$A47)*('Monthly Estimate'!$B$15)),IF('Monthly Estimate'!$D$15='Payment Calendar'!$B47,'Monthly Estimate'!$B$15,0))</f>
        <v>0</v>
      </c>
      <c r="G47" s="33">
        <f>IF(ISBLANK('Monthly Estimate'!$D$16),SUMPRODUCT(('Monthly Estimate'!$F$16:$BL$16='Payment Calendar'!$A47)*('Monthly Estimate'!$B$16)),IF('Monthly Estimate'!$D$16='Payment Calendar'!$B47,'Monthly Estimate'!$B$16,0))</f>
        <v>0</v>
      </c>
      <c r="H47" s="33">
        <f>IF(ISBLANK('Monthly Estimate'!$D$17),SUMPRODUCT(('Monthly Estimate'!$F$17:$BL$17='Payment Calendar'!$A47)*('Monthly Estimate'!$B$17)),IF('Monthly Estimate'!$D$17='Payment Calendar'!$B47,'Monthly Estimate'!$B$17,0))</f>
        <v>0</v>
      </c>
      <c r="I47" s="33">
        <f>IF(ISBLANK('Monthly Estimate'!$D$18),SUMPRODUCT(('Monthly Estimate'!$F$18:$BL$18='Payment Calendar'!$A47)*('Monthly Estimate'!$B$18)),IF('Monthly Estimate'!$D$18='Payment Calendar'!$B47,'Monthly Estimate'!$B$18,0))</f>
        <v>0</v>
      </c>
      <c r="J47" s="33">
        <f>IF(ISBLANK('Monthly Estimate'!$D$19),SUMPRODUCT(('Monthly Estimate'!$F$19:$BL$19='Payment Calendar'!$A47)*('Monthly Estimate'!$B$19)),IF('Monthly Estimate'!$D$19='Payment Calendar'!$B47,'Monthly Estimate'!$B$19,0))</f>
        <v>0</v>
      </c>
      <c r="K47" s="33">
        <f>IF(ISBLANK('Monthly Estimate'!$D$20),SUMPRODUCT(('Monthly Estimate'!$F$20:$BL$20='Payment Calendar'!$A47)*('Monthly Estimate'!$B$20)),IF('Monthly Estimate'!$D$20='Payment Calendar'!$B47,'Monthly Estimate'!$B$20,0))</f>
        <v>0</v>
      </c>
      <c r="L47" s="33">
        <f>IF(ISBLANK('Monthly Estimate'!$D$21),SUMPRODUCT(('Monthly Estimate'!$F$21:$BL$21='Payment Calendar'!$A47)*('Monthly Estimate'!$B$21)),IF('Monthly Estimate'!$D$21='Payment Calendar'!$B47,'Monthly Estimate'!$B$21,0))</f>
        <v>0</v>
      </c>
      <c r="M47" s="33">
        <f>IF(ISBLANK('Monthly Estimate'!$D$22),SUMPRODUCT(('Monthly Estimate'!$F$22:$BL$22='Payment Calendar'!$A47)*('Monthly Estimate'!$B$22)),IF('Monthly Estimate'!$D$22='Payment Calendar'!$B47,'Monthly Estimate'!$B$22,0))</f>
        <v>0</v>
      </c>
      <c r="N47" s="33">
        <f>IF(ISBLANK('Monthly Estimate'!$D$23),SUMPRODUCT(('Monthly Estimate'!$F$23:$BL$23='Payment Calendar'!$A47)*('Monthly Estimate'!$B$23)),IF('Monthly Estimate'!$D$23='Payment Calendar'!$B47,'Monthly Estimate'!$B$23,0))</f>
        <v>0</v>
      </c>
      <c r="O47" s="33">
        <f>IF(ISBLANK('Monthly Estimate'!$D$24),SUMPRODUCT(('Monthly Estimate'!$F$24:$BL$24='Payment Calendar'!$A47)*('Monthly Estimate'!$B$24)),IF('Monthly Estimate'!$D$24='Payment Calendar'!$B47,'Monthly Estimate'!$B$24,0))</f>
        <v>0</v>
      </c>
      <c r="P47" s="33">
        <f>IF(ISBLANK('Monthly Estimate'!$D$25),SUMPRODUCT(('Monthly Estimate'!$F$25:$BL$25='Payment Calendar'!$A47)*('Monthly Estimate'!$B$25)),IF('Monthly Estimate'!$D$25='Payment Calendar'!$B47,'Monthly Estimate'!$B$25,0))</f>
        <v>0</v>
      </c>
      <c r="Q47" s="33">
        <f>IF(ISBLANK('Monthly Estimate'!$D$26),SUMPRODUCT(('Monthly Estimate'!$F$26:$BL$26='Payment Calendar'!$A47)*('Monthly Estimate'!$B$26)),IF('Monthly Estimate'!$D$26='Payment Calendar'!$B47,'Monthly Estimate'!$B$26,0))</f>
        <v>0</v>
      </c>
      <c r="R47" s="33">
        <f>IF(ISBLANK('Monthly Estimate'!$D$27),SUMPRODUCT(('Monthly Estimate'!$F$27:$BL$27='Payment Calendar'!$A47)*('Monthly Estimate'!$B$27)),IF('Monthly Estimate'!$D$27='Payment Calendar'!$B47,'Monthly Estimate'!$B$27,0))</f>
        <v>0</v>
      </c>
      <c r="S47" s="33">
        <f>IF(ISBLANK('Monthly Estimate'!$D$28),SUMPRODUCT(('Monthly Estimate'!$F$28:$BL$28='Payment Calendar'!$A47)*('Monthly Estimate'!$B$28)),IF('Monthly Estimate'!$D$28='Payment Calendar'!$B47,'Monthly Estimate'!$B$28,0))</f>
        <v>0</v>
      </c>
      <c r="T47" s="33">
        <f>IF(ISBLANK('Monthly Estimate'!$D$32),SUMPRODUCT(('Monthly Estimate'!$F$32:$BL$32='Payment Calendar'!$A47)*('Monthly Estimate'!$B$32)),IF('Monthly Estimate'!$D$32='Payment Calendar'!$B47,'Monthly Estimate'!$B$32,0))</f>
        <v>0</v>
      </c>
      <c r="U47" s="33">
        <f>IF(ISBLANK('Monthly Estimate'!$D$33),SUMPRODUCT(('Monthly Estimate'!$F$33:$BL$33='Payment Calendar'!$A47)*('Monthly Estimate'!$B$33)),IF('Monthly Estimate'!$D$33='Payment Calendar'!$B47,'Monthly Estimate'!$B$33,0))</f>
        <v>0</v>
      </c>
      <c r="V47" s="33">
        <f>IF(ISBLANK('Monthly Estimate'!$D$34),SUMPRODUCT(('Monthly Estimate'!$F$34:$BL$34='Payment Calendar'!$A47)*('Monthly Estimate'!$B$34)),IF('Monthly Estimate'!$D$34='Payment Calendar'!$B47,'Monthly Estimate'!$B$34,0))</f>
        <v>0</v>
      </c>
      <c r="W47" s="33">
        <f>IF(ISBLANK('Monthly Estimate'!$D$35),SUMPRODUCT(('Monthly Estimate'!$F$35:$BL$35='Payment Calendar'!$A47)*('Monthly Estimate'!$B$35)),IF('Monthly Estimate'!$D$35='Payment Calendar'!$B47,'Monthly Estimate'!$B$35,0))</f>
        <v>0</v>
      </c>
      <c r="X47" s="33">
        <f>IF(ISBLANK('Monthly Estimate'!$D$36),SUMPRODUCT(('Monthly Estimate'!$F$36:$BL$36='Payment Calendar'!$A47)*('Monthly Estimate'!$B$36)),IF('Monthly Estimate'!$D$36='Payment Calendar'!$B47,'Monthly Estimate'!$B$36,0))</f>
        <v>0</v>
      </c>
      <c r="Y47" s="33">
        <f>IF(ISBLANK('Monthly Estimate'!$D$37),SUMPRODUCT(('Monthly Estimate'!$F$37:$BL$37='Payment Calendar'!$A47)*('Monthly Estimate'!$B$37)),IF('Monthly Estimate'!$D$37='Payment Calendar'!$B47,'Monthly Estimate'!$B$37,0))</f>
        <v>0</v>
      </c>
      <c r="Z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A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B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C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D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E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F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G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H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I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J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K47" s="33">
        <f>IF(ISBLANK('Monthly Estimate'!$D$38),SUMPRODUCT(('Monthly Estimate'!$F$38:$BL$38='Payment Calendar'!$A47)*('Monthly Estimate'!$B$38)),IF('Monthly Estimate'!$D$38='Payment Calendar'!$B47,'Monthly Estimate'!$B$38,0))</f>
        <v>0</v>
      </c>
      <c r="AL47" s="33">
        <f>IF(ISBLANK('Monthly Estimate'!$D$50),SUMPRODUCT(('Monthly Estimate'!$F$50:$BL$50='Payment Calendar'!$A47)*('Monthly Estimate'!$B$50)),IF('Monthly Estimate'!$D$50='Payment Calendar'!$B47,'Monthly Estimate'!$B$50,0))</f>
        <v>0</v>
      </c>
      <c r="AM47" s="34">
        <f>IF(ISBLANK('Monthly Estimate'!$D$51),SUMPRODUCT(('Monthly Estimate'!$F$51:$BL$51='Payment Calendar'!$A47)*('Monthly Estimate'!$B$51)),IF('Monthly Estimate'!$D$51='Payment Calendar'!$B47,'Monthly Estimate'!$B$51,0))</f>
        <v>0</v>
      </c>
      <c r="AN47" s="29">
        <f>SUM(D47:AM47)</f>
        <v>0</v>
      </c>
      <c r="AO47" s="33">
        <f>IF(ISBLANK('Monthly Estimate'!$D$6),SUMPRODUCT(('Monthly Estimate'!$F$6:$BL$6='Payment Calendar'!$A47)*('Monthly Estimate'!$B$6)),IF('Monthly Estimate'!$D$6='Payment Calendar'!$B47,'Monthly Estimate'!$B$6,0))</f>
        <v>0</v>
      </c>
      <c r="AP47" s="33">
        <f>IF(ISBLANK('Monthly Estimate'!$D$7),SUMPRODUCT(('Monthly Estimate'!$F$7:$BL$7='Payment Calendar'!$A47)*('Monthly Estimate'!$B$7)),IF('Monthly Estimate'!$D$7='Payment Calendar'!$B47,'Monthly Estimate'!$B$7,0))</f>
        <v>0</v>
      </c>
      <c r="AQ47" s="34">
        <f>IF(ISBLANK('Monthly Estimate'!$D$8),SUMPRODUCT(('Monthly Estimate'!$F$8:$BL$8='Payment Calendar'!$A47)*('Monthly Estimate'!$B$8)),IF('Monthly Estimate'!$D$8='Payment Calendar'!$B47,'Monthly Estimate'!$B$8,0))</f>
        <v>0</v>
      </c>
      <c r="AR47" s="35">
        <f t="shared" si="1"/>
        <v>0</v>
      </c>
      <c r="AS47" s="36">
        <f>IF(ISBLANK('Monthly Estimate'!$D$54),SUMPRODUCT(('Monthly Estimate'!$F$54:$BL$54='Payment Calendar'!$A47)*('Monthly Estimate'!$B$54)),IF('Monthly Estimate'!$D$54='Payment Calendar'!$B47,'Monthly Estimate'!$B$54,0))</f>
        <v>0</v>
      </c>
      <c r="AT47" s="34">
        <f>IF(ISBLANK('Monthly Estimate'!$D$55),SUMPRODUCT(('Monthly Estimate'!$F$55:$BL$55='Payment Calendar'!$A47)*('Monthly Estimate'!$B$55)),IF('Monthly Estimate'!$D$55='Payment Calendar'!$B47,'Monthly Estimate'!$B$55,0))</f>
        <v>0</v>
      </c>
      <c r="AU47" s="29">
        <f t="shared" si="8"/>
        <v>0</v>
      </c>
      <c r="AV47" s="30">
        <f t="shared" si="9"/>
        <v>0</v>
      </c>
      <c r="AW47" s="37">
        <f t="shared" si="11"/>
        <v>0</v>
      </c>
    </row>
    <row r="48" spans="1:49" x14ac:dyDescent="0.2">
      <c r="A48" s="31">
        <f t="shared" si="10"/>
        <v>43144</v>
      </c>
      <c r="B48" s="32">
        <f t="shared" si="0"/>
        <v>13</v>
      </c>
      <c r="C48" s="32">
        <f t="shared" si="7"/>
        <v>2</v>
      </c>
      <c r="D48" s="33">
        <f>IF(ISBLANK('Monthly Estimate'!$D$13),SUMPRODUCT(('Monthly Estimate'!$F$13:$BL$13='Payment Calendar'!$A48)*('Monthly Estimate'!$B$13)),IF('Monthly Estimate'!$D$13='Payment Calendar'!$B48,'Monthly Estimate'!$B$13,0))</f>
        <v>0</v>
      </c>
      <c r="E48" s="33">
        <f>IF(ISBLANK('Monthly Estimate'!$D$14),SUMPRODUCT(('Monthly Estimate'!$F$14:$BL$14='Payment Calendar'!$A48)*('Monthly Estimate'!$B$14)),IF('Monthly Estimate'!$D$14='Payment Calendar'!$B48,'Monthly Estimate'!$B$14,0))</f>
        <v>0</v>
      </c>
      <c r="F48" s="33">
        <f>IF(ISBLANK('Monthly Estimate'!$D$15),SUMPRODUCT(('Monthly Estimate'!$F$15:$BL$15='Payment Calendar'!$A48)*('Monthly Estimate'!$B$15)),IF('Monthly Estimate'!$D$15='Payment Calendar'!$B48,'Monthly Estimate'!$B$15,0))</f>
        <v>0</v>
      </c>
      <c r="G48" s="33">
        <f>IF(ISBLANK('Monthly Estimate'!$D$16),SUMPRODUCT(('Monthly Estimate'!$F$16:$BL$16='Payment Calendar'!$A48)*('Monthly Estimate'!$B$16)),IF('Monthly Estimate'!$D$16='Payment Calendar'!$B48,'Monthly Estimate'!$B$16,0))</f>
        <v>0</v>
      </c>
      <c r="H48" s="33">
        <f>IF(ISBLANK('Monthly Estimate'!$D$17),SUMPRODUCT(('Monthly Estimate'!$F$17:$BL$17='Payment Calendar'!$A48)*('Monthly Estimate'!$B$17)),IF('Monthly Estimate'!$D$17='Payment Calendar'!$B48,'Monthly Estimate'!$B$17,0))</f>
        <v>0</v>
      </c>
      <c r="I48" s="33">
        <f>IF(ISBLANK('Monthly Estimate'!$D$18),SUMPRODUCT(('Monthly Estimate'!$F$18:$BL$18='Payment Calendar'!$A48)*('Monthly Estimate'!$B$18)),IF('Monthly Estimate'!$D$18='Payment Calendar'!$B48,'Monthly Estimate'!$B$18,0))</f>
        <v>0</v>
      </c>
      <c r="J48" s="33">
        <f>IF(ISBLANK('Monthly Estimate'!$D$19),SUMPRODUCT(('Monthly Estimate'!$F$19:$BL$19='Payment Calendar'!$A48)*('Monthly Estimate'!$B$19)),IF('Monthly Estimate'!$D$19='Payment Calendar'!$B48,'Monthly Estimate'!$B$19,0))</f>
        <v>0</v>
      </c>
      <c r="K48" s="33">
        <f>IF(ISBLANK('Monthly Estimate'!$D$20),SUMPRODUCT(('Monthly Estimate'!$F$20:$BL$20='Payment Calendar'!$A48)*('Monthly Estimate'!$B$20)),IF('Monthly Estimate'!$D$20='Payment Calendar'!$B48,'Monthly Estimate'!$B$20,0))</f>
        <v>0</v>
      </c>
      <c r="L48" s="33">
        <f>IF(ISBLANK('Monthly Estimate'!$D$21),SUMPRODUCT(('Monthly Estimate'!$F$21:$BL$21='Payment Calendar'!$A48)*('Monthly Estimate'!$B$21)),IF('Monthly Estimate'!$D$21='Payment Calendar'!$B48,'Monthly Estimate'!$B$21,0))</f>
        <v>0</v>
      </c>
      <c r="M48" s="33">
        <f>IF(ISBLANK('Monthly Estimate'!$D$22),SUMPRODUCT(('Monthly Estimate'!$F$22:$BL$22='Payment Calendar'!$A48)*('Monthly Estimate'!$B$22)),IF('Monthly Estimate'!$D$22='Payment Calendar'!$B48,'Monthly Estimate'!$B$22,0))</f>
        <v>0</v>
      </c>
      <c r="N48" s="33">
        <f>IF(ISBLANK('Monthly Estimate'!$D$23),SUMPRODUCT(('Monthly Estimate'!$F$23:$BL$23='Payment Calendar'!$A48)*('Monthly Estimate'!$B$23)),IF('Monthly Estimate'!$D$23='Payment Calendar'!$B48,'Monthly Estimate'!$B$23,0))</f>
        <v>0</v>
      </c>
      <c r="O48" s="33">
        <f>IF(ISBLANK('Monthly Estimate'!$D$24),SUMPRODUCT(('Monthly Estimate'!$F$24:$BL$24='Payment Calendar'!$A48)*('Monthly Estimate'!$B$24)),IF('Monthly Estimate'!$D$24='Payment Calendar'!$B48,'Monthly Estimate'!$B$24,0))</f>
        <v>0</v>
      </c>
      <c r="P48" s="33">
        <f>IF(ISBLANK('Monthly Estimate'!$D$25),SUMPRODUCT(('Monthly Estimate'!$F$25:$BL$25='Payment Calendar'!$A48)*('Monthly Estimate'!$B$25)),IF('Monthly Estimate'!$D$25='Payment Calendar'!$B48,'Monthly Estimate'!$B$25,0))</f>
        <v>0</v>
      </c>
      <c r="Q48" s="33">
        <f>IF(ISBLANK('Monthly Estimate'!$D$26),SUMPRODUCT(('Monthly Estimate'!$F$26:$BL$26='Payment Calendar'!$A48)*('Monthly Estimate'!$B$26)),IF('Monthly Estimate'!$D$26='Payment Calendar'!$B48,'Monthly Estimate'!$B$26,0))</f>
        <v>0</v>
      </c>
      <c r="R48" s="33">
        <f>IF(ISBLANK('Monthly Estimate'!$D$27),SUMPRODUCT(('Monthly Estimate'!$F$27:$BL$27='Payment Calendar'!$A48)*('Monthly Estimate'!$B$27)),IF('Monthly Estimate'!$D$27='Payment Calendar'!$B48,'Monthly Estimate'!$B$27,0))</f>
        <v>0</v>
      </c>
      <c r="S48" s="33">
        <f>IF(ISBLANK('Monthly Estimate'!$D$28),SUMPRODUCT(('Monthly Estimate'!$F$28:$BL$28='Payment Calendar'!$A48)*('Monthly Estimate'!$B$28)),IF('Monthly Estimate'!$D$28='Payment Calendar'!$B48,'Monthly Estimate'!$B$28,0))</f>
        <v>0</v>
      </c>
      <c r="T48" s="33">
        <f>IF(ISBLANK('Monthly Estimate'!$D$32),SUMPRODUCT(('Monthly Estimate'!$F$32:$BL$32='Payment Calendar'!$A48)*('Monthly Estimate'!$B$32)),IF('Monthly Estimate'!$D$32='Payment Calendar'!$B48,'Monthly Estimate'!$B$32,0))</f>
        <v>0</v>
      </c>
      <c r="U48" s="33">
        <f>IF(ISBLANK('Monthly Estimate'!$D$33),SUMPRODUCT(('Monthly Estimate'!$F$33:$BL$33='Payment Calendar'!$A48)*('Monthly Estimate'!$B$33)),IF('Monthly Estimate'!$D$33='Payment Calendar'!$B48,'Monthly Estimate'!$B$33,0))</f>
        <v>0</v>
      </c>
      <c r="V48" s="33">
        <f>IF(ISBLANK('Monthly Estimate'!$D$34),SUMPRODUCT(('Monthly Estimate'!$F$34:$BL$34='Payment Calendar'!$A48)*('Monthly Estimate'!$B$34)),IF('Monthly Estimate'!$D$34='Payment Calendar'!$B48,'Monthly Estimate'!$B$34,0))</f>
        <v>0</v>
      </c>
      <c r="W48" s="33">
        <f>IF(ISBLANK('Monthly Estimate'!$D$35),SUMPRODUCT(('Monthly Estimate'!$F$35:$BL$35='Payment Calendar'!$A48)*('Monthly Estimate'!$B$35)),IF('Monthly Estimate'!$D$35='Payment Calendar'!$B48,'Monthly Estimate'!$B$35,0))</f>
        <v>0</v>
      </c>
      <c r="X48" s="33">
        <f>IF(ISBLANK('Monthly Estimate'!$D$36),SUMPRODUCT(('Monthly Estimate'!$F$36:$BL$36='Payment Calendar'!$A48)*('Monthly Estimate'!$B$36)),IF('Monthly Estimate'!$D$36='Payment Calendar'!$B48,'Monthly Estimate'!$B$36,0))</f>
        <v>0</v>
      </c>
      <c r="Y48" s="33">
        <f>IF(ISBLANK('Monthly Estimate'!$D$37),SUMPRODUCT(('Monthly Estimate'!$F$37:$BL$37='Payment Calendar'!$A48)*('Monthly Estimate'!$B$37)),IF('Monthly Estimate'!$D$37='Payment Calendar'!$B48,'Monthly Estimate'!$B$37,0))</f>
        <v>0</v>
      </c>
      <c r="Z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A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B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C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D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E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F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G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H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I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J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K48" s="33">
        <f>IF(ISBLANK('Monthly Estimate'!$D$38),SUMPRODUCT(('Monthly Estimate'!$F$38:$BL$38='Payment Calendar'!$A48)*('Monthly Estimate'!$B$38)),IF('Monthly Estimate'!$D$38='Payment Calendar'!$B48,'Monthly Estimate'!$B$38,0))</f>
        <v>0</v>
      </c>
      <c r="AL48" s="33">
        <f>IF(ISBLANK('Monthly Estimate'!$D$50),SUMPRODUCT(('Monthly Estimate'!$F$50:$BL$50='Payment Calendar'!$A48)*('Monthly Estimate'!$B$50)),IF('Monthly Estimate'!$D$50='Payment Calendar'!$B48,'Monthly Estimate'!$B$50,0))</f>
        <v>0</v>
      </c>
      <c r="AM48" s="34">
        <f>IF(ISBLANK('Monthly Estimate'!$D$51),SUMPRODUCT(('Monthly Estimate'!$F$51:$BL$51='Payment Calendar'!$A48)*('Monthly Estimate'!$B$51)),IF('Monthly Estimate'!$D$51='Payment Calendar'!$B48,'Monthly Estimate'!$B$51,0))</f>
        <v>0</v>
      </c>
      <c r="AN48" s="29">
        <f>SUM(D48:AM48)</f>
        <v>0</v>
      </c>
      <c r="AO48" s="33">
        <f>IF(ISBLANK('Monthly Estimate'!$D$6),SUMPRODUCT(('Monthly Estimate'!$F$6:$BL$6='Payment Calendar'!$A48)*('Monthly Estimate'!$B$6)),IF('Monthly Estimate'!$D$6='Payment Calendar'!$B48,'Monthly Estimate'!$B$6,0))</f>
        <v>0</v>
      </c>
      <c r="AP48" s="33">
        <f>IF(ISBLANK('Monthly Estimate'!$D$7),SUMPRODUCT(('Monthly Estimate'!$F$7:$BL$7='Payment Calendar'!$A48)*('Monthly Estimate'!$B$7)),IF('Monthly Estimate'!$D$7='Payment Calendar'!$B48,'Monthly Estimate'!$B$7,0))</f>
        <v>0</v>
      </c>
      <c r="AQ48" s="34">
        <f>IF(ISBLANK('Monthly Estimate'!$D$8),SUMPRODUCT(('Monthly Estimate'!$F$8:$BL$8='Payment Calendar'!$A48)*('Monthly Estimate'!$B$8)),IF('Monthly Estimate'!$D$8='Payment Calendar'!$B48,'Monthly Estimate'!$B$8,0))</f>
        <v>0</v>
      </c>
      <c r="AR48" s="35">
        <f t="shared" si="1"/>
        <v>0</v>
      </c>
      <c r="AS48" s="36">
        <f>IF(ISBLANK('Monthly Estimate'!$D$54),SUMPRODUCT(('Monthly Estimate'!$F$54:$BL$54='Payment Calendar'!$A48)*('Monthly Estimate'!$B$54)),IF('Monthly Estimate'!$D$54='Payment Calendar'!$B48,'Monthly Estimate'!$B$54,0))</f>
        <v>0</v>
      </c>
      <c r="AT48" s="34">
        <f>IF(ISBLANK('Monthly Estimate'!$D$55),SUMPRODUCT(('Monthly Estimate'!$F$55:$BL$55='Payment Calendar'!$A48)*('Monthly Estimate'!$B$55)),IF('Monthly Estimate'!$D$55='Payment Calendar'!$B48,'Monthly Estimate'!$B$55,0))</f>
        <v>0</v>
      </c>
      <c r="AU48" s="29">
        <f t="shared" si="8"/>
        <v>0</v>
      </c>
      <c r="AV48" s="30">
        <f t="shared" si="9"/>
        <v>0</v>
      </c>
      <c r="AW48" s="37">
        <f t="shared" si="11"/>
        <v>0</v>
      </c>
    </row>
    <row r="49" spans="1:49" x14ac:dyDescent="0.2">
      <c r="A49" s="31">
        <f t="shared" si="10"/>
        <v>43145</v>
      </c>
      <c r="B49" s="32">
        <f t="shared" si="0"/>
        <v>14</v>
      </c>
      <c r="C49" s="32">
        <f t="shared" si="7"/>
        <v>2</v>
      </c>
      <c r="D49" s="33">
        <f>IF(ISBLANK('Monthly Estimate'!$D$13),SUMPRODUCT(('Monthly Estimate'!$F$13:$BL$13='Payment Calendar'!$A49)*('Monthly Estimate'!$B$13)),IF('Monthly Estimate'!$D$13='Payment Calendar'!$B49,'Monthly Estimate'!$B$13,0))</f>
        <v>0</v>
      </c>
      <c r="E49" s="33">
        <f>IF(ISBLANK('Monthly Estimate'!$D$14),SUMPRODUCT(('Monthly Estimate'!$F$14:$BL$14='Payment Calendar'!$A49)*('Monthly Estimate'!$B$14)),IF('Monthly Estimate'!$D$14='Payment Calendar'!$B49,'Monthly Estimate'!$B$14,0))</f>
        <v>0</v>
      </c>
      <c r="F49" s="33">
        <f>IF(ISBLANK('Monthly Estimate'!$D$15),SUMPRODUCT(('Monthly Estimate'!$F$15:$BL$15='Payment Calendar'!$A49)*('Monthly Estimate'!$B$15)),IF('Monthly Estimate'!$D$15='Payment Calendar'!$B49,'Monthly Estimate'!$B$15,0))</f>
        <v>0</v>
      </c>
      <c r="G49" s="33">
        <f>IF(ISBLANK('Monthly Estimate'!$D$16),SUMPRODUCT(('Monthly Estimate'!$F$16:$BL$16='Payment Calendar'!$A49)*('Monthly Estimate'!$B$16)),IF('Monthly Estimate'!$D$16='Payment Calendar'!$B49,'Monthly Estimate'!$B$16,0))</f>
        <v>0</v>
      </c>
      <c r="H49" s="33">
        <f>IF(ISBLANK('Monthly Estimate'!$D$17),SUMPRODUCT(('Monthly Estimate'!$F$17:$BL$17='Payment Calendar'!$A49)*('Monthly Estimate'!$B$17)),IF('Monthly Estimate'!$D$17='Payment Calendar'!$B49,'Monthly Estimate'!$B$17,0))</f>
        <v>0</v>
      </c>
      <c r="I49" s="33">
        <f>IF(ISBLANK('Monthly Estimate'!$D$18),SUMPRODUCT(('Monthly Estimate'!$F$18:$BL$18='Payment Calendar'!$A49)*('Monthly Estimate'!$B$18)),IF('Monthly Estimate'!$D$18='Payment Calendar'!$B49,'Monthly Estimate'!$B$18,0))</f>
        <v>0</v>
      </c>
      <c r="J49" s="33">
        <f>IF(ISBLANK('Monthly Estimate'!$D$19),SUMPRODUCT(('Monthly Estimate'!$F$19:$BL$19='Payment Calendar'!$A49)*('Monthly Estimate'!$B$19)),IF('Monthly Estimate'!$D$19='Payment Calendar'!$B49,'Monthly Estimate'!$B$19,0))</f>
        <v>0</v>
      </c>
      <c r="K49" s="33">
        <f>IF(ISBLANK('Monthly Estimate'!$D$20),SUMPRODUCT(('Monthly Estimate'!$F$20:$BL$20='Payment Calendar'!$A49)*('Monthly Estimate'!$B$20)),IF('Monthly Estimate'!$D$20='Payment Calendar'!$B49,'Monthly Estimate'!$B$20,0))</f>
        <v>0</v>
      </c>
      <c r="L49" s="33">
        <f>IF(ISBLANK('Monthly Estimate'!$D$21),SUMPRODUCT(('Monthly Estimate'!$F$21:$BL$21='Payment Calendar'!$A49)*('Monthly Estimate'!$B$21)),IF('Monthly Estimate'!$D$21='Payment Calendar'!$B49,'Monthly Estimate'!$B$21,0))</f>
        <v>0</v>
      </c>
      <c r="M49" s="33">
        <f>IF(ISBLANK('Monthly Estimate'!$D$22),SUMPRODUCT(('Monthly Estimate'!$F$22:$BL$22='Payment Calendar'!$A49)*('Monthly Estimate'!$B$22)),IF('Monthly Estimate'!$D$22='Payment Calendar'!$B49,'Monthly Estimate'!$B$22,0))</f>
        <v>0</v>
      </c>
      <c r="N49" s="33">
        <f>IF(ISBLANK('Monthly Estimate'!$D$23),SUMPRODUCT(('Monthly Estimate'!$F$23:$BL$23='Payment Calendar'!$A49)*('Monthly Estimate'!$B$23)),IF('Monthly Estimate'!$D$23='Payment Calendar'!$B49,'Monthly Estimate'!$B$23,0))</f>
        <v>0</v>
      </c>
      <c r="O49" s="33">
        <f>IF(ISBLANK('Monthly Estimate'!$D$24),SUMPRODUCT(('Monthly Estimate'!$F$24:$BL$24='Payment Calendar'!$A49)*('Monthly Estimate'!$B$24)),IF('Monthly Estimate'!$D$24='Payment Calendar'!$B49,'Monthly Estimate'!$B$24,0))</f>
        <v>0</v>
      </c>
      <c r="P49" s="33">
        <f>IF(ISBLANK('Monthly Estimate'!$D$25),SUMPRODUCT(('Monthly Estimate'!$F$25:$BL$25='Payment Calendar'!$A49)*('Monthly Estimate'!$B$25)),IF('Monthly Estimate'!$D$25='Payment Calendar'!$B49,'Monthly Estimate'!$B$25,0))</f>
        <v>0</v>
      </c>
      <c r="Q49" s="33">
        <f>IF(ISBLANK('Monthly Estimate'!$D$26),SUMPRODUCT(('Monthly Estimate'!$F$26:$BL$26='Payment Calendar'!$A49)*('Monthly Estimate'!$B$26)),IF('Monthly Estimate'!$D$26='Payment Calendar'!$B49,'Monthly Estimate'!$B$26,0))</f>
        <v>0</v>
      </c>
      <c r="R49" s="33">
        <f>IF(ISBLANK('Monthly Estimate'!$D$27),SUMPRODUCT(('Monthly Estimate'!$F$27:$BL$27='Payment Calendar'!$A49)*('Monthly Estimate'!$B$27)),IF('Monthly Estimate'!$D$27='Payment Calendar'!$B49,'Monthly Estimate'!$B$27,0))</f>
        <v>0</v>
      </c>
      <c r="S49" s="33">
        <f>IF(ISBLANK('Monthly Estimate'!$D$28),SUMPRODUCT(('Monthly Estimate'!$F$28:$BL$28='Payment Calendar'!$A49)*('Monthly Estimate'!$B$28)),IF('Monthly Estimate'!$D$28='Payment Calendar'!$B49,'Monthly Estimate'!$B$28,0))</f>
        <v>0</v>
      </c>
      <c r="T49" s="33">
        <f>IF(ISBLANK('Monthly Estimate'!$D$32),SUMPRODUCT(('Monthly Estimate'!$F$32:$BL$32='Payment Calendar'!$A49)*('Monthly Estimate'!$B$32)),IF('Monthly Estimate'!$D$32='Payment Calendar'!$B49,'Monthly Estimate'!$B$32,0))</f>
        <v>0</v>
      </c>
      <c r="U49" s="33">
        <f>IF(ISBLANK('Monthly Estimate'!$D$33),SUMPRODUCT(('Monthly Estimate'!$F$33:$BL$33='Payment Calendar'!$A49)*('Monthly Estimate'!$B$33)),IF('Monthly Estimate'!$D$33='Payment Calendar'!$B49,'Monthly Estimate'!$B$33,0))</f>
        <v>0</v>
      </c>
      <c r="V49" s="33">
        <f>IF(ISBLANK('Monthly Estimate'!$D$34),SUMPRODUCT(('Monthly Estimate'!$F$34:$BL$34='Payment Calendar'!$A49)*('Monthly Estimate'!$B$34)),IF('Monthly Estimate'!$D$34='Payment Calendar'!$B49,'Monthly Estimate'!$B$34,0))</f>
        <v>0</v>
      </c>
      <c r="W49" s="33">
        <f>IF(ISBLANK('Monthly Estimate'!$D$35),SUMPRODUCT(('Monthly Estimate'!$F$35:$BL$35='Payment Calendar'!$A49)*('Monthly Estimate'!$B$35)),IF('Monthly Estimate'!$D$35='Payment Calendar'!$B49,'Monthly Estimate'!$B$35,0))</f>
        <v>0</v>
      </c>
      <c r="X49" s="33">
        <f>IF(ISBLANK('Monthly Estimate'!$D$36),SUMPRODUCT(('Monthly Estimate'!$F$36:$BL$36='Payment Calendar'!$A49)*('Monthly Estimate'!$B$36)),IF('Monthly Estimate'!$D$36='Payment Calendar'!$B49,'Monthly Estimate'!$B$36,0))</f>
        <v>0</v>
      </c>
      <c r="Y49" s="33">
        <f>IF(ISBLANK('Monthly Estimate'!$D$37),SUMPRODUCT(('Monthly Estimate'!$F$37:$BL$37='Payment Calendar'!$A49)*('Monthly Estimate'!$B$37)),IF('Monthly Estimate'!$D$37='Payment Calendar'!$B49,'Monthly Estimate'!$B$37,0))</f>
        <v>0</v>
      </c>
      <c r="Z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A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B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C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D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E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F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G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H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I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J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K49" s="33">
        <f>IF(ISBLANK('Monthly Estimate'!$D$38),SUMPRODUCT(('Monthly Estimate'!$F$38:$BL$38='Payment Calendar'!$A49)*('Monthly Estimate'!$B$38)),IF('Monthly Estimate'!$D$38='Payment Calendar'!$B49,'Monthly Estimate'!$B$38,0))</f>
        <v>0</v>
      </c>
      <c r="AL49" s="33">
        <f>IF(ISBLANK('Monthly Estimate'!$D$50),SUMPRODUCT(('Monthly Estimate'!$F$50:$BL$50='Payment Calendar'!$A49)*('Monthly Estimate'!$B$50)),IF('Monthly Estimate'!$D$50='Payment Calendar'!$B49,'Monthly Estimate'!$B$50,0))</f>
        <v>0</v>
      </c>
      <c r="AM49" s="34">
        <f>IF(ISBLANK('Monthly Estimate'!$D$51),SUMPRODUCT(('Monthly Estimate'!$F$51:$BL$51='Payment Calendar'!$A49)*('Monthly Estimate'!$B$51)),IF('Monthly Estimate'!$D$51='Payment Calendar'!$B49,'Monthly Estimate'!$B$51,0))</f>
        <v>0</v>
      </c>
      <c r="AN49" s="29">
        <f>SUM(D49:AM49)</f>
        <v>0</v>
      </c>
      <c r="AO49" s="33">
        <f>IF(ISBLANK('Monthly Estimate'!$D$6),SUMPRODUCT(('Monthly Estimate'!$F$6:$BL$6='Payment Calendar'!$A49)*('Monthly Estimate'!$B$6)),IF('Monthly Estimate'!$D$6='Payment Calendar'!$B49,'Monthly Estimate'!$B$6,0))</f>
        <v>0</v>
      </c>
      <c r="AP49" s="33">
        <f>IF(ISBLANK('Monthly Estimate'!$D$7),SUMPRODUCT(('Monthly Estimate'!$F$7:$BL$7='Payment Calendar'!$A49)*('Monthly Estimate'!$B$7)),IF('Monthly Estimate'!$D$7='Payment Calendar'!$B49,'Monthly Estimate'!$B$7,0))</f>
        <v>0</v>
      </c>
      <c r="AQ49" s="34">
        <f>IF(ISBLANK('Monthly Estimate'!$D$8),SUMPRODUCT(('Monthly Estimate'!$F$8:$BL$8='Payment Calendar'!$A49)*('Monthly Estimate'!$B$8)),IF('Monthly Estimate'!$D$8='Payment Calendar'!$B49,'Monthly Estimate'!$B$8,0))</f>
        <v>0</v>
      </c>
      <c r="AR49" s="35">
        <f t="shared" si="1"/>
        <v>0</v>
      </c>
      <c r="AS49" s="36">
        <f>IF(ISBLANK('Monthly Estimate'!$D$54),SUMPRODUCT(('Monthly Estimate'!$F$54:$BL$54='Payment Calendar'!$A49)*('Monthly Estimate'!$B$54)),IF('Monthly Estimate'!$D$54='Payment Calendar'!$B49,'Monthly Estimate'!$B$54,0))</f>
        <v>0</v>
      </c>
      <c r="AT49" s="34">
        <f>IF(ISBLANK('Monthly Estimate'!$D$55),SUMPRODUCT(('Monthly Estimate'!$F$55:$BL$55='Payment Calendar'!$A49)*('Monthly Estimate'!$B$55)),IF('Monthly Estimate'!$D$55='Payment Calendar'!$B49,'Monthly Estimate'!$B$55,0))</f>
        <v>0</v>
      </c>
      <c r="AU49" s="29">
        <f t="shared" si="8"/>
        <v>0</v>
      </c>
      <c r="AV49" s="30">
        <f t="shared" si="9"/>
        <v>0</v>
      </c>
      <c r="AW49" s="37">
        <f t="shared" si="11"/>
        <v>0</v>
      </c>
    </row>
    <row r="50" spans="1:49" x14ac:dyDescent="0.2">
      <c r="A50" s="31">
        <f t="shared" si="10"/>
        <v>43146</v>
      </c>
      <c r="B50" s="32">
        <f t="shared" si="0"/>
        <v>15</v>
      </c>
      <c r="C50" s="32">
        <f t="shared" si="7"/>
        <v>2</v>
      </c>
      <c r="D50" s="33">
        <f>IF(ISBLANK('Monthly Estimate'!$D$13),SUMPRODUCT(('Monthly Estimate'!$F$13:$BL$13='Payment Calendar'!$A50)*('Monthly Estimate'!$B$13)),IF('Monthly Estimate'!$D$13='Payment Calendar'!$B50,'Monthly Estimate'!$B$13,0))</f>
        <v>0</v>
      </c>
      <c r="E50" s="33">
        <f>IF(ISBLANK('Monthly Estimate'!$D$14),SUMPRODUCT(('Monthly Estimate'!$F$14:$BL$14='Payment Calendar'!$A50)*('Monthly Estimate'!$B$14)),IF('Monthly Estimate'!$D$14='Payment Calendar'!$B50,'Monthly Estimate'!$B$14,0))</f>
        <v>0</v>
      </c>
      <c r="F50" s="33">
        <f>IF(ISBLANK('Monthly Estimate'!$D$15),SUMPRODUCT(('Monthly Estimate'!$F$15:$BL$15='Payment Calendar'!$A50)*('Monthly Estimate'!$B$15)),IF('Monthly Estimate'!$D$15='Payment Calendar'!$B50,'Monthly Estimate'!$B$15,0))</f>
        <v>0</v>
      </c>
      <c r="G50" s="33">
        <f>IF(ISBLANK('Monthly Estimate'!$D$16),SUMPRODUCT(('Monthly Estimate'!$F$16:$BL$16='Payment Calendar'!$A50)*('Monthly Estimate'!$B$16)),IF('Monthly Estimate'!$D$16='Payment Calendar'!$B50,'Monthly Estimate'!$B$16,0))</f>
        <v>0</v>
      </c>
      <c r="H50" s="33">
        <f>IF(ISBLANK('Monthly Estimate'!$D$17),SUMPRODUCT(('Monthly Estimate'!$F$17:$BL$17='Payment Calendar'!$A50)*('Monthly Estimate'!$B$17)),IF('Monthly Estimate'!$D$17='Payment Calendar'!$B50,'Monthly Estimate'!$B$17,0))</f>
        <v>0</v>
      </c>
      <c r="I50" s="33">
        <f>IF(ISBLANK('Monthly Estimate'!$D$18),SUMPRODUCT(('Monthly Estimate'!$F$18:$BL$18='Payment Calendar'!$A50)*('Monthly Estimate'!$B$18)),IF('Monthly Estimate'!$D$18='Payment Calendar'!$B50,'Monthly Estimate'!$B$18,0))</f>
        <v>0</v>
      </c>
      <c r="J50" s="33">
        <f>IF(ISBLANK('Monthly Estimate'!$D$19),SUMPRODUCT(('Monthly Estimate'!$F$19:$BL$19='Payment Calendar'!$A50)*('Monthly Estimate'!$B$19)),IF('Monthly Estimate'!$D$19='Payment Calendar'!$B50,'Monthly Estimate'!$B$19,0))</f>
        <v>0</v>
      </c>
      <c r="K50" s="33">
        <f>IF(ISBLANK('Monthly Estimate'!$D$20),SUMPRODUCT(('Monthly Estimate'!$F$20:$BL$20='Payment Calendar'!$A50)*('Monthly Estimate'!$B$20)),IF('Monthly Estimate'!$D$20='Payment Calendar'!$B50,'Monthly Estimate'!$B$20,0))</f>
        <v>0</v>
      </c>
      <c r="L50" s="33">
        <f>IF(ISBLANK('Monthly Estimate'!$D$21),SUMPRODUCT(('Monthly Estimate'!$F$21:$BL$21='Payment Calendar'!$A50)*('Monthly Estimate'!$B$21)),IF('Monthly Estimate'!$D$21='Payment Calendar'!$B50,'Monthly Estimate'!$B$21,0))</f>
        <v>0</v>
      </c>
      <c r="M50" s="33">
        <f>IF(ISBLANK('Monthly Estimate'!$D$22),SUMPRODUCT(('Monthly Estimate'!$F$22:$BL$22='Payment Calendar'!$A50)*('Monthly Estimate'!$B$22)),IF('Monthly Estimate'!$D$22='Payment Calendar'!$B50,'Monthly Estimate'!$B$22,0))</f>
        <v>0</v>
      </c>
      <c r="N50" s="33">
        <f>IF(ISBLANK('Monthly Estimate'!$D$23),SUMPRODUCT(('Monthly Estimate'!$F$23:$BL$23='Payment Calendar'!$A50)*('Monthly Estimate'!$B$23)),IF('Monthly Estimate'!$D$23='Payment Calendar'!$B50,'Monthly Estimate'!$B$23,0))</f>
        <v>0</v>
      </c>
      <c r="O50" s="33">
        <f>IF(ISBLANK('Monthly Estimate'!$D$24),SUMPRODUCT(('Monthly Estimate'!$F$24:$BL$24='Payment Calendar'!$A50)*('Monthly Estimate'!$B$24)),IF('Monthly Estimate'!$D$24='Payment Calendar'!$B50,'Monthly Estimate'!$B$24,0))</f>
        <v>0</v>
      </c>
      <c r="P50" s="33">
        <f>IF(ISBLANK('Monthly Estimate'!$D$25),SUMPRODUCT(('Monthly Estimate'!$F$25:$BL$25='Payment Calendar'!$A50)*('Monthly Estimate'!$B$25)),IF('Monthly Estimate'!$D$25='Payment Calendar'!$B50,'Monthly Estimate'!$B$25,0))</f>
        <v>0</v>
      </c>
      <c r="Q50" s="33">
        <f>IF(ISBLANK('Monthly Estimate'!$D$26),SUMPRODUCT(('Monthly Estimate'!$F$26:$BL$26='Payment Calendar'!$A50)*('Monthly Estimate'!$B$26)),IF('Monthly Estimate'!$D$26='Payment Calendar'!$B50,'Monthly Estimate'!$B$26,0))</f>
        <v>0</v>
      </c>
      <c r="R50" s="33">
        <f>IF(ISBLANK('Monthly Estimate'!$D$27),SUMPRODUCT(('Monthly Estimate'!$F$27:$BL$27='Payment Calendar'!$A50)*('Monthly Estimate'!$B$27)),IF('Monthly Estimate'!$D$27='Payment Calendar'!$B50,'Monthly Estimate'!$B$27,0))</f>
        <v>0</v>
      </c>
      <c r="S50" s="33">
        <f>IF(ISBLANK('Monthly Estimate'!$D$28),SUMPRODUCT(('Monthly Estimate'!$F$28:$BL$28='Payment Calendar'!$A50)*('Monthly Estimate'!$B$28)),IF('Monthly Estimate'!$D$28='Payment Calendar'!$B50,'Monthly Estimate'!$B$28,0))</f>
        <v>0</v>
      </c>
      <c r="T50" s="33">
        <f>IF(ISBLANK('Monthly Estimate'!$D$32),SUMPRODUCT(('Monthly Estimate'!$F$32:$BL$32='Payment Calendar'!$A50)*('Monthly Estimate'!$B$32)),IF('Monthly Estimate'!$D$32='Payment Calendar'!$B50,'Monthly Estimate'!$B$32,0))</f>
        <v>0</v>
      </c>
      <c r="U50" s="33">
        <f>IF(ISBLANK('Monthly Estimate'!$D$33),SUMPRODUCT(('Monthly Estimate'!$F$33:$BL$33='Payment Calendar'!$A50)*('Monthly Estimate'!$B$33)),IF('Monthly Estimate'!$D$33='Payment Calendar'!$B50,'Monthly Estimate'!$B$33,0))</f>
        <v>0</v>
      </c>
      <c r="V50" s="33">
        <f>IF(ISBLANK('Monthly Estimate'!$D$34),SUMPRODUCT(('Monthly Estimate'!$F$34:$BL$34='Payment Calendar'!$A50)*('Monthly Estimate'!$B$34)),IF('Monthly Estimate'!$D$34='Payment Calendar'!$B50,'Monthly Estimate'!$B$34,0))</f>
        <v>0</v>
      </c>
      <c r="W50" s="33">
        <f>IF(ISBLANK('Monthly Estimate'!$D$35),SUMPRODUCT(('Monthly Estimate'!$F$35:$BL$35='Payment Calendar'!$A50)*('Monthly Estimate'!$B$35)),IF('Monthly Estimate'!$D$35='Payment Calendar'!$B50,'Monthly Estimate'!$B$35,0))</f>
        <v>0</v>
      </c>
      <c r="X50" s="33">
        <f>IF(ISBLANK('Monthly Estimate'!$D$36),SUMPRODUCT(('Monthly Estimate'!$F$36:$BL$36='Payment Calendar'!$A50)*('Monthly Estimate'!$B$36)),IF('Monthly Estimate'!$D$36='Payment Calendar'!$B50,'Monthly Estimate'!$B$36,0))</f>
        <v>0</v>
      </c>
      <c r="Y50" s="33">
        <f>IF(ISBLANK('Monthly Estimate'!$D$37),SUMPRODUCT(('Monthly Estimate'!$F$37:$BL$37='Payment Calendar'!$A50)*('Monthly Estimate'!$B$37)),IF('Monthly Estimate'!$D$37='Payment Calendar'!$B50,'Monthly Estimate'!$B$37,0))</f>
        <v>0</v>
      </c>
      <c r="Z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A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B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C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D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E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F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G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H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I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J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K50" s="33">
        <f>IF(ISBLANK('Monthly Estimate'!$D$38),SUMPRODUCT(('Monthly Estimate'!$F$38:$BL$38='Payment Calendar'!$A50)*('Monthly Estimate'!$B$38)),IF('Monthly Estimate'!$D$38='Payment Calendar'!$B50,'Monthly Estimate'!$B$38,0))</f>
        <v>0</v>
      </c>
      <c r="AL50" s="33">
        <f>IF(ISBLANK('Monthly Estimate'!$D$50),SUMPRODUCT(('Monthly Estimate'!$F$50:$BL$50='Payment Calendar'!$A50)*('Monthly Estimate'!$B$50)),IF('Monthly Estimate'!$D$50='Payment Calendar'!$B50,'Monthly Estimate'!$B$50,0))</f>
        <v>0</v>
      </c>
      <c r="AM50" s="34">
        <f>IF(ISBLANK('Monthly Estimate'!$D$51),SUMPRODUCT(('Monthly Estimate'!$F$51:$BL$51='Payment Calendar'!$A50)*('Monthly Estimate'!$B$51)),IF('Monthly Estimate'!$D$51='Payment Calendar'!$B50,'Monthly Estimate'!$B$51,0))</f>
        <v>0</v>
      </c>
      <c r="AN50" s="29">
        <f>SUM(D50:AM50)</f>
        <v>0</v>
      </c>
      <c r="AO50" s="33">
        <f>IF(ISBLANK('Monthly Estimate'!$D$6),SUMPRODUCT(('Monthly Estimate'!$F$6:$BL$6='Payment Calendar'!$A50)*('Monthly Estimate'!$B$6)),IF('Monthly Estimate'!$D$6='Payment Calendar'!$B50,'Monthly Estimate'!$B$6,0))</f>
        <v>0</v>
      </c>
      <c r="AP50" s="33">
        <f>IF(ISBLANK('Monthly Estimate'!$D$7),SUMPRODUCT(('Monthly Estimate'!$F$7:$BL$7='Payment Calendar'!$A50)*('Monthly Estimate'!$B$7)),IF('Monthly Estimate'!$D$7='Payment Calendar'!$B50,'Monthly Estimate'!$B$7,0))</f>
        <v>0</v>
      </c>
      <c r="AQ50" s="34">
        <f>IF(ISBLANK('Monthly Estimate'!$D$8),SUMPRODUCT(('Monthly Estimate'!$F$8:$BL$8='Payment Calendar'!$A50)*('Monthly Estimate'!$B$8)),IF('Monthly Estimate'!$D$8='Payment Calendar'!$B50,'Monthly Estimate'!$B$8,0))</f>
        <v>0</v>
      </c>
      <c r="AR50" s="35">
        <f t="shared" si="1"/>
        <v>0</v>
      </c>
      <c r="AS50" s="36">
        <f>IF(ISBLANK('Monthly Estimate'!$D$54),SUMPRODUCT(('Monthly Estimate'!$F$54:$BL$54='Payment Calendar'!$A50)*('Monthly Estimate'!$B$54)),IF('Monthly Estimate'!$D$54='Payment Calendar'!$B50,'Monthly Estimate'!$B$54,0))</f>
        <v>0</v>
      </c>
      <c r="AT50" s="34">
        <f>IF(ISBLANK('Monthly Estimate'!$D$55),SUMPRODUCT(('Monthly Estimate'!$F$55:$BL$55='Payment Calendar'!$A50)*('Monthly Estimate'!$B$55)),IF('Monthly Estimate'!$D$55='Payment Calendar'!$B50,'Monthly Estimate'!$B$55,0))</f>
        <v>0</v>
      </c>
      <c r="AU50" s="29">
        <f t="shared" si="8"/>
        <v>0</v>
      </c>
      <c r="AV50" s="30">
        <f t="shared" si="9"/>
        <v>0</v>
      </c>
      <c r="AW50" s="37">
        <f t="shared" si="11"/>
        <v>0</v>
      </c>
    </row>
    <row r="51" spans="1:49" x14ac:dyDescent="0.2">
      <c r="A51" s="31">
        <f t="shared" si="10"/>
        <v>43147</v>
      </c>
      <c r="B51" s="32">
        <f t="shared" si="0"/>
        <v>16</v>
      </c>
      <c r="C51" s="32">
        <f t="shared" si="7"/>
        <v>2</v>
      </c>
      <c r="D51" s="33">
        <f>IF(ISBLANK('Monthly Estimate'!$D$13),SUMPRODUCT(('Monthly Estimate'!$F$13:$BL$13='Payment Calendar'!$A51)*('Monthly Estimate'!$B$13)),IF('Monthly Estimate'!$D$13='Payment Calendar'!$B51,'Monthly Estimate'!$B$13,0))</f>
        <v>0</v>
      </c>
      <c r="E51" s="33">
        <f>IF(ISBLANK('Monthly Estimate'!$D$14),SUMPRODUCT(('Monthly Estimate'!$F$14:$BL$14='Payment Calendar'!$A51)*('Monthly Estimate'!$B$14)),IF('Monthly Estimate'!$D$14='Payment Calendar'!$B51,'Monthly Estimate'!$B$14,0))</f>
        <v>0</v>
      </c>
      <c r="F51" s="33">
        <f>IF(ISBLANK('Monthly Estimate'!$D$15),SUMPRODUCT(('Monthly Estimate'!$F$15:$BL$15='Payment Calendar'!$A51)*('Monthly Estimate'!$B$15)),IF('Monthly Estimate'!$D$15='Payment Calendar'!$B51,'Monthly Estimate'!$B$15,0))</f>
        <v>0</v>
      </c>
      <c r="G51" s="33">
        <f>IF(ISBLANK('Monthly Estimate'!$D$16),SUMPRODUCT(('Monthly Estimate'!$F$16:$BL$16='Payment Calendar'!$A51)*('Monthly Estimate'!$B$16)),IF('Monthly Estimate'!$D$16='Payment Calendar'!$B51,'Monthly Estimate'!$B$16,0))</f>
        <v>0</v>
      </c>
      <c r="H51" s="33">
        <f>IF(ISBLANK('Monthly Estimate'!$D$17),SUMPRODUCT(('Monthly Estimate'!$F$17:$BL$17='Payment Calendar'!$A51)*('Monthly Estimate'!$B$17)),IF('Monthly Estimate'!$D$17='Payment Calendar'!$B51,'Monthly Estimate'!$B$17,0))</f>
        <v>0</v>
      </c>
      <c r="I51" s="33">
        <f>IF(ISBLANK('Monthly Estimate'!$D$18),SUMPRODUCT(('Monthly Estimate'!$F$18:$BL$18='Payment Calendar'!$A51)*('Monthly Estimate'!$B$18)),IF('Monthly Estimate'!$D$18='Payment Calendar'!$B51,'Monthly Estimate'!$B$18,0))</f>
        <v>0</v>
      </c>
      <c r="J51" s="33">
        <f>IF(ISBLANK('Monthly Estimate'!$D$19),SUMPRODUCT(('Monthly Estimate'!$F$19:$BL$19='Payment Calendar'!$A51)*('Monthly Estimate'!$B$19)),IF('Monthly Estimate'!$D$19='Payment Calendar'!$B51,'Monthly Estimate'!$B$19,0))</f>
        <v>0</v>
      </c>
      <c r="K51" s="33">
        <f>IF(ISBLANK('Monthly Estimate'!$D$20),SUMPRODUCT(('Monthly Estimate'!$F$20:$BL$20='Payment Calendar'!$A51)*('Monthly Estimate'!$B$20)),IF('Monthly Estimate'!$D$20='Payment Calendar'!$B51,'Monthly Estimate'!$B$20,0))</f>
        <v>0</v>
      </c>
      <c r="L51" s="33">
        <f>IF(ISBLANK('Monthly Estimate'!$D$21),SUMPRODUCT(('Monthly Estimate'!$F$21:$BL$21='Payment Calendar'!$A51)*('Monthly Estimate'!$B$21)),IF('Monthly Estimate'!$D$21='Payment Calendar'!$B51,'Monthly Estimate'!$B$21,0))</f>
        <v>0</v>
      </c>
      <c r="M51" s="33">
        <f>IF(ISBLANK('Monthly Estimate'!$D$22),SUMPRODUCT(('Monthly Estimate'!$F$22:$BL$22='Payment Calendar'!$A51)*('Monthly Estimate'!$B$22)),IF('Monthly Estimate'!$D$22='Payment Calendar'!$B51,'Monthly Estimate'!$B$22,0))</f>
        <v>0</v>
      </c>
      <c r="N51" s="33">
        <f>IF(ISBLANK('Monthly Estimate'!$D$23),SUMPRODUCT(('Monthly Estimate'!$F$23:$BL$23='Payment Calendar'!$A51)*('Monthly Estimate'!$B$23)),IF('Monthly Estimate'!$D$23='Payment Calendar'!$B51,'Monthly Estimate'!$B$23,0))</f>
        <v>0</v>
      </c>
      <c r="O51" s="33">
        <f>IF(ISBLANK('Monthly Estimate'!$D$24),SUMPRODUCT(('Monthly Estimate'!$F$24:$BL$24='Payment Calendar'!$A51)*('Monthly Estimate'!$B$24)),IF('Monthly Estimate'!$D$24='Payment Calendar'!$B51,'Monthly Estimate'!$B$24,0))</f>
        <v>0</v>
      </c>
      <c r="P51" s="33">
        <f>IF(ISBLANK('Monthly Estimate'!$D$25),SUMPRODUCT(('Monthly Estimate'!$F$25:$BL$25='Payment Calendar'!$A51)*('Monthly Estimate'!$B$25)),IF('Monthly Estimate'!$D$25='Payment Calendar'!$B51,'Monthly Estimate'!$B$25,0))</f>
        <v>0</v>
      </c>
      <c r="Q51" s="33">
        <f>IF(ISBLANK('Monthly Estimate'!$D$26),SUMPRODUCT(('Monthly Estimate'!$F$26:$BL$26='Payment Calendar'!$A51)*('Monthly Estimate'!$B$26)),IF('Monthly Estimate'!$D$26='Payment Calendar'!$B51,'Monthly Estimate'!$B$26,0))</f>
        <v>0</v>
      </c>
      <c r="R51" s="33">
        <f>IF(ISBLANK('Monthly Estimate'!$D$27),SUMPRODUCT(('Monthly Estimate'!$F$27:$BL$27='Payment Calendar'!$A51)*('Monthly Estimate'!$B$27)),IF('Monthly Estimate'!$D$27='Payment Calendar'!$B51,'Monthly Estimate'!$B$27,0))</f>
        <v>0</v>
      </c>
      <c r="S51" s="33">
        <f>IF(ISBLANK('Monthly Estimate'!$D$28),SUMPRODUCT(('Monthly Estimate'!$F$28:$BL$28='Payment Calendar'!$A51)*('Monthly Estimate'!$B$28)),IF('Monthly Estimate'!$D$28='Payment Calendar'!$B51,'Monthly Estimate'!$B$28,0))</f>
        <v>0</v>
      </c>
      <c r="T51" s="33">
        <f>IF(ISBLANK('Monthly Estimate'!$D$32),SUMPRODUCT(('Monthly Estimate'!$F$32:$BL$32='Payment Calendar'!$A51)*('Monthly Estimate'!$B$32)),IF('Monthly Estimate'!$D$32='Payment Calendar'!$B51,'Monthly Estimate'!$B$32,0))</f>
        <v>0</v>
      </c>
      <c r="U51" s="33">
        <f>IF(ISBLANK('Monthly Estimate'!$D$33),SUMPRODUCT(('Monthly Estimate'!$F$33:$BL$33='Payment Calendar'!$A51)*('Monthly Estimate'!$B$33)),IF('Monthly Estimate'!$D$33='Payment Calendar'!$B51,'Monthly Estimate'!$B$33,0))</f>
        <v>0</v>
      </c>
      <c r="V51" s="33">
        <f>IF(ISBLANK('Monthly Estimate'!$D$34),SUMPRODUCT(('Monthly Estimate'!$F$34:$BL$34='Payment Calendar'!$A51)*('Monthly Estimate'!$B$34)),IF('Monthly Estimate'!$D$34='Payment Calendar'!$B51,'Monthly Estimate'!$B$34,0))</f>
        <v>0</v>
      </c>
      <c r="W51" s="33">
        <f>IF(ISBLANK('Monthly Estimate'!$D$35),SUMPRODUCT(('Monthly Estimate'!$F$35:$BL$35='Payment Calendar'!$A51)*('Monthly Estimate'!$B$35)),IF('Monthly Estimate'!$D$35='Payment Calendar'!$B51,'Monthly Estimate'!$B$35,0))</f>
        <v>0</v>
      </c>
      <c r="X51" s="33">
        <f>IF(ISBLANK('Monthly Estimate'!$D$36),SUMPRODUCT(('Monthly Estimate'!$F$36:$BL$36='Payment Calendar'!$A51)*('Monthly Estimate'!$B$36)),IF('Monthly Estimate'!$D$36='Payment Calendar'!$B51,'Monthly Estimate'!$B$36,0))</f>
        <v>0</v>
      </c>
      <c r="Y51" s="33">
        <f>IF(ISBLANK('Monthly Estimate'!$D$37),SUMPRODUCT(('Monthly Estimate'!$F$37:$BL$37='Payment Calendar'!$A51)*('Monthly Estimate'!$B$37)),IF('Monthly Estimate'!$D$37='Payment Calendar'!$B51,'Monthly Estimate'!$B$37,0))</f>
        <v>0</v>
      </c>
      <c r="Z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A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B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C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D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E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F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G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H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I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J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K51" s="33">
        <f>IF(ISBLANK('Monthly Estimate'!$D$38),SUMPRODUCT(('Monthly Estimate'!$F$38:$BL$38='Payment Calendar'!$A51)*('Monthly Estimate'!$B$38)),IF('Monthly Estimate'!$D$38='Payment Calendar'!$B51,'Monthly Estimate'!$B$38,0))</f>
        <v>0</v>
      </c>
      <c r="AL51" s="33">
        <f>IF(ISBLANK('Monthly Estimate'!$D$50),SUMPRODUCT(('Monthly Estimate'!$F$50:$BL$50='Payment Calendar'!$A51)*('Monthly Estimate'!$B$50)),IF('Monthly Estimate'!$D$50='Payment Calendar'!$B51,'Monthly Estimate'!$B$50,0))</f>
        <v>0</v>
      </c>
      <c r="AM51" s="34">
        <f>IF(ISBLANK('Monthly Estimate'!$D$51),SUMPRODUCT(('Monthly Estimate'!$F$51:$BL$51='Payment Calendar'!$A51)*('Monthly Estimate'!$B$51)),IF('Monthly Estimate'!$D$51='Payment Calendar'!$B51,'Monthly Estimate'!$B$51,0))</f>
        <v>0</v>
      </c>
      <c r="AN51" s="29">
        <f>SUM(D51:AM51)</f>
        <v>0</v>
      </c>
      <c r="AO51" s="33">
        <f>IF(ISBLANK('Monthly Estimate'!$D$6),SUMPRODUCT(('Monthly Estimate'!$F$6:$BL$6='Payment Calendar'!$A51)*('Monthly Estimate'!$B$6)),IF('Monthly Estimate'!$D$6='Payment Calendar'!$B51,'Monthly Estimate'!$B$6,0))</f>
        <v>0</v>
      </c>
      <c r="AP51" s="33">
        <f>IF(ISBLANK('Monthly Estimate'!$D$7),SUMPRODUCT(('Monthly Estimate'!$F$7:$BL$7='Payment Calendar'!$A51)*('Monthly Estimate'!$B$7)),IF('Monthly Estimate'!$D$7='Payment Calendar'!$B51,'Monthly Estimate'!$B$7,0))</f>
        <v>0</v>
      </c>
      <c r="AQ51" s="34">
        <f>IF(ISBLANK('Monthly Estimate'!$D$8),SUMPRODUCT(('Monthly Estimate'!$F$8:$BL$8='Payment Calendar'!$A51)*('Monthly Estimate'!$B$8)),IF('Monthly Estimate'!$D$8='Payment Calendar'!$B51,'Monthly Estimate'!$B$8,0))</f>
        <v>0</v>
      </c>
      <c r="AR51" s="35">
        <f t="shared" si="1"/>
        <v>0</v>
      </c>
      <c r="AS51" s="36">
        <f>IF(ISBLANK('Monthly Estimate'!$D$54),SUMPRODUCT(('Monthly Estimate'!$F$54:$BL$54='Payment Calendar'!$A51)*('Monthly Estimate'!$B$54)),IF('Monthly Estimate'!$D$54='Payment Calendar'!$B51,'Monthly Estimate'!$B$54,0))</f>
        <v>0</v>
      </c>
      <c r="AT51" s="34">
        <f>IF(ISBLANK('Monthly Estimate'!$D$55),SUMPRODUCT(('Monthly Estimate'!$F$55:$BL$55='Payment Calendar'!$A51)*('Monthly Estimate'!$B$55)),IF('Monthly Estimate'!$D$55='Payment Calendar'!$B51,'Monthly Estimate'!$B$55,0))</f>
        <v>0</v>
      </c>
      <c r="AU51" s="29">
        <f t="shared" si="8"/>
        <v>0</v>
      </c>
      <c r="AV51" s="30">
        <f t="shared" si="9"/>
        <v>0</v>
      </c>
      <c r="AW51" s="37">
        <f t="shared" si="11"/>
        <v>0</v>
      </c>
    </row>
    <row r="52" spans="1:49" x14ac:dyDescent="0.2">
      <c r="A52" s="31">
        <f t="shared" si="10"/>
        <v>43148</v>
      </c>
      <c r="B52" s="32">
        <f t="shared" si="0"/>
        <v>17</v>
      </c>
      <c r="C52" s="32">
        <f t="shared" si="7"/>
        <v>2</v>
      </c>
      <c r="D52" s="33">
        <f>IF(ISBLANK('Monthly Estimate'!$D$13),SUMPRODUCT(('Monthly Estimate'!$F$13:$BL$13='Payment Calendar'!$A52)*('Monthly Estimate'!$B$13)),IF('Monthly Estimate'!$D$13='Payment Calendar'!$B52,'Monthly Estimate'!$B$13,0))</f>
        <v>0</v>
      </c>
      <c r="E52" s="33">
        <f>IF(ISBLANK('Monthly Estimate'!$D$14),SUMPRODUCT(('Monthly Estimate'!$F$14:$BL$14='Payment Calendar'!$A52)*('Monthly Estimate'!$B$14)),IF('Monthly Estimate'!$D$14='Payment Calendar'!$B52,'Monthly Estimate'!$B$14,0))</f>
        <v>0</v>
      </c>
      <c r="F52" s="33">
        <f>IF(ISBLANK('Monthly Estimate'!$D$15),SUMPRODUCT(('Monthly Estimate'!$F$15:$BL$15='Payment Calendar'!$A52)*('Monthly Estimate'!$B$15)),IF('Monthly Estimate'!$D$15='Payment Calendar'!$B52,'Monthly Estimate'!$B$15,0))</f>
        <v>0</v>
      </c>
      <c r="G52" s="33">
        <f>IF(ISBLANK('Monthly Estimate'!$D$16),SUMPRODUCT(('Monthly Estimate'!$F$16:$BL$16='Payment Calendar'!$A52)*('Monthly Estimate'!$B$16)),IF('Monthly Estimate'!$D$16='Payment Calendar'!$B52,'Monthly Estimate'!$B$16,0))</f>
        <v>0</v>
      </c>
      <c r="H52" s="33">
        <f>IF(ISBLANK('Monthly Estimate'!$D$17),SUMPRODUCT(('Monthly Estimate'!$F$17:$BL$17='Payment Calendar'!$A52)*('Monthly Estimate'!$B$17)),IF('Monthly Estimate'!$D$17='Payment Calendar'!$B52,'Monthly Estimate'!$B$17,0))</f>
        <v>0</v>
      </c>
      <c r="I52" s="33">
        <f>IF(ISBLANK('Monthly Estimate'!$D$18),SUMPRODUCT(('Monthly Estimate'!$F$18:$BL$18='Payment Calendar'!$A52)*('Monthly Estimate'!$B$18)),IF('Monthly Estimate'!$D$18='Payment Calendar'!$B52,'Monthly Estimate'!$B$18,0))</f>
        <v>0</v>
      </c>
      <c r="J52" s="33">
        <f>IF(ISBLANK('Monthly Estimate'!$D$19),SUMPRODUCT(('Monthly Estimate'!$F$19:$BL$19='Payment Calendar'!$A52)*('Monthly Estimate'!$B$19)),IF('Monthly Estimate'!$D$19='Payment Calendar'!$B52,'Monthly Estimate'!$B$19,0))</f>
        <v>0</v>
      </c>
      <c r="K52" s="33">
        <f>IF(ISBLANK('Monthly Estimate'!$D$20),SUMPRODUCT(('Monthly Estimate'!$F$20:$BL$20='Payment Calendar'!$A52)*('Monthly Estimate'!$B$20)),IF('Monthly Estimate'!$D$20='Payment Calendar'!$B52,'Monthly Estimate'!$B$20,0))</f>
        <v>0</v>
      </c>
      <c r="L52" s="33">
        <f>IF(ISBLANK('Monthly Estimate'!$D$21),SUMPRODUCT(('Monthly Estimate'!$F$21:$BL$21='Payment Calendar'!$A52)*('Monthly Estimate'!$B$21)),IF('Monthly Estimate'!$D$21='Payment Calendar'!$B52,'Monthly Estimate'!$B$21,0))</f>
        <v>0</v>
      </c>
      <c r="M52" s="33">
        <f>IF(ISBLANK('Monthly Estimate'!$D$22),SUMPRODUCT(('Monthly Estimate'!$F$22:$BL$22='Payment Calendar'!$A52)*('Monthly Estimate'!$B$22)),IF('Monthly Estimate'!$D$22='Payment Calendar'!$B52,'Monthly Estimate'!$B$22,0))</f>
        <v>0</v>
      </c>
      <c r="N52" s="33">
        <f>IF(ISBLANK('Monthly Estimate'!$D$23),SUMPRODUCT(('Monthly Estimate'!$F$23:$BL$23='Payment Calendar'!$A52)*('Monthly Estimate'!$B$23)),IF('Monthly Estimate'!$D$23='Payment Calendar'!$B52,'Monthly Estimate'!$B$23,0))</f>
        <v>0</v>
      </c>
      <c r="O52" s="33">
        <f>IF(ISBLANK('Monthly Estimate'!$D$24),SUMPRODUCT(('Monthly Estimate'!$F$24:$BL$24='Payment Calendar'!$A52)*('Monthly Estimate'!$B$24)),IF('Monthly Estimate'!$D$24='Payment Calendar'!$B52,'Monthly Estimate'!$B$24,0))</f>
        <v>0</v>
      </c>
      <c r="P52" s="33">
        <f>IF(ISBLANK('Monthly Estimate'!$D$25),SUMPRODUCT(('Monthly Estimate'!$F$25:$BL$25='Payment Calendar'!$A52)*('Monthly Estimate'!$B$25)),IF('Monthly Estimate'!$D$25='Payment Calendar'!$B52,'Monthly Estimate'!$B$25,0))</f>
        <v>0</v>
      </c>
      <c r="Q52" s="33">
        <f>IF(ISBLANK('Monthly Estimate'!$D$26),SUMPRODUCT(('Monthly Estimate'!$F$26:$BL$26='Payment Calendar'!$A52)*('Monthly Estimate'!$B$26)),IF('Monthly Estimate'!$D$26='Payment Calendar'!$B52,'Monthly Estimate'!$B$26,0))</f>
        <v>0</v>
      </c>
      <c r="R52" s="33">
        <f>IF(ISBLANK('Monthly Estimate'!$D$27),SUMPRODUCT(('Monthly Estimate'!$F$27:$BL$27='Payment Calendar'!$A52)*('Monthly Estimate'!$B$27)),IF('Monthly Estimate'!$D$27='Payment Calendar'!$B52,'Monthly Estimate'!$B$27,0))</f>
        <v>0</v>
      </c>
      <c r="S52" s="33">
        <f>IF(ISBLANK('Monthly Estimate'!$D$28),SUMPRODUCT(('Monthly Estimate'!$F$28:$BL$28='Payment Calendar'!$A52)*('Monthly Estimate'!$B$28)),IF('Monthly Estimate'!$D$28='Payment Calendar'!$B52,'Monthly Estimate'!$B$28,0))</f>
        <v>0</v>
      </c>
      <c r="T52" s="33">
        <f>IF(ISBLANK('Monthly Estimate'!$D$32),SUMPRODUCT(('Monthly Estimate'!$F$32:$BL$32='Payment Calendar'!$A52)*('Monthly Estimate'!$B$32)),IF('Monthly Estimate'!$D$32='Payment Calendar'!$B52,'Monthly Estimate'!$B$32,0))</f>
        <v>0</v>
      </c>
      <c r="U52" s="33">
        <f>IF(ISBLANK('Monthly Estimate'!$D$33),SUMPRODUCT(('Monthly Estimate'!$F$33:$BL$33='Payment Calendar'!$A52)*('Monthly Estimate'!$B$33)),IF('Monthly Estimate'!$D$33='Payment Calendar'!$B52,'Monthly Estimate'!$B$33,0))</f>
        <v>0</v>
      </c>
      <c r="V52" s="33">
        <f>IF(ISBLANK('Monthly Estimate'!$D$34),SUMPRODUCT(('Monthly Estimate'!$F$34:$BL$34='Payment Calendar'!$A52)*('Monthly Estimate'!$B$34)),IF('Monthly Estimate'!$D$34='Payment Calendar'!$B52,'Monthly Estimate'!$B$34,0))</f>
        <v>0</v>
      </c>
      <c r="W52" s="33">
        <f>IF(ISBLANK('Monthly Estimate'!$D$35),SUMPRODUCT(('Monthly Estimate'!$F$35:$BL$35='Payment Calendar'!$A52)*('Monthly Estimate'!$B$35)),IF('Monthly Estimate'!$D$35='Payment Calendar'!$B52,'Monthly Estimate'!$B$35,0))</f>
        <v>0</v>
      </c>
      <c r="X52" s="33">
        <f>IF(ISBLANK('Monthly Estimate'!$D$36),SUMPRODUCT(('Monthly Estimate'!$F$36:$BL$36='Payment Calendar'!$A52)*('Monthly Estimate'!$B$36)),IF('Monthly Estimate'!$D$36='Payment Calendar'!$B52,'Monthly Estimate'!$B$36,0))</f>
        <v>0</v>
      </c>
      <c r="Y52" s="33">
        <f>IF(ISBLANK('Monthly Estimate'!$D$37),SUMPRODUCT(('Monthly Estimate'!$F$37:$BL$37='Payment Calendar'!$A52)*('Monthly Estimate'!$B$37)),IF('Monthly Estimate'!$D$37='Payment Calendar'!$B52,'Monthly Estimate'!$B$37,0))</f>
        <v>0</v>
      </c>
      <c r="Z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A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B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C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D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E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F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G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H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I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J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K52" s="33">
        <f>IF(ISBLANK('Monthly Estimate'!$D$38),SUMPRODUCT(('Monthly Estimate'!$F$38:$BL$38='Payment Calendar'!$A52)*('Monthly Estimate'!$B$38)),IF('Monthly Estimate'!$D$38='Payment Calendar'!$B52,'Monthly Estimate'!$B$38,0))</f>
        <v>0</v>
      </c>
      <c r="AL52" s="33">
        <f>IF(ISBLANK('Monthly Estimate'!$D$50),SUMPRODUCT(('Monthly Estimate'!$F$50:$BL$50='Payment Calendar'!$A52)*('Monthly Estimate'!$B$50)),IF('Monthly Estimate'!$D$50='Payment Calendar'!$B52,'Monthly Estimate'!$B$50,0))</f>
        <v>0</v>
      </c>
      <c r="AM52" s="34">
        <f>IF(ISBLANK('Monthly Estimate'!$D$51),SUMPRODUCT(('Monthly Estimate'!$F$51:$BL$51='Payment Calendar'!$A52)*('Monthly Estimate'!$B$51)),IF('Monthly Estimate'!$D$51='Payment Calendar'!$B52,'Monthly Estimate'!$B$51,0))</f>
        <v>0</v>
      </c>
      <c r="AN52" s="29">
        <f>SUM(D52:AM52)</f>
        <v>0</v>
      </c>
      <c r="AO52" s="33">
        <f>IF(ISBLANK('Monthly Estimate'!$D$6),SUMPRODUCT(('Monthly Estimate'!$F$6:$BL$6='Payment Calendar'!$A52)*('Monthly Estimate'!$B$6)),IF('Monthly Estimate'!$D$6='Payment Calendar'!$B52,'Monthly Estimate'!$B$6,0))</f>
        <v>0</v>
      </c>
      <c r="AP52" s="33">
        <f>IF(ISBLANK('Monthly Estimate'!$D$7),SUMPRODUCT(('Monthly Estimate'!$F$7:$BL$7='Payment Calendar'!$A52)*('Monthly Estimate'!$B$7)),IF('Monthly Estimate'!$D$7='Payment Calendar'!$B52,'Monthly Estimate'!$B$7,0))</f>
        <v>0</v>
      </c>
      <c r="AQ52" s="34">
        <f>IF(ISBLANK('Monthly Estimate'!$D$8),SUMPRODUCT(('Monthly Estimate'!$F$8:$BL$8='Payment Calendar'!$A52)*('Monthly Estimate'!$B$8)),IF('Monthly Estimate'!$D$8='Payment Calendar'!$B52,'Monthly Estimate'!$B$8,0))</f>
        <v>0</v>
      </c>
      <c r="AR52" s="35">
        <f t="shared" si="1"/>
        <v>0</v>
      </c>
      <c r="AS52" s="36">
        <f>IF(ISBLANK('Monthly Estimate'!$D$54),SUMPRODUCT(('Monthly Estimate'!$F$54:$BL$54='Payment Calendar'!$A52)*('Monthly Estimate'!$B$54)),IF('Monthly Estimate'!$D$54='Payment Calendar'!$B52,'Monthly Estimate'!$B$54,0))</f>
        <v>0</v>
      </c>
      <c r="AT52" s="34">
        <f>IF(ISBLANK('Monthly Estimate'!$D$55),SUMPRODUCT(('Monthly Estimate'!$F$55:$BL$55='Payment Calendar'!$A52)*('Monthly Estimate'!$B$55)),IF('Monthly Estimate'!$D$55='Payment Calendar'!$B52,'Monthly Estimate'!$B$55,0))</f>
        <v>0</v>
      </c>
      <c r="AU52" s="29">
        <f t="shared" si="8"/>
        <v>0</v>
      </c>
      <c r="AV52" s="30">
        <f t="shared" si="9"/>
        <v>0</v>
      </c>
      <c r="AW52" s="37">
        <f t="shared" si="11"/>
        <v>0</v>
      </c>
    </row>
    <row r="53" spans="1:49" x14ac:dyDescent="0.2">
      <c r="A53" s="31">
        <f t="shared" si="10"/>
        <v>43149</v>
      </c>
      <c r="B53" s="32">
        <f t="shared" si="0"/>
        <v>18</v>
      </c>
      <c r="C53" s="32">
        <f t="shared" si="7"/>
        <v>2</v>
      </c>
      <c r="D53" s="33">
        <f>IF(ISBLANK('Monthly Estimate'!$D$13),SUMPRODUCT(('Monthly Estimate'!$F$13:$BL$13='Payment Calendar'!$A53)*('Monthly Estimate'!$B$13)),IF('Monthly Estimate'!$D$13='Payment Calendar'!$B53,'Monthly Estimate'!$B$13,0))</f>
        <v>0</v>
      </c>
      <c r="E53" s="33">
        <f>IF(ISBLANK('Monthly Estimate'!$D$14),SUMPRODUCT(('Monthly Estimate'!$F$14:$BL$14='Payment Calendar'!$A53)*('Monthly Estimate'!$B$14)),IF('Monthly Estimate'!$D$14='Payment Calendar'!$B53,'Monthly Estimate'!$B$14,0))</f>
        <v>0</v>
      </c>
      <c r="F53" s="33">
        <f>IF(ISBLANK('Monthly Estimate'!$D$15),SUMPRODUCT(('Monthly Estimate'!$F$15:$BL$15='Payment Calendar'!$A53)*('Monthly Estimate'!$B$15)),IF('Monthly Estimate'!$D$15='Payment Calendar'!$B53,'Monthly Estimate'!$B$15,0))</f>
        <v>0</v>
      </c>
      <c r="G53" s="33">
        <f>IF(ISBLANK('Monthly Estimate'!$D$16),SUMPRODUCT(('Monthly Estimate'!$F$16:$BL$16='Payment Calendar'!$A53)*('Monthly Estimate'!$B$16)),IF('Monthly Estimate'!$D$16='Payment Calendar'!$B53,'Monthly Estimate'!$B$16,0))</f>
        <v>0</v>
      </c>
      <c r="H53" s="33">
        <f>IF(ISBLANK('Monthly Estimate'!$D$17),SUMPRODUCT(('Monthly Estimate'!$F$17:$BL$17='Payment Calendar'!$A53)*('Monthly Estimate'!$B$17)),IF('Monthly Estimate'!$D$17='Payment Calendar'!$B53,'Monthly Estimate'!$B$17,0))</f>
        <v>0</v>
      </c>
      <c r="I53" s="33">
        <f>IF(ISBLANK('Monthly Estimate'!$D$18),SUMPRODUCT(('Monthly Estimate'!$F$18:$BL$18='Payment Calendar'!$A53)*('Monthly Estimate'!$B$18)),IF('Monthly Estimate'!$D$18='Payment Calendar'!$B53,'Monthly Estimate'!$B$18,0))</f>
        <v>0</v>
      </c>
      <c r="J53" s="33">
        <f>IF(ISBLANK('Monthly Estimate'!$D$19),SUMPRODUCT(('Monthly Estimate'!$F$19:$BL$19='Payment Calendar'!$A53)*('Monthly Estimate'!$B$19)),IF('Monthly Estimate'!$D$19='Payment Calendar'!$B53,'Monthly Estimate'!$B$19,0))</f>
        <v>0</v>
      </c>
      <c r="K53" s="33">
        <f>IF(ISBLANK('Monthly Estimate'!$D$20),SUMPRODUCT(('Monthly Estimate'!$F$20:$BL$20='Payment Calendar'!$A53)*('Monthly Estimate'!$B$20)),IF('Monthly Estimate'!$D$20='Payment Calendar'!$B53,'Monthly Estimate'!$B$20,0))</f>
        <v>0</v>
      </c>
      <c r="L53" s="33">
        <f>IF(ISBLANK('Monthly Estimate'!$D$21),SUMPRODUCT(('Monthly Estimate'!$F$21:$BL$21='Payment Calendar'!$A53)*('Monthly Estimate'!$B$21)),IF('Monthly Estimate'!$D$21='Payment Calendar'!$B53,'Monthly Estimate'!$B$21,0))</f>
        <v>0</v>
      </c>
      <c r="M53" s="33">
        <f>IF(ISBLANK('Monthly Estimate'!$D$22),SUMPRODUCT(('Monthly Estimate'!$F$22:$BL$22='Payment Calendar'!$A53)*('Monthly Estimate'!$B$22)),IF('Monthly Estimate'!$D$22='Payment Calendar'!$B53,'Monthly Estimate'!$B$22,0))</f>
        <v>0</v>
      </c>
      <c r="N53" s="33">
        <f>IF(ISBLANK('Monthly Estimate'!$D$23),SUMPRODUCT(('Monthly Estimate'!$F$23:$BL$23='Payment Calendar'!$A53)*('Monthly Estimate'!$B$23)),IF('Monthly Estimate'!$D$23='Payment Calendar'!$B53,'Monthly Estimate'!$B$23,0))</f>
        <v>0</v>
      </c>
      <c r="O53" s="33">
        <f>IF(ISBLANK('Monthly Estimate'!$D$24),SUMPRODUCT(('Monthly Estimate'!$F$24:$BL$24='Payment Calendar'!$A53)*('Monthly Estimate'!$B$24)),IF('Monthly Estimate'!$D$24='Payment Calendar'!$B53,'Monthly Estimate'!$B$24,0))</f>
        <v>0</v>
      </c>
      <c r="P53" s="33">
        <f>IF(ISBLANK('Monthly Estimate'!$D$25),SUMPRODUCT(('Monthly Estimate'!$F$25:$BL$25='Payment Calendar'!$A53)*('Monthly Estimate'!$B$25)),IF('Monthly Estimate'!$D$25='Payment Calendar'!$B53,'Monthly Estimate'!$B$25,0))</f>
        <v>0</v>
      </c>
      <c r="Q53" s="33">
        <f>IF(ISBLANK('Monthly Estimate'!$D$26),SUMPRODUCT(('Monthly Estimate'!$F$26:$BL$26='Payment Calendar'!$A53)*('Monthly Estimate'!$B$26)),IF('Monthly Estimate'!$D$26='Payment Calendar'!$B53,'Monthly Estimate'!$B$26,0))</f>
        <v>0</v>
      </c>
      <c r="R53" s="33">
        <f>IF(ISBLANK('Monthly Estimate'!$D$27),SUMPRODUCT(('Monthly Estimate'!$F$27:$BL$27='Payment Calendar'!$A53)*('Monthly Estimate'!$B$27)),IF('Monthly Estimate'!$D$27='Payment Calendar'!$B53,'Monthly Estimate'!$B$27,0))</f>
        <v>0</v>
      </c>
      <c r="S53" s="33">
        <f>IF(ISBLANK('Monthly Estimate'!$D$28),SUMPRODUCT(('Monthly Estimate'!$F$28:$BL$28='Payment Calendar'!$A53)*('Monthly Estimate'!$B$28)),IF('Monthly Estimate'!$D$28='Payment Calendar'!$B53,'Monthly Estimate'!$B$28,0))</f>
        <v>0</v>
      </c>
      <c r="T53" s="33">
        <f>IF(ISBLANK('Monthly Estimate'!$D$32),SUMPRODUCT(('Monthly Estimate'!$F$32:$BL$32='Payment Calendar'!$A53)*('Monthly Estimate'!$B$32)),IF('Monthly Estimate'!$D$32='Payment Calendar'!$B53,'Monthly Estimate'!$B$32,0))</f>
        <v>0</v>
      </c>
      <c r="U53" s="33">
        <f>IF(ISBLANK('Monthly Estimate'!$D$33),SUMPRODUCT(('Monthly Estimate'!$F$33:$BL$33='Payment Calendar'!$A53)*('Monthly Estimate'!$B$33)),IF('Monthly Estimate'!$D$33='Payment Calendar'!$B53,'Monthly Estimate'!$B$33,0))</f>
        <v>0</v>
      </c>
      <c r="V53" s="33">
        <f>IF(ISBLANK('Monthly Estimate'!$D$34),SUMPRODUCT(('Monthly Estimate'!$F$34:$BL$34='Payment Calendar'!$A53)*('Monthly Estimate'!$B$34)),IF('Monthly Estimate'!$D$34='Payment Calendar'!$B53,'Monthly Estimate'!$B$34,0))</f>
        <v>0</v>
      </c>
      <c r="W53" s="33">
        <f>IF(ISBLANK('Monthly Estimate'!$D$35),SUMPRODUCT(('Monthly Estimate'!$F$35:$BL$35='Payment Calendar'!$A53)*('Monthly Estimate'!$B$35)),IF('Monthly Estimate'!$D$35='Payment Calendar'!$B53,'Monthly Estimate'!$B$35,0))</f>
        <v>0</v>
      </c>
      <c r="X53" s="33">
        <f>IF(ISBLANK('Monthly Estimate'!$D$36),SUMPRODUCT(('Monthly Estimate'!$F$36:$BL$36='Payment Calendar'!$A53)*('Monthly Estimate'!$B$36)),IF('Monthly Estimate'!$D$36='Payment Calendar'!$B53,'Monthly Estimate'!$B$36,0))</f>
        <v>0</v>
      </c>
      <c r="Y53" s="33">
        <f>IF(ISBLANK('Monthly Estimate'!$D$37),SUMPRODUCT(('Monthly Estimate'!$F$37:$BL$37='Payment Calendar'!$A53)*('Monthly Estimate'!$B$37)),IF('Monthly Estimate'!$D$37='Payment Calendar'!$B53,'Monthly Estimate'!$B$37,0))</f>
        <v>0</v>
      </c>
      <c r="Z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A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B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C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D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E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F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G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H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I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J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K53" s="33">
        <f>IF(ISBLANK('Monthly Estimate'!$D$38),SUMPRODUCT(('Monthly Estimate'!$F$38:$BL$38='Payment Calendar'!$A53)*('Monthly Estimate'!$B$38)),IF('Monthly Estimate'!$D$38='Payment Calendar'!$B53,'Monthly Estimate'!$B$38,0))</f>
        <v>0</v>
      </c>
      <c r="AL53" s="33">
        <f>IF(ISBLANK('Monthly Estimate'!$D$50),SUMPRODUCT(('Monthly Estimate'!$F$50:$BL$50='Payment Calendar'!$A53)*('Monthly Estimate'!$B$50)),IF('Monthly Estimate'!$D$50='Payment Calendar'!$B53,'Monthly Estimate'!$B$50,0))</f>
        <v>0</v>
      </c>
      <c r="AM53" s="34">
        <f>IF(ISBLANK('Monthly Estimate'!$D$51),SUMPRODUCT(('Monthly Estimate'!$F$51:$BL$51='Payment Calendar'!$A53)*('Monthly Estimate'!$B$51)),IF('Monthly Estimate'!$D$51='Payment Calendar'!$B53,'Monthly Estimate'!$B$51,0))</f>
        <v>0</v>
      </c>
      <c r="AN53" s="29">
        <f>SUM(D53:AM53)</f>
        <v>0</v>
      </c>
      <c r="AO53" s="33">
        <f>IF(ISBLANK('Monthly Estimate'!$D$6),SUMPRODUCT(('Monthly Estimate'!$F$6:$BL$6='Payment Calendar'!$A53)*('Monthly Estimate'!$B$6)),IF('Monthly Estimate'!$D$6='Payment Calendar'!$B53,'Monthly Estimate'!$B$6,0))</f>
        <v>0</v>
      </c>
      <c r="AP53" s="33">
        <f>IF(ISBLANK('Monthly Estimate'!$D$7),SUMPRODUCT(('Monthly Estimate'!$F$7:$BL$7='Payment Calendar'!$A53)*('Monthly Estimate'!$B$7)),IF('Monthly Estimate'!$D$7='Payment Calendar'!$B53,'Monthly Estimate'!$B$7,0))</f>
        <v>0</v>
      </c>
      <c r="AQ53" s="34">
        <f>IF(ISBLANK('Monthly Estimate'!$D$8),SUMPRODUCT(('Monthly Estimate'!$F$8:$BL$8='Payment Calendar'!$A53)*('Monthly Estimate'!$B$8)),IF('Monthly Estimate'!$D$8='Payment Calendar'!$B53,'Monthly Estimate'!$B$8,0))</f>
        <v>0</v>
      </c>
      <c r="AR53" s="35">
        <f t="shared" si="1"/>
        <v>0</v>
      </c>
      <c r="AS53" s="36">
        <f>IF(ISBLANK('Monthly Estimate'!$D$54),SUMPRODUCT(('Monthly Estimate'!$F$54:$BL$54='Payment Calendar'!$A53)*('Monthly Estimate'!$B$54)),IF('Monthly Estimate'!$D$54='Payment Calendar'!$B53,'Monthly Estimate'!$B$54,0))</f>
        <v>0</v>
      </c>
      <c r="AT53" s="34">
        <f>IF(ISBLANK('Monthly Estimate'!$D$55),SUMPRODUCT(('Monthly Estimate'!$F$55:$BL$55='Payment Calendar'!$A53)*('Monthly Estimate'!$B$55)),IF('Monthly Estimate'!$D$55='Payment Calendar'!$B53,'Monthly Estimate'!$B$55,0))</f>
        <v>0</v>
      </c>
      <c r="AU53" s="29">
        <f t="shared" si="8"/>
        <v>0</v>
      </c>
      <c r="AV53" s="30">
        <f t="shared" si="9"/>
        <v>0</v>
      </c>
      <c r="AW53" s="37">
        <f t="shared" si="11"/>
        <v>0</v>
      </c>
    </row>
    <row r="54" spans="1:49" x14ac:dyDescent="0.2">
      <c r="A54" s="31">
        <f t="shared" si="10"/>
        <v>43150</v>
      </c>
      <c r="B54" s="32">
        <f t="shared" si="0"/>
        <v>19</v>
      </c>
      <c r="C54" s="32">
        <f t="shared" si="7"/>
        <v>2</v>
      </c>
      <c r="D54" s="33">
        <f>IF(ISBLANK('Monthly Estimate'!$D$13),SUMPRODUCT(('Monthly Estimate'!$F$13:$BL$13='Payment Calendar'!$A54)*('Monthly Estimate'!$B$13)),IF('Monthly Estimate'!$D$13='Payment Calendar'!$B54,'Monthly Estimate'!$B$13,0))</f>
        <v>0</v>
      </c>
      <c r="E54" s="33">
        <f>IF(ISBLANK('Monthly Estimate'!$D$14),SUMPRODUCT(('Monthly Estimate'!$F$14:$BL$14='Payment Calendar'!$A54)*('Monthly Estimate'!$B$14)),IF('Monthly Estimate'!$D$14='Payment Calendar'!$B54,'Monthly Estimate'!$B$14,0))</f>
        <v>0</v>
      </c>
      <c r="F54" s="33">
        <f>IF(ISBLANK('Monthly Estimate'!$D$15),SUMPRODUCT(('Monthly Estimate'!$F$15:$BL$15='Payment Calendar'!$A54)*('Monthly Estimate'!$B$15)),IF('Monthly Estimate'!$D$15='Payment Calendar'!$B54,'Monthly Estimate'!$B$15,0))</f>
        <v>0</v>
      </c>
      <c r="G54" s="33">
        <f>IF(ISBLANK('Monthly Estimate'!$D$16),SUMPRODUCT(('Monthly Estimate'!$F$16:$BL$16='Payment Calendar'!$A54)*('Monthly Estimate'!$B$16)),IF('Monthly Estimate'!$D$16='Payment Calendar'!$B54,'Monthly Estimate'!$B$16,0))</f>
        <v>0</v>
      </c>
      <c r="H54" s="33">
        <f>IF(ISBLANK('Monthly Estimate'!$D$17),SUMPRODUCT(('Monthly Estimate'!$F$17:$BL$17='Payment Calendar'!$A54)*('Monthly Estimate'!$B$17)),IF('Monthly Estimate'!$D$17='Payment Calendar'!$B54,'Monthly Estimate'!$B$17,0))</f>
        <v>0</v>
      </c>
      <c r="I54" s="33">
        <f>IF(ISBLANK('Monthly Estimate'!$D$18),SUMPRODUCT(('Monthly Estimate'!$F$18:$BL$18='Payment Calendar'!$A54)*('Monthly Estimate'!$B$18)),IF('Monthly Estimate'!$D$18='Payment Calendar'!$B54,'Monthly Estimate'!$B$18,0))</f>
        <v>0</v>
      </c>
      <c r="J54" s="33">
        <f>IF(ISBLANK('Monthly Estimate'!$D$19),SUMPRODUCT(('Monthly Estimate'!$F$19:$BL$19='Payment Calendar'!$A54)*('Monthly Estimate'!$B$19)),IF('Monthly Estimate'!$D$19='Payment Calendar'!$B54,'Monthly Estimate'!$B$19,0))</f>
        <v>0</v>
      </c>
      <c r="K54" s="33">
        <f>IF(ISBLANK('Monthly Estimate'!$D$20),SUMPRODUCT(('Monthly Estimate'!$F$20:$BL$20='Payment Calendar'!$A54)*('Monthly Estimate'!$B$20)),IF('Monthly Estimate'!$D$20='Payment Calendar'!$B54,'Monthly Estimate'!$B$20,0))</f>
        <v>0</v>
      </c>
      <c r="L54" s="33">
        <f>IF(ISBLANK('Monthly Estimate'!$D$21),SUMPRODUCT(('Monthly Estimate'!$F$21:$BL$21='Payment Calendar'!$A54)*('Monthly Estimate'!$B$21)),IF('Monthly Estimate'!$D$21='Payment Calendar'!$B54,'Monthly Estimate'!$B$21,0))</f>
        <v>0</v>
      </c>
      <c r="M54" s="33">
        <f>IF(ISBLANK('Monthly Estimate'!$D$22),SUMPRODUCT(('Monthly Estimate'!$F$22:$BL$22='Payment Calendar'!$A54)*('Monthly Estimate'!$B$22)),IF('Monthly Estimate'!$D$22='Payment Calendar'!$B54,'Monthly Estimate'!$B$22,0))</f>
        <v>0</v>
      </c>
      <c r="N54" s="33">
        <f>IF(ISBLANK('Monthly Estimate'!$D$23),SUMPRODUCT(('Monthly Estimate'!$F$23:$BL$23='Payment Calendar'!$A54)*('Monthly Estimate'!$B$23)),IF('Monthly Estimate'!$D$23='Payment Calendar'!$B54,'Monthly Estimate'!$B$23,0))</f>
        <v>0</v>
      </c>
      <c r="O54" s="33">
        <f>IF(ISBLANK('Monthly Estimate'!$D$24),SUMPRODUCT(('Monthly Estimate'!$F$24:$BL$24='Payment Calendar'!$A54)*('Monthly Estimate'!$B$24)),IF('Monthly Estimate'!$D$24='Payment Calendar'!$B54,'Monthly Estimate'!$B$24,0))</f>
        <v>0</v>
      </c>
      <c r="P54" s="33">
        <f>IF(ISBLANK('Monthly Estimate'!$D$25),SUMPRODUCT(('Monthly Estimate'!$F$25:$BL$25='Payment Calendar'!$A54)*('Monthly Estimate'!$B$25)),IF('Monthly Estimate'!$D$25='Payment Calendar'!$B54,'Monthly Estimate'!$B$25,0))</f>
        <v>0</v>
      </c>
      <c r="Q54" s="33">
        <f>IF(ISBLANK('Monthly Estimate'!$D$26),SUMPRODUCT(('Monthly Estimate'!$F$26:$BL$26='Payment Calendar'!$A54)*('Monthly Estimate'!$B$26)),IF('Monthly Estimate'!$D$26='Payment Calendar'!$B54,'Monthly Estimate'!$B$26,0))</f>
        <v>0</v>
      </c>
      <c r="R54" s="33">
        <f>IF(ISBLANK('Monthly Estimate'!$D$27),SUMPRODUCT(('Monthly Estimate'!$F$27:$BL$27='Payment Calendar'!$A54)*('Monthly Estimate'!$B$27)),IF('Monthly Estimate'!$D$27='Payment Calendar'!$B54,'Monthly Estimate'!$B$27,0))</f>
        <v>0</v>
      </c>
      <c r="S54" s="33">
        <f>IF(ISBLANK('Monthly Estimate'!$D$28),SUMPRODUCT(('Monthly Estimate'!$F$28:$BL$28='Payment Calendar'!$A54)*('Monthly Estimate'!$B$28)),IF('Monthly Estimate'!$D$28='Payment Calendar'!$B54,'Monthly Estimate'!$B$28,0))</f>
        <v>0</v>
      </c>
      <c r="T54" s="33">
        <f>IF(ISBLANK('Monthly Estimate'!$D$32),SUMPRODUCT(('Monthly Estimate'!$F$32:$BL$32='Payment Calendar'!$A54)*('Monthly Estimate'!$B$32)),IF('Monthly Estimate'!$D$32='Payment Calendar'!$B54,'Monthly Estimate'!$B$32,0))</f>
        <v>0</v>
      </c>
      <c r="U54" s="33">
        <f>IF(ISBLANK('Monthly Estimate'!$D$33),SUMPRODUCT(('Monthly Estimate'!$F$33:$BL$33='Payment Calendar'!$A54)*('Monthly Estimate'!$B$33)),IF('Monthly Estimate'!$D$33='Payment Calendar'!$B54,'Monthly Estimate'!$B$33,0))</f>
        <v>0</v>
      </c>
      <c r="V54" s="33">
        <f>IF(ISBLANK('Monthly Estimate'!$D$34),SUMPRODUCT(('Monthly Estimate'!$F$34:$BL$34='Payment Calendar'!$A54)*('Monthly Estimate'!$B$34)),IF('Monthly Estimate'!$D$34='Payment Calendar'!$B54,'Monthly Estimate'!$B$34,0))</f>
        <v>0</v>
      </c>
      <c r="W54" s="33">
        <f>IF(ISBLANK('Monthly Estimate'!$D$35),SUMPRODUCT(('Monthly Estimate'!$F$35:$BL$35='Payment Calendar'!$A54)*('Monthly Estimate'!$B$35)),IF('Monthly Estimate'!$D$35='Payment Calendar'!$B54,'Monthly Estimate'!$B$35,0))</f>
        <v>0</v>
      </c>
      <c r="X54" s="33">
        <f>IF(ISBLANK('Monthly Estimate'!$D$36),SUMPRODUCT(('Monthly Estimate'!$F$36:$BL$36='Payment Calendar'!$A54)*('Monthly Estimate'!$B$36)),IF('Monthly Estimate'!$D$36='Payment Calendar'!$B54,'Monthly Estimate'!$B$36,0))</f>
        <v>0</v>
      </c>
      <c r="Y54" s="33">
        <f>IF(ISBLANK('Monthly Estimate'!$D$37),SUMPRODUCT(('Monthly Estimate'!$F$37:$BL$37='Payment Calendar'!$A54)*('Monthly Estimate'!$B$37)),IF('Monthly Estimate'!$D$37='Payment Calendar'!$B54,'Monthly Estimate'!$B$37,0))</f>
        <v>0</v>
      </c>
      <c r="Z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A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B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C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D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E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F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G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H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I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J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K54" s="33">
        <f>IF(ISBLANK('Monthly Estimate'!$D$38),SUMPRODUCT(('Monthly Estimate'!$F$38:$BL$38='Payment Calendar'!$A54)*('Monthly Estimate'!$B$38)),IF('Monthly Estimate'!$D$38='Payment Calendar'!$B54,'Monthly Estimate'!$B$38,0))</f>
        <v>0</v>
      </c>
      <c r="AL54" s="33">
        <f>IF(ISBLANK('Monthly Estimate'!$D$50),SUMPRODUCT(('Monthly Estimate'!$F$50:$BL$50='Payment Calendar'!$A54)*('Monthly Estimate'!$B$50)),IF('Monthly Estimate'!$D$50='Payment Calendar'!$B54,'Monthly Estimate'!$B$50,0))</f>
        <v>0</v>
      </c>
      <c r="AM54" s="34">
        <f>IF(ISBLANK('Monthly Estimate'!$D$51),SUMPRODUCT(('Monthly Estimate'!$F$51:$BL$51='Payment Calendar'!$A54)*('Monthly Estimate'!$B$51)),IF('Monthly Estimate'!$D$51='Payment Calendar'!$B54,'Monthly Estimate'!$B$51,0))</f>
        <v>0</v>
      </c>
      <c r="AN54" s="29">
        <f>SUM(D54:AM54)</f>
        <v>0</v>
      </c>
      <c r="AO54" s="33">
        <f>IF(ISBLANK('Monthly Estimate'!$D$6),SUMPRODUCT(('Monthly Estimate'!$F$6:$BL$6='Payment Calendar'!$A54)*('Monthly Estimate'!$B$6)),IF('Monthly Estimate'!$D$6='Payment Calendar'!$B54,'Monthly Estimate'!$B$6,0))</f>
        <v>0</v>
      </c>
      <c r="AP54" s="33">
        <f>IF(ISBLANK('Monthly Estimate'!$D$7),SUMPRODUCT(('Monthly Estimate'!$F$7:$BL$7='Payment Calendar'!$A54)*('Monthly Estimate'!$B$7)),IF('Monthly Estimate'!$D$7='Payment Calendar'!$B54,'Monthly Estimate'!$B$7,0))</f>
        <v>0</v>
      </c>
      <c r="AQ54" s="34">
        <f>IF(ISBLANK('Monthly Estimate'!$D$8),SUMPRODUCT(('Monthly Estimate'!$F$8:$BL$8='Payment Calendar'!$A54)*('Monthly Estimate'!$B$8)),IF('Monthly Estimate'!$D$8='Payment Calendar'!$B54,'Monthly Estimate'!$B$8,0))</f>
        <v>0</v>
      </c>
      <c r="AR54" s="35">
        <f t="shared" si="1"/>
        <v>0</v>
      </c>
      <c r="AS54" s="36">
        <f>IF(ISBLANK('Monthly Estimate'!$D$54),SUMPRODUCT(('Monthly Estimate'!$F$54:$BL$54='Payment Calendar'!$A54)*('Monthly Estimate'!$B$54)),IF('Monthly Estimate'!$D$54='Payment Calendar'!$B54,'Monthly Estimate'!$B$54,0))</f>
        <v>0</v>
      </c>
      <c r="AT54" s="34">
        <f>IF(ISBLANK('Monthly Estimate'!$D$55),SUMPRODUCT(('Monthly Estimate'!$F$55:$BL$55='Payment Calendar'!$A54)*('Monthly Estimate'!$B$55)),IF('Monthly Estimate'!$D$55='Payment Calendar'!$B54,'Monthly Estimate'!$B$55,0))</f>
        <v>0</v>
      </c>
      <c r="AU54" s="29">
        <f t="shared" si="8"/>
        <v>0</v>
      </c>
      <c r="AV54" s="30">
        <f t="shared" si="9"/>
        <v>0</v>
      </c>
      <c r="AW54" s="37">
        <f t="shared" si="11"/>
        <v>0</v>
      </c>
    </row>
    <row r="55" spans="1:49" x14ac:dyDescent="0.2">
      <c r="A55" s="31">
        <f t="shared" si="10"/>
        <v>43151</v>
      </c>
      <c r="B55" s="32">
        <f t="shared" si="0"/>
        <v>20</v>
      </c>
      <c r="C55" s="32">
        <f t="shared" si="7"/>
        <v>2</v>
      </c>
      <c r="D55" s="33">
        <f>IF(ISBLANK('Monthly Estimate'!$D$13),SUMPRODUCT(('Monthly Estimate'!$F$13:$BL$13='Payment Calendar'!$A55)*('Monthly Estimate'!$B$13)),IF('Monthly Estimate'!$D$13='Payment Calendar'!$B55,'Monthly Estimate'!$B$13,0))</f>
        <v>0</v>
      </c>
      <c r="E55" s="33">
        <f>IF(ISBLANK('Monthly Estimate'!$D$14),SUMPRODUCT(('Monthly Estimate'!$F$14:$BL$14='Payment Calendar'!$A55)*('Monthly Estimate'!$B$14)),IF('Monthly Estimate'!$D$14='Payment Calendar'!$B55,'Monthly Estimate'!$B$14,0))</f>
        <v>0</v>
      </c>
      <c r="F55" s="33">
        <f>IF(ISBLANK('Monthly Estimate'!$D$15),SUMPRODUCT(('Monthly Estimate'!$F$15:$BL$15='Payment Calendar'!$A55)*('Monthly Estimate'!$B$15)),IF('Monthly Estimate'!$D$15='Payment Calendar'!$B55,'Monthly Estimate'!$B$15,0))</f>
        <v>0</v>
      </c>
      <c r="G55" s="33">
        <f>IF(ISBLANK('Monthly Estimate'!$D$16),SUMPRODUCT(('Monthly Estimate'!$F$16:$BL$16='Payment Calendar'!$A55)*('Monthly Estimate'!$B$16)),IF('Monthly Estimate'!$D$16='Payment Calendar'!$B55,'Monthly Estimate'!$B$16,0))</f>
        <v>0</v>
      </c>
      <c r="H55" s="33">
        <f>IF(ISBLANK('Monthly Estimate'!$D$17),SUMPRODUCT(('Monthly Estimate'!$F$17:$BL$17='Payment Calendar'!$A55)*('Monthly Estimate'!$B$17)),IF('Monthly Estimate'!$D$17='Payment Calendar'!$B55,'Monthly Estimate'!$B$17,0))</f>
        <v>0</v>
      </c>
      <c r="I55" s="33">
        <f>IF(ISBLANK('Monthly Estimate'!$D$18),SUMPRODUCT(('Monthly Estimate'!$F$18:$BL$18='Payment Calendar'!$A55)*('Monthly Estimate'!$B$18)),IF('Monthly Estimate'!$D$18='Payment Calendar'!$B55,'Monthly Estimate'!$B$18,0))</f>
        <v>0</v>
      </c>
      <c r="J55" s="33">
        <f>IF(ISBLANK('Monthly Estimate'!$D$19),SUMPRODUCT(('Monthly Estimate'!$F$19:$BL$19='Payment Calendar'!$A55)*('Monthly Estimate'!$B$19)),IF('Monthly Estimate'!$D$19='Payment Calendar'!$B55,'Monthly Estimate'!$B$19,0))</f>
        <v>0</v>
      </c>
      <c r="K55" s="33">
        <f>IF(ISBLANK('Monthly Estimate'!$D$20),SUMPRODUCT(('Monthly Estimate'!$F$20:$BL$20='Payment Calendar'!$A55)*('Monthly Estimate'!$B$20)),IF('Monthly Estimate'!$D$20='Payment Calendar'!$B55,'Monthly Estimate'!$B$20,0))</f>
        <v>0</v>
      </c>
      <c r="L55" s="33">
        <f>IF(ISBLANK('Monthly Estimate'!$D$21),SUMPRODUCT(('Monthly Estimate'!$F$21:$BL$21='Payment Calendar'!$A55)*('Monthly Estimate'!$B$21)),IF('Monthly Estimate'!$D$21='Payment Calendar'!$B55,'Monthly Estimate'!$B$21,0))</f>
        <v>0</v>
      </c>
      <c r="M55" s="33">
        <f>IF(ISBLANK('Monthly Estimate'!$D$22),SUMPRODUCT(('Monthly Estimate'!$F$22:$BL$22='Payment Calendar'!$A55)*('Monthly Estimate'!$B$22)),IF('Monthly Estimate'!$D$22='Payment Calendar'!$B55,'Monthly Estimate'!$B$22,0))</f>
        <v>0</v>
      </c>
      <c r="N55" s="33">
        <f>IF(ISBLANK('Monthly Estimate'!$D$23),SUMPRODUCT(('Monthly Estimate'!$F$23:$BL$23='Payment Calendar'!$A55)*('Monthly Estimate'!$B$23)),IF('Monthly Estimate'!$D$23='Payment Calendar'!$B55,'Monthly Estimate'!$B$23,0))</f>
        <v>0</v>
      </c>
      <c r="O55" s="33">
        <f>IF(ISBLANK('Monthly Estimate'!$D$24),SUMPRODUCT(('Monthly Estimate'!$F$24:$BL$24='Payment Calendar'!$A55)*('Monthly Estimate'!$B$24)),IF('Monthly Estimate'!$D$24='Payment Calendar'!$B55,'Monthly Estimate'!$B$24,0))</f>
        <v>0</v>
      </c>
      <c r="P55" s="33">
        <f>IF(ISBLANK('Monthly Estimate'!$D$25),SUMPRODUCT(('Monthly Estimate'!$F$25:$BL$25='Payment Calendar'!$A55)*('Monthly Estimate'!$B$25)),IF('Monthly Estimate'!$D$25='Payment Calendar'!$B55,'Monthly Estimate'!$B$25,0))</f>
        <v>0</v>
      </c>
      <c r="Q55" s="33">
        <f>IF(ISBLANK('Monthly Estimate'!$D$26),SUMPRODUCT(('Monthly Estimate'!$F$26:$BL$26='Payment Calendar'!$A55)*('Monthly Estimate'!$B$26)),IF('Monthly Estimate'!$D$26='Payment Calendar'!$B55,'Monthly Estimate'!$B$26,0))</f>
        <v>0</v>
      </c>
      <c r="R55" s="33">
        <f>IF(ISBLANK('Monthly Estimate'!$D$27),SUMPRODUCT(('Monthly Estimate'!$F$27:$BL$27='Payment Calendar'!$A55)*('Monthly Estimate'!$B$27)),IF('Monthly Estimate'!$D$27='Payment Calendar'!$B55,'Monthly Estimate'!$B$27,0))</f>
        <v>0</v>
      </c>
      <c r="S55" s="33">
        <f>IF(ISBLANK('Monthly Estimate'!$D$28),SUMPRODUCT(('Monthly Estimate'!$F$28:$BL$28='Payment Calendar'!$A55)*('Monthly Estimate'!$B$28)),IF('Monthly Estimate'!$D$28='Payment Calendar'!$B55,'Monthly Estimate'!$B$28,0))</f>
        <v>0</v>
      </c>
      <c r="T55" s="33">
        <f>IF(ISBLANK('Monthly Estimate'!$D$32),SUMPRODUCT(('Monthly Estimate'!$F$32:$BL$32='Payment Calendar'!$A55)*('Monthly Estimate'!$B$32)),IF('Monthly Estimate'!$D$32='Payment Calendar'!$B55,'Monthly Estimate'!$B$32,0))</f>
        <v>0</v>
      </c>
      <c r="U55" s="33">
        <f>IF(ISBLANK('Monthly Estimate'!$D$33),SUMPRODUCT(('Monthly Estimate'!$F$33:$BL$33='Payment Calendar'!$A55)*('Monthly Estimate'!$B$33)),IF('Monthly Estimate'!$D$33='Payment Calendar'!$B55,'Monthly Estimate'!$B$33,0))</f>
        <v>0</v>
      </c>
      <c r="V55" s="33">
        <f>IF(ISBLANK('Monthly Estimate'!$D$34),SUMPRODUCT(('Monthly Estimate'!$F$34:$BL$34='Payment Calendar'!$A55)*('Monthly Estimate'!$B$34)),IF('Monthly Estimate'!$D$34='Payment Calendar'!$B55,'Monthly Estimate'!$B$34,0))</f>
        <v>0</v>
      </c>
      <c r="W55" s="33">
        <f>IF(ISBLANK('Monthly Estimate'!$D$35),SUMPRODUCT(('Monthly Estimate'!$F$35:$BL$35='Payment Calendar'!$A55)*('Monthly Estimate'!$B$35)),IF('Monthly Estimate'!$D$35='Payment Calendar'!$B55,'Monthly Estimate'!$B$35,0))</f>
        <v>0</v>
      </c>
      <c r="X55" s="33">
        <f>IF(ISBLANK('Monthly Estimate'!$D$36),SUMPRODUCT(('Monthly Estimate'!$F$36:$BL$36='Payment Calendar'!$A55)*('Monthly Estimate'!$B$36)),IF('Monthly Estimate'!$D$36='Payment Calendar'!$B55,'Monthly Estimate'!$B$36,0))</f>
        <v>0</v>
      </c>
      <c r="Y55" s="33">
        <f>IF(ISBLANK('Monthly Estimate'!$D$37),SUMPRODUCT(('Monthly Estimate'!$F$37:$BL$37='Payment Calendar'!$A55)*('Monthly Estimate'!$B$37)),IF('Monthly Estimate'!$D$37='Payment Calendar'!$B55,'Monthly Estimate'!$B$37,0))</f>
        <v>0</v>
      </c>
      <c r="Z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A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B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C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D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E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F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G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H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I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J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K55" s="33">
        <f>IF(ISBLANK('Monthly Estimate'!$D$38),SUMPRODUCT(('Monthly Estimate'!$F$38:$BL$38='Payment Calendar'!$A55)*('Monthly Estimate'!$B$38)),IF('Monthly Estimate'!$D$38='Payment Calendar'!$B55,'Monthly Estimate'!$B$38,0))</f>
        <v>0</v>
      </c>
      <c r="AL55" s="33">
        <f>IF(ISBLANK('Monthly Estimate'!$D$50),SUMPRODUCT(('Monthly Estimate'!$F$50:$BL$50='Payment Calendar'!$A55)*('Monthly Estimate'!$B$50)),IF('Monthly Estimate'!$D$50='Payment Calendar'!$B55,'Monthly Estimate'!$B$50,0))</f>
        <v>0</v>
      </c>
      <c r="AM55" s="34">
        <f>IF(ISBLANK('Monthly Estimate'!$D$51),SUMPRODUCT(('Monthly Estimate'!$F$51:$BL$51='Payment Calendar'!$A55)*('Monthly Estimate'!$B$51)),IF('Monthly Estimate'!$D$51='Payment Calendar'!$B55,'Monthly Estimate'!$B$51,0))</f>
        <v>0</v>
      </c>
      <c r="AN55" s="29">
        <f>SUM(D55:AM55)</f>
        <v>0</v>
      </c>
      <c r="AO55" s="33">
        <f>IF(ISBLANK('Monthly Estimate'!$D$6),SUMPRODUCT(('Monthly Estimate'!$F$6:$BL$6='Payment Calendar'!$A55)*('Monthly Estimate'!$B$6)),IF('Monthly Estimate'!$D$6='Payment Calendar'!$B55,'Monthly Estimate'!$B$6,0))</f>
        <v>0</v>
      </c>
      <c r="AP55" s="33">
        <f>IF(ISBLANK('Monthly Estimate'!$D$7),SUMPRODUCT(('Monthly Estimate'!$F$7:$BL$7='Payment Calendar'!$A55)*('Monthly Estimate'!$B$7)),IF('Monthly Estimate'!$D$7='Payment Calendar'!$B55,'Monthly Estimate'!$B$7,0))</f>
        <v>0</v>
      </c>
      <c r="AQ55" s="34">
        <f>IF(ISBLANK('Monthly Estimate'!$D$8),SUMPRODUCT(('Monthly Estimate'!$F$8:$BL$8='Payment Calendar'!$A55)*('Monthly Estimate'!$B$8)),IF('Monthly Estimate'!$D$8='Payment Calendar'!$B55,'Monthly Estimate'!$B$8,0))</f>
        <v>0</v>
      </c>
      <c r="AR55" s="35">
        <f t="shared" si="1"/>
        <v>0</v>
      </c>
      <c r="AS55" s="36">
        <f>IF(ISBLANK('Monthly Estimate'!$D$54),SUMPRODUCT(('Monthly Estimate'!$F$54:$BL$54='Payment Calendar'!$A55)*('Monthly Estimate'!$B$54)),IF('Monthly Estimate'!$D$54='Payment Calendar'!$B55,'Monthly Estimate'!$B$54,0))</f>
        <v>0</v>
      </c>
      <c r="AT55" s="34">
        <f>IF(ISBLANK('Monthly Estimate'!$D$55),SUMPRODUCT(('Monthly Estimate'!$F$55:$BL$55='Payment Calendar'!$A55)*('Monthly Estimate'!$B$55)),IF('Monthly Estimate'!$D$55='Payment Calendar'!$B55,'Monthly Estimate'!$B$55,0))</f>
        <v>0</v>
      </c>
      <c r="AU55" s="29">
        <f t="shared" si="8"/>
        <v>0</v>
      </c>
      <c r="AV55" s="30">
        <f t="shared" si="9"/>
        <v>0</v>
      </c>
      <c r="AW55" s="37">
        <f t="shared" si="11"/>
        <v>0</v>
      </c>
    </row>
    <row r="56" spans="1:49" x14ac:dyDescent="0.2">
      <c r="A56" s="31">
        <f t="shared" si="10"/>
        <v>43152</v>
      </c>
      <c r="B56" s="32">
        <f t="shared" si="0"/>
        <v>21</v>
      </c>
      <c r="C56" s="32">
        <f t="shared" si="7"/>
        <v>2</v>
      </c>
      <c r="D56" s="33">
        <f>IF(ISBLANK('Monthly Estimate'!$D$13),SUMPRODUCT(('Monthly Estimate'!$F$13:$BL$13='Payment Calendar'!$A56)*('Monthly Estimate'!$B$13)),IF('Monthly Estimate'!$D$13='Payment Calendar'!$B56,'Monthly Estimate'!$B$13,0))</f>
        <v>0</v>
      </c>
      <c r="E56" s="33">
        <f>IF(ISBLANK('Monthly Estimate'!$D$14),SUMPRODUCT(('Monthly Estimate'!$F$14:$BL$14='Payment Calendar'!$A56)*('Monthly Estimate'!$B$14)),IF('Monthly Estimate'!$D$14='Payment Calendar'!$B56,'Monthly Estimate'!$B$14,0))</f>
        <v>0</v>
      </c>
      <c r="F56" s="33">
        <f>IF(ISBLANK('Monthly Estimate'!$D$15),SUMPRODUCT(('Monthly Estimate'!$F$15:$BL$15='Payment Calendar'!$A56)*('Monthly Estimate'!$B$15)),IF('Monthly Estimate'!$D$15='Payment Calendar'!$B56,'Monthly Estimate'!$B$15,0))</f>
        <v>0</v>
      </c>
      <c r="G56" s="33">
        <f>IF(ISBLANK('Monthly Estimate'!$D$16),SUMPRODUCT(('Monthly Estimate'!$F$16:$BL$16='Payment Calendar'!$A56)*('Monthly Estimate'!$B$16)),IF('Monthly Estimate'!$D$16='Payment Calendar'!$B56,'Monthly Estimate'!$B$16,0))</f>
        <v>0</v>
      </c>
      <c r="H56" s="33">
        <f>IF(ISBLANK('Monthly Estimate'!$D$17),SUMPRODUCT(('Monthly Estimate'!$F$17:$BL$17='Payment Calendar'!$A56)*('Monthly Estimate'!$B$17)),IF('Monthly Estimate'!$D$17='Payment Calendar'!$B56,'Monthly Estimate'!$B$17,0))</f>
        <v>0</v>
      </c>
      <c r="I56" s="33">
        <f>IF(ISBLANK('Monthly Estimate'!$D$18),SUMPRODUCT(('Monthly Estimate'!$F$18:$BL$18='Payment Calendar'!$A56)*('Monthly Estimate'!$B$18)),IF('Monthly Estimate'!$D$18='Payment Calendar'!$B56,'Monthly Estimate'!$B$18,0))</f>
        <v>0</v>
      </c>
      <c r="J56" s="33">
        <f>IF(ISBLANK('Monthly Estimate'!$D$19),SUMPRODUCT(('Monthly Estimate'!$F$19:$BL$19='Payment Calendar'!$A56)*('Monthly Estimate'!$B$19)),IF('Monthly Estimate'!$D$19='Payment Calendar'!$B56,'Monthly Estimate'!$B$19,0))</f>
        <v>0</v>
      </c>
      <c r="K56" s="33">
        <f>IF(ISBLANK('Monthly Estimate'!$D$20),SUMPRODUCT(('Monthly Estimate'!$F$20:$BL$20='Payment Calendar'!$A56)*('Monthly Estimate'!$B$20)),IF('Monthly Estimate'!$D$20='Payment Calendar'!$B56,'Monthly Estimate'!$B$20,0))</f>
        <v>0</v>
      </c>
      <c r="L56" s="33">
        <f>IF(ISBLANK('Monthly Estimate'!$D$21),SUMPRODUCT(('Monthly Estimate'!$F$21:$BL$21='Payment Calendar'!$A56)*('Monthly Estimate'!$B$21)),IF('Monthly Estimate'!$D$21='Payment Calendar'!$B56,'Monthly Estimate'!$B$21,0))</f>
        <v>0</v>
      </c>
      <c r="M56" s="33">
        <f>IF(ISBLANK('Monthly Estimate'!$D$22),SUMPRODUCT(('Monthly Estimate'!$F$22:$BL$22='Payment Calendar'!$A56)*('Monthly Estimate'!$B$22)),IF('Monthly Estimate'!$D$22='Payment Calendar'!$B56,'Monthly Estimate'!$B$22,0))</f>
        <v>0</v>
      </c>
      <c r="N56" s="33">
        <f>IF(ISBLANK('Monthly Estimate'!$D$23),SUMPRODUCT(('Monthly Estimate'!$F$23:$BL$23='Payment Calendar'!$A56)*('Monthly Estimate'!$B$23)),IF('Monthly Estimate'!$D$23='Payment Calendar'!$B56,'Monthly Estimate'!$B$23,0))</f>
        <v>0</v>
      </c>
      <c r="O56" s="33">
        <f>IF(ISBLANK('Monthly Estimate'!$D$24),SUMPRODUCT(('Monthly Estimate'!$F$24:$BL$24='Payment Calendar'!$A56)*('Monthly Estimate'!$B$24)),IF('Monthly Estimate'!$D$24='Payment Calendar'!$B56,'Monthly Estimate'!$B$24,0))</f>
        <v>0</v>
      </c>
      <c r="P56" s="33">
        <f>IF(ISBLANK('Monthly Estimate'!$D$25),SUMPRODUCT(('Monthly Estimate'!$F$25:$BL$25='Payment Calendar'!$A56)*('Monthly Estimate'!$B$25)),IF('Monthly Estimate'!$D$25='Payment Calendar'!$B56,'Monthly Estimate'!$B$25,0))</f>
        <v>0</v>
      </c>
      <c r="Q56" s="33">
        <f>IF(ISBLANK('Monthly Estimate'!$D$26),SUMPRODUCT(('Monthly Estimate'!$F$26:$BL$26='Payment Calendar'!$A56)*('Monthly Estimate'!$B$26)),IF('Monthly Estimate'!$D$26='Payment Calendar'!$B56,'Monthly Estimate'!$B$26,0))</f>
        <v>0</v>
      </c>
      <c r="R56" s="33">
        <f>IF(ISBLANK('Monthly Estimate'!$D$27),SUMPRODUCT(('Monthly Estimate'!$F$27:$BL$27='Payment Calendar'!$A56)*('Monthly Estimate'!$B$27)),IF('Monthly Estimate'!$D$27='Payment Calendar'!$B56,'Monthly Estimate'!$B$27,0))</f>
        <v>0</v>
      </c>
      <c r="S56" s="33">
        <f>IF(ISBLANK('Monthly Estimate'!$D$28),SUMPRODUCT(('Monthly Estimate'!$F$28:$BL$28='Payment Calendar'!$A56)*('Monthly Estimate'!$B$28)),IF('Monthly Estimate'!$D$28='Payment Calendar'!$B56,'Monthly Estimate'!$B$28,0))</f>
        <v>0</v>
      </c>
      <c r="T56" s="33">
        <f>IF(ISBLANK('Monthly Estimate'!$D$32),SUMPRODUCT(('Monthly Estimate'!$F$32:$BL$32='Payment Calendar'!$A56)*('Monthly Estimate'!$B$32)),IF('Monthly Estimate'!$D$32='Payment Calendar'!$B56,'Monthly Estimate'!$B$32,0))</f>
        <v>0</v>
      </c>
      <c r="U56" s="33">
        <f>IF(ISBLANK('Monthly Estimate'!$D$33),SUMPRODUCT(('Monthly Estimate'!$F$33:$BL$33='Payment Calendar'!$A56)*('Monthly Estimate'!$B$33)),IF('Monthly Estimate'!$D$33='Payment Calendar'!$B56,'Monthly Estimate'!$B$33,0))</f>
        <v>0</v>
      </c>
      <c r="V56" s="33">
        <f>IF(ISBLANK('Monthly Estimate'!$D$34),SUMPRODUCT(('Monthly Estimate'!$F$34:$BL$34='Payment Calendar'!$A56)*('Monthly Estimate'!$B$34)),IF('Monthly Estimate'!$D$34='Payment Calendar'!$B56,'Monthly Estimate'!$B$34,0))</f>
        <v>0</v>
      </c>
      <c r="W56" s="33">
        <f>IF(ISBLANK('Monthly Estimate'!$D$35),SUMPRODUCT(('Monthly Estimate'!$F$35:$BL$35='Payment Calendar'!$A56)*('Monthly Estimate'!$B$35)),IF('Monthly Estimate'!$D$35='Payment Calendar'!$B56,'Monthly Estimate'!$B$35,0))</f>
        <v>0</v>
      </c>
      <c r="X56" s="33">
        <f>IF(ISBLANK('Monthly Estimate'!$D$36),SUMPRODUCT(('Monthly Estimate'!$F$36:$BL$36='Payment Calendar'!$A56)*('Monthly Estimate'!$B$36)),IF('Monthly Estimate'!$D$36='Payment Calendar'!$B56,'Monthly Estimate'!$B$36,0))</f>
        <v>0</v>
      </c>
      <c r="Y56" s="33">
        <f>IF(ISBLANK('Monthly Estimate'!$D$37),SUMPRODUCT(('Monthly Estimate'!$F$37:$BL$37='Payment Calendar'!$A56)*('Monthly Estimate'!$B$37)),IF('Monthly Estimate'!$D$37='Payment Calendar'!$B56,'Monthly Estimate'!$B$37,0))</f>
        <v>0</v>
      </c>
      <c r="Z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A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B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C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D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E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F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G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H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I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J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K56" s="33">
        <f>IF(ISBLANK('Monthly Estimate'!$D$38),SUMPRODUCT(('Monthly Estimate'!$F$38:$BL$38='Payment Calendar'!$A56)*('Monthly Estimate'!$B$38)),IF('Monthly Estimate'!$D$38='Payment Calendar'!$B56,'Monthly Estimate'!$B$38,0))</f>
        <v>0</v>
      </c>
      <c r="AL56" s="33">
        <f>IF(ISBLANK('Monthly Estimate'!$D$50),SUMPRODUCT(('Monthly Estimate'!$F$50:$BL$50='Payment Calendar'!$A56)*('Monthly Estimate'!$B$50)),IF('Monthly Estimate'!$D$50='Payment Calendar'!$B56,'Monthly Estimate'!$B$50,0))</f>
        <v>0</v>
      </c>
      <c r="AM56" s="34">
        <f>IF(ISBLANK('Monthly Estimate'!$D$51),SUMPRODUCT(('Monthly Estimate'!$F$51:$BL$51='Payment Calendar'!$A56)*('Monthly Estimate'!$B$51)),IF('Monthly Estimate'!$D$51='Payment Calendar'!$B56,'Monthly Estimate'!$B$51,0))</f>
        <v>0</v>
      </c>
      <c r="AN56" s="29">
        <f>SUM(D56:AM56)</f>
        <v>0</v>
      </c>
      <c r="AO56" s="33">
        <f>IF(ISBLANK('Monthly Estimate'!$D$6),SUMPRODUCT(('Monthly Estimate'!$F$6:$BL$6='Payment Calendar'!$A56)*('Monthly Estimate'!$B$6)),IF('Monthly Estimate'!$D$6='Payment Calendar'!$B56,'Monthly Estimate'!$B$6,0))</f>
        <v>0</v>
      </c>
      <c r="AP56" s="33">
        <f>IF(ISBLANK('Monthly Estimate'!$D$7),SUMPRODUCT(('Monthly Estimate'!$F$7:$BL$7='Payment Calendar'!$A56)*('Monthly Estimate'!$B$7)),IF('Monthly Estimate'!$D$7='Payment Calendar'!$B56,'Monthly Estimate'!$B$7,0))</f>
        <v>0</v>
      </c>
      <c r="AQ56" s="34">
        <f>IF(ISBLANK('Monthly Estimate'!$D$8),SUMPRODUCT(('Monthly Estimate'!$F$8:$BL$8='Payment Calendar'!$A56)*('Monthly Estimate'!$B$8)),IF('Monthly Estimate'!$D$8='Payment Calendar'!$B56,'Monthly Estimate'!$B$8,0))</f>
        <v>0</v>
      </c>
      <c r="AR56" s="35">
        <f t="shared" si="1"/>
        <v>0</v>
      </c>
      <c r="AS56" s="36">
        <f>IF(ISBLANK('Monthly Estimate'!$D$54),SUMPRODUCT(('Monthly Estimate'!$F$54:$BL$54='Payment Calendar'!$A56)*('Monthly Estimate'!$B$54)),IF('Monthly Estimate'!$D$54='Payment Calendar'!$B56,'Monthly Estimate'!$B$54,0))</f>
        <v>0</v>
      </c>
      <c r="AT56" s="34">
        <f>IF(ISBLANK('Monthly Estimate'!$D$55),SUMPRODUCT(('Monthly Estimate'!$F$55:$BL$55='Payment Calendar'!$A56)*('Monthly Estimate'!$B$55)),IF('Monthly Estimate'!$D$55='Payment Calendar'!$B56,'Monthly Estimate'!$B$55,0))</f>
        <v>0</v>
      </c>
      <c r="AU56" s="29">
        <f t="shared" si="8"/>
        <v>0</v>
      </c>
      <c r="AV56" s="30">
        <f t="shared" si="9"/>
        <v>0</v>
      </c>
      <c r="AW56" s="37">
        <f t="shared" si="11"/>
        <v>0</v>
      </c>
    </row>
    <row r="57" spans="1:49" x14ac:dyDescent="0.2">
      <c r="A57" s="31">
        <f t="shared" si="10"/>
        <v>43153</v>
      </c>
      <c r="B57" s="32">
        <f t="shared" si="0"/>
        <v>22</v>
      </c>
      <c r="C57" s="32">
        <f t="shared" si="7"/>
        <v>2</v>
      </c>
      <c r="D57" s="33">
        <f>IF(ISBLANK('Monthly Estimate'!$D$13),SUMPRODUCT(('Monthly Estimate'!$F$13:$BL$13='Payment Calendar'!$A57)*('Monthly Estimate'!$B$13)),IF('Monthly Estimate'!$D$13='Payment Calendar'!$B57,'Monthly Estimate'!$B$13,0))</f>
        <v>0</v>
      </c>
      <c r="E57" s="33">
        <f>IF(ISBLANK('Monthly Estimate'!$D$14),SUMPRODUCT(('Monthly Estimate'!$F$14:$BL$14='Payment Calendar'!$A57)*('Monthly Estimate'!$B$14)),IF('Monthly Estimate'!$D$14='Payment Calendar'!$B57,'Monthly Estimate'!$B$14,0))</f>
        <v>0</v>
      </c>
      <c r="F57" s="33">
        <f>IF(ISBLANK('Monthly Estimate'!$D$15),SUMPRODUCT(('Monthly Estimate'!$F$15:$BL$15='Payment Calendar'!$A57)*('Monthly Estimate'!$B$15)),IF('Monthly Estimate'!$D$15='Payment Calendar'!$B57,'Monthly Estimate'!$B$15,0))</f>
        <v>0</v>
      </c>
      <c r="G57" s="33">
        <f>IF(ISBLANK('Monthly Estimate'!$D$16),SUMPRODUCT(('Monthly Estimate'!$F$16:$BL$16='Payment Calendar'!$A57)*('Monthly Estimate'!$B$16)),IF('Monthly Estimate'!$D$16='Payment Calendar'!$B57,'Monthly Estimate'!$B$16,0))</f>
        <v>0</v>
      </c>
      <c r="H57" s="33">
        <f>IF(ISBLANK('Monthly Estimate'!$D$17),SUMPRODUCT(('Monthly Estimate'!$F$17:$BL$17='Payment Calendar'!$A57)*('Monthly Estimate'!$B$17)),IF('Monthly Estimate'!$D$17='Payment Calendar'!$B57,'Monthly Estimate'!$B$17,0))</f>
        <v>0</v>
      </c>
      <c r="I57" s="33">
        <f>IF(ISBLANK('Monthly Estimate'!$D$18),SUMPRODUCT(('Monthly Estimate'!$F$18:$BL$18='Payment Calendar'!$A57)*('Monthly Estimate'!$B$18)),IF('Monthly Estimate'!$D$18='Payment Calendar'!$B57,'Monthly Estimate'!$B$18,0))</f>
        <v>0</v>
      </c>
      <c r="J57" s="33">
        <f>IF(ISBLANK('Monthly Estimate'!$D$19),SUMPRODUCT(('Monthly Estimate'!$F$19:$BL$19='Payment Calendar'!$A57)*('Monthly Estimate'!$B$19)),IF('Monthly Estimate'!$D$19='Payment Calendar'!$B57,'Monthly Estimate'!$B$19,0))</f>
        <v>0</v>
      </c>
      <c r="K57" s="33">
        <f>IF(ISBLANK('Monthly Estimate'!$D$20),SUMPRODUCT(('Monthly Estimate'!$F$20:$BL$20='Payment Calendar'!$A57)*('Monthly Estimate'!$B$20)),IF('Monthly Estimate'!$D$20='Payment Calendar'!$B57,'Monthly Estimate'!$B$20,0))</f>
        <v>0</v>
      </c>
      <c r="L57" s="33">
        <f>IF(ISBLANK('Monthly Estimate'!$D$21),SUMPRODUCT(('Monthly Estimate'!$F$21:$BL$21='Payment Calendar'!$A57)*('Monthly Estimate'!$B$21)),IF('Monthly Estimate'!$D$21='Payment Calendar'!$B57,'Monthly Estimate'!$B$21,0))</f>
        <v>0</v>
      </c>
      <c r="M57" s="33">
        <f>IF(ISBLANK('Monthly Estimate'!$D$22),SUMPRODUCT(('Monthly Estimate'!$F$22:$BL$22='Payment Calendar'!$A57)*('Monthly Estimate'!$B$22)),IF('Monthly Estimate'!$D$22='Payment Calendar'!$B57,'Monthly Estimate'!$B$22,0))</f>
        <v>0</v>
      </c>
      <c r="N57" s="33">
        <f>IF(ISBLANK('Monthly Estimate'!$D$23),SUMPRODUCT(('Monthly Estimate'!$F$23:$BL$23='Payment Calendar'!$A57)*('Monthly Estimate'!$B$23)),IF('Monthly Estimate'!$D$23='Payment Calendar'!$B57,'Monthly Estimate'!$B$23,0))</f>
        <v>0</v>
      </c>
      <c r="O57" s="33">
        <f>IF(ISBLANK('Monthly Estimate'!$D$24),SUMPRODUCT(('Monthly Estimate'!$F$24:$BL$24='Payment Calendar'!$A57)*('Monthly Estimate'!$B$24)),IF('Monthly Estimate'!$D$24='Payment Calendar'!$B57,'Monthly Estimate'!$B$24,0))</f>
        <v>0</v>
      </c>
      <c r="P57" s="33">
        <f>IF(ISBLANK('Monthly Estimate'!$D$25),SUMPRODUCT(('Monthly Estimate'!$F$25:$BL$25='Payment Calendar'!$A57)*('Monthly Estimate'!$B$25)),IF('Monthly Estimate'!$D$25='Payment Calendar'!$B57,'Monthly Estimate'!$B$25,0))</f>
        <v>0</v>
      </c>
      <c r="Q57" s="33">
        <f>IF(ISBLANK('Monthly Estimate'!$D$26),SUMPRODUCT(('Monthly Estimate'!$F$26:$BL$26='Payment Calendar'!$A57)*('Monthly Estimate'!$B$26)),IF('Monthly Estimate'!$D$26='Payment Calendar'!$B57,'Monthly Estimate'!$B$26,0))</f>
        <v>0</v>
      </c>
      <c r="R57" s="33">
        <f>IF(ISBLANK('Monthly Estimate'!$D$27),SUMPRODUCT(('Monthly Estimate'!$F$27:$BL$27='Payment Calendar'!$A57)*('Monthly Estimate'!$B$27)),IF('Monthly Estimate'!$D$27='Payment Calendar'!$B57,'Monthly Estimate'!$B$27,0))</f>
        <v>0</v>
      </c>
      <c r="S57" s="33">
        <f>IF(ISBLANK('Monthly Estimate'!$D$28),SUMPRODUCT(('Monthly Estimate'!$F$28:$BL$28='Payment Calendar'!$A57)*('Monthly Estimate'!$B$28)),IF('Monthly Estimate'!$D$28='Payment Calendar'!$B57,'Monthly Estimate'!$B$28,0))</f>
        <v>0</v>
      </c>
      <c r="T57" s="33">
        <f>IF(ISBLANK('Monthly Estimate'!$D$32),SUMPRODUCT(('Monthly Estimate'!$F$32:$BL$32='Payment Calendar'!$A57)*('Monthly Estimate'!$B$32)),IF('Monthly Estimate'!$D$32='Payment Calendar'!$B57,'Monthly Estimate'!$B$32,0))</f>
        <v>0</v>
      </c>
      <c r="U57" s="33">
        <f>IF(ISBLANK('Monthly Estimate'!$D$33),SUMPRODUCT(('Monthly Estimate'!$F$33:$BL$33='Payment Calendar'!$A57)*('Monthly Estimate'!$B$33)),IF('Monthly Estimate'!$D$33='Payment Calendar'!$B57,'Monthly Estimate'!$B$33,0))</f>
        <v>0</v>
      </c>
      <c r="V57" s="33">
        <f>IF(ISBLANK('Monthly Estimate'!$D$34),SUMPRODUCT(('Monthly Estimate'!$F$34:$BL$34='Payment Calendar'!$A57)*('Monthly Estimate'!$B$34)),IF('Monthly Estimate'!$D$34='Payment Calendar'!$B57,'Monthly Estimate'!$B$34,0))</f>
        <v>0</v>
      </c>
      <c r="W57" s="33">
        <f>IF(ISBLANK('Monthly Estimate'!$D$35),SUMPRODUCT(('Monthly Estimate'!$F$35:$BL$35='Payment Calendar'!$A57)*('Monthly Estimate'!$B$35)),IF('Monthly Estimate'!$D$35='Payment Calendar'!$B57,'Monthly Estimate'!$B$35,0))</f>
        <v>0</v>
      </c>
      <c r="X57" s="33">
        <f>IF(ISBLANK('Monthly Estimate'!$D$36),SUMPRODUCT(('Monthly Estimate'!$F$36:$BL$36='Payment Calendar'!$A57)*('Monthly Estimate'!$B$36)),IF('Monthly Estimate'!$D$36='Payment Calendar'!$B57,'Monthly Estimate'!$B$36,0))</f>
        <v>0</v>
      </c>
      <c r="Y57" s="33">
        <f>IF(ISBLANK('Monthly Estimate'!$D$37),SUMPRODUCT(('Monthly Estimate'!$F$37:$BL$37='Payment Calendar'!$A57)*('Monthly Estimate'!$B$37)),IF('Monthly Estimate'!$D$37='Payment Calendar'!$B57,'Monthly Estimate'!$B$37,0))</f>
        <v>0</v>
      </c>
      <c r="Z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A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B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C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D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E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F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G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H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I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J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K57" s="33">
        <f>IF(ISBLANK('Monthly Estimate'!$D$38),SUMPRODUCT(('Monthly Estimate'!$F$38:$BL$38='Payment Calendar'!$A57)*('Monthly Estimate'!$B$38)),IF('Monthly Estimate'!$D$38='Payment Calendar'!$B57,'Monthly Estimate'!$B$38,0))</f>
        <v>0</v>
      </c>
      <c r="AL57" s="33">
        <f>IF(ISBLANK('Monthly Estimate'!$D$50),SUMPRODUCT(('Monthly Estimate'!$F$50:$BL$50='Payment Calendar'!$A57)*('Monthly Estimate'!$B$50)),IF('Monthly Estimate'!$D$50='Payment Calendar'!$B57,'Monthly Estimate'!$B$50,0))</f>
        <v>0</v>
      </c>
      <c r="AM57" s="34">
        <f>IF(ISBLANK('Monthly Estimate'!$D$51),SUMPRODUCT(('Monthly Estimate'!$F$51:$BL$51='Payment Calendar'!$A57)*('Monthly Estimate'!$B$51)),IF('Monthly Estimate'!$D$51='Payment Calendar'!$B57,'Monthly Estimate'!$B$51,0))</f>
        <v>0</v>
      </c>
      <c r="AN57" s="29">
        <f>SUM(D57:AM57)</f>
        <v>0</v>
      </c>
      <c r="AO57" s="33">
        <f>IF(ISBLANK('Monthly Estimate'!$D$6),SUMPRODUCT(('Monthly Estimate'!$F$6:$BL$6='Payment Calendar'!$A57)*('Monthly Estimate'!$B$6)),IF('Monthly Estimate'!$D$6='Payment Calendar'!$B57,'Monthly Estimate'!$B$6,0))</f>
        <v>0</v>
      </c>
      <c r="AP57" s="33">
        <f>IF(ISBLANK('Monthly Estimate'!$D$7),SUMPRODUCT(('Monthly Estimate'!$F$7:$BL$7='Payment Calendar'!$A57)*('Monthly Estimate'!$B$7)),IF('Monthly Estimate'!$D$7='Payment Calendar'!$B57,'Monthly Estimate'!$B$7,0))</f>
        <v>0</v>
      </c>
      <c r="AQ57" s="34">
        <f>IF(ISBLANK('Monthly Estimate'!$D$8),SUMPRODUCT(('Monthly Estimate'!$F$8:$BL$8='Payment Calendar'!$A57)*('Monthly Estimate'!$B$8)),IF('Monthly Estimate'!$D$8='Payment Calendar'!$B57,'Monthly Estimate'!$B$8,0))</f>
        <v>0</v>
      </c>
      <c r="AR57" s="35">
        <f t="shared" si="1"/>
        <v>0</v>
      </c>
      <c r="AS57" s="36">
        <f>IF(ISBLANK('Monthly Estimate'!$D$54),SUMPRODUCT(('Monthly Estimate'!$F$54:$BL$54='Payment Calendar'!$A57)*('Monthly Estimate'!$B$54)),IF('Monthly Estimate'!$D$54='Payment Calendar'!$B57,'Monthly Estimate'!$B$54,0))</f>
        <v>0</v>
      </c>
      <c r="AT57" s="34">
        <f>IF(ISBLANK('Monthly Estimate'!$D$55),SUMPRODUCT(('Monthly Estimate'!$F$55:$BL$55='Payment Calendar'!$A57)*('Monthly Estimate'!$B$55)),IF('Monthly Estimate'!$D$55='Payment Calendar'!$B57,'Monthly Estimate'!$B$55,0))</f>
        <v>0</v>
      </c>
      <c r="AU57" s="29">
        <f t="shared" si="8"/>
        <v>0</v>
      </c>
      <c r="AV57" s="30">
        <f t="shared" si="9"/>
        <v>0</v>
      </c>
      <c r="AW57" s="37">
        <f t="shared" si="11"/>
        <v>0</v>
      </c>
    </row>
    <row r="58" spans="1:49" x14ac:dyDescent="0.2">
      <c r="A58" s="31">
        <f t="shared" si="10"/>
        <v>43154</v>
      </c>
      <c r="B58" s="32">
        <f t="shared" si="0"/>
        <v>23</v>
      </c>
      <c r="C58" s="32">
        <f t="shared" si="7"/>
        <v>2</v>
      </c>
      <c r="D58" s="33">
        <f>IF(ISBLANK('Monthly Estimate'!$D$13),SUMPRODUCT(('Monthly Estimate'!$F$13:$BL$13='Payment Calendar'!$A58)*('Monthly Estimate'!$B$13)),IF('Monthly Estimate'!$D$13='Payment Calendar'!$B58,'Monthly Estimate'!$B$13,0))</f>
        <v>0</v>
      </c>
      <c r="E58" s="33">
        <f>IF(ISBLANK('Monthly Estimate'!$D$14),SUMPRODUCT(('Monthly Estimate'!$F$14:$BL$14='Payment Calendar'!$A58)*('Monthly Estimate'!$B$14)),IF('Monthly Estimate'!$D$14='Payment Calendar'!$B58,'Monthly Estimate'!$B$14,0))</f>
        <v>0</v>
      </c>
      <c r="F58" s="33">
        <f>IF(ISBLANK('Monthly Estimate'!$D$15),SUMPRODUCT(('Monthly Estimate'!$F$15:$BL$15='Payment Calendar'!$A58)*('Monthly Estimate'!$B$15)),IF('Monthly Estimate'!$D$15='Payment Calendar'!$B58,'Monthly Estimate'!$B$15,0))</f>
        <v>0</v>
      </c>
      <c r="G58" s="33">
        <f>IF(ISBLANK('Monthly Estimate'!$D$16),SUMPRODUCT(('Monthly Estimate'!$F$16:$BL$16='Payment Calendar'!$A58)*('Monthly Estimate'!$B$16)),IF('Monthly Estimate'!$D$16='Payment Calendar'!$B58,'Monthly Estimate'!$B$16,0))</f>
        <v>0</v>
      </c>
      <c r="H58" s="33">
        <f>IF(ISBLANK('Monthly Estimate'!$D$17),SUMPRODUCT(('Monthly Estimate'!$F$17:$BL$17='Payment Calendar'!$A58)*('Monthly Estimate'!$B$17)),IF('Monthly Estimate'!$D$17='Payment Calendar'!$B58,'Monthly Estimate'!$B$17,0))</f>
        <v>0</v>
      </c>
      <c r="I58" s="33">
        <f>IF(ISBLANK('Monthly Estimate'!$D$18),SUMPRODUCT(('Monthly Estimate'!$F$18:$BL$18='Payment Calendar'!$A58)*('Monthly Estimate'!$B$18)),IF('Monthly Estimate'!$D$18='Payment Calendar'!$B58,'Monthly Estimate'!$B$18,0))</f>
        <v>0</v>
      </c>
      <c r="J58" s="33">
        <f>IF(ISBLANK('Monthly Estimate'!$D$19),SUMPRODUCT(('Monthly Estimate'!$F$19:$BL$19='Payment Calendar'!$A58)*('Monthly Estimate'!$B$19)),IF('Monthly Estimate'!$D$19='Payment Calendar'!$B58,'Monthly Estimate'!$B$19,0))</f>
        <v>0</v>
      </c>
      <c r="K58" s="33">
        <f>IF(ISBLANK('Monthly Estimate'!$D$20),SUMPRODUCT(('Monthly Estimate'!$F$20:$BL$20='Payment Calendar'!$A58)*('Monthly Estimate'!$B$20)),IF('Monthly Estimate'!$D$20='Payment Calendar'!$B58,'Monthly Estimate'!$B$20,0))</f>
        <v>0</v>
      </c>
      <c r="L58" s="33">
        <f>IF(ISBLANK('Monthly Estimate'!$D$21),SUMPRODUCT(('Monthly Estimate'!$F$21:$BL$21='Payment Calendar'!$A58)*('Monthly Estimate'!$B$21)),IF('Monthly Estimate'!$D$21='Payment Calendar'!$B58,'Monthly Estimate'!$B$21,0))</f>
        <v>0</v>
      </c>
      <c r="M58" s="33">
        <f>IF(ISBLANK('Monthly Estimate'!$D$22),SUMPRODUCT(('Monthly Estimate'!$F$22:$BL$22='Payment Calendar'!$A58)*('Monthly Estimate'!$B$22)),IF('Monthly Estimate'!$D$22='Payment Calendar'!$B58,'Monthly Estimate'!$B$22,0))</f>
        <v>0</v>
      </c>
      <c r="N58" s="33">
        <f>IF(ISBLANK('Monthly Estimate'!$D$23),SUMPRODUCT(('Monthly Estimate'!$F$23:$BL$23='Payment Calendar'!$A58)*('Monthly Estimate'!$B$23)),IF('Monthly Estimate'!$D$23='Payment Calendar'!$B58,'Monthly Estimate'!$B$23,0))</f>
        <v>0</v>
      </c>
      <c r="O58" s="33">
        <f>IF(ISBLANK('Monthly Estimate'!$D$24),SUMPRODUCT(('Monthly Estimate'!$F$24:$BL$24='Payment Calendar'!$A58)*('Monthly Estimate'!$B$24)),IF('Monthly Estimate'!$D$24='Payment Calendar'!$B58,'Monthly Estimate'!$B$24,0))</f>
        <v>0</v>
      </c>
      <c r="P58" s="33">
        <f>IF(ISBLANK('Monthly Estimate'!$D$25),SUMPRODUCT(('Monthly Estimate'!$F$25:$BL$25='Payment Calendar'!$A58)*('Monthly Estimate'!$B$25)),IF('Monthly Estimate'!$D$25='Payment Calendar'!$B58,'Monthly Estimate'!$B$25,0))</f>
        <v>0</v>
      </c>
      <c r="Q58" s="33">
        <f>IF(ISBLANK('Monthly Estimate'!$D$26),SUMPRODUCT(('Monthly Estimate'!$F$26:$BL$26='Payment Calendar'!$A58)*('Monthly Estimate'!$B$26)),IF('Monthly Estimate'!$D$26='Payment Calendar'!$B58,'Monthly Estimate'!$B$26,0))</f>
        <v>0</v>
      </c>
      <c r="R58" s="33">
        <f>IF(ISBLANK('Monthly Estimate'!$D$27),SUMPRODUCT(('Monthly Estimate'!$F$27:$BL$27='Payment Calendar'!$A58)*('Monthly Estimate'!$B$27)),IF('Monthly Estimate'!$D$27='Payment Calendar'!$B58,'Monthly Estimate'!$B$27,0))</f>
        <v>0</v>
      </c>
      <c r="S58" s="33">
        <f>IF(ISBLANK('Monthly Estimate'!$D$28),SUMPRODUCT(('Monthly Estimate'!$F$28:$BL$28='Payment Calendar'!$A58)*('Monthly Estimate'!$B$28)),IF('Monthly Estimate'!$D$28='Payment Calendar'!$B58,'Monthly Estimate'!$B$28,0))</f>
        <v>0</v>
      </c>
      <c r="T58" s="33">
        <f>IF(ISBLANK('Monthly Estimate'!$D$32),SUMPRODUCT(('Monthly Estimate'!$F$32:$BL$32='Payment Calendar'!$A58)*('Monthly Estimate'!$B$32)),IF('Monthly Estimate'!$D$32='Payment Calendar'!$B58,'Monthly Estimate'!$B$32,0))</f>
        <v>0</v>
      </c>
      <c r="U58" s="33">
        <f>IF(ISBLANK('Monthly Estimate'!$D$33),SUMPRODUCT(('Monthly Estimate'!$F$33:$BL$33='Payment Calendar'!$A58)*('Monthly Estimate'!$B$33)),IF('Monthly Estimate'!$D$33='Payment Calendar'!$B58,'Monthly Estimate'!$B$33,0))</f>
        <v>0</v>
      </c>
      <c r="V58" s="33">
        <f>IF(ISBLANK('Monthly Estimate'!$D$34),SUMPRODUCT(('Monthly Estimate'!$F$34:$BL$34='Payment Calendar'!$A58)*('Monthly Estimate'!$B$34)),IF('Monthly Estimate'!$D$34='Payment Calendar'!$B58,'Monthly Estimate'!$B$34,0))</f>
        <v>0</v>
      </c>
      <c r="W58" s="33">
        <f>IF(ISBLANK('Monthly Estimate'!$D$35),SUMPRODUCT(('Monthly Estimate'!$F$35:$BL$35='Payment Calendar'!$A58)*('Monthly Estimate'!$B$35)),IF('Monthly Estimate'!$D$35='Payment Calendar'!$B58,'Monthly Estimate'!$B$35,0))</f>
        <v>0</v>
      </c>
      <c r="X58" s="33">
        <f>IF(ISBLANK('Monthly Estimate'!$D$36),SUMPRODUCT(('Monthly Estimate'!$F$36:$BL$36='Payment Calendar'!$A58)*('Monthly Estimate'!$B$36)),IF('Monthly Estimate'!$D$36='Payment Calendar'!$B58,'Monthly Estimate'!$B$36,0))</f>
        <v>0</v>
      </c>
      <c r="Y58" s="33">
        <f>IF(ISBLANK('Monthly Estimate'!$D$37),SUMPRODUCT(('Monthly Estimate'!$F$37:$BL$37='Payment Calendar'!$A58)*('Monthly Estimate'!$B$37)),IF('Monthly Estimate'!$D$37='Payment Calendar'!$B58,'Monthly Estimate'!$B$37,0))</f>
        <v>0</v>
      </c>
      <c r="Z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A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B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C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D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E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F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G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H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I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J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K58" s="33">
        <f>IF(ISBLANK('Monthly Estimate'!$D$38),SUMPRODUCT(('Monthly Estimate'!$F$38:$BL$38='Payment Calendar'!$A58)*('Monthly Estimate'!$B$38)),IF('Monthly Estimate'!$D$38='Payment Calendar'!$B58,'Monthly Estimate'!$B$38,0))</f>
        <v>0</v>
      </c>
      <c r="AL58" s="33">
        <f>IF(ISBLANK('Monthly Estimate'!$D$50),SUMPRODUCT(('Monthly Estimate'!$F$50:$BL$50='Payment Calendar'!$A58)*('Monthly Estimate'!$B$50)),IF('Monthly Estimate'!$D$50='Payment Calendar'!$B58,'Monthly Estimate'!$B$50,0))</f>
        <v>0</v>
      </c>
      <c r="AM58" s="34">
        <f>IF(ISBLANK('Monthly Estimate'!$D$51),SUMPRODUCT(('Monthly Estimate'!$F$51:$BL$51='Payment Calendar'!$A58)*('Monthly Estimate'!$B$51)),IF('Monthly Estimate'!$D$51='Payment Calendar'!$B58,'Monthly Estimate'!$B$51,0))</f>
        <v>0</v>
      </c>
      <c r="AN58" s="29">
        <f>SUM(D58:AM58)</f>
        <v>0</v>
      </c>
      <c r="AO58" s="33">
        <f>IF(ISBLANK('Monthly Estimate'!$D$6),SUMPRODUCT(('Monthly Estimate'!$F$6:$BL$6='Payment Calendar'!$A58)*('Monthly Estimate'!$B$6)),IF('Monthly Estimate'!$D$6='Payment Calendar'!$B58,'Monthly Estimate'!$B$6,0))</f>
        <v>0</v>
      </c>
      <c r="AP58" s="33">
        <f>IF(ISBLANK('Monthly Estimate'!$D$7),SUMPRODUCT(('Monthly Estimate'!$F$7:$BL$7='Payment Calendar'!$A58)*('Monthly Estimate'!$B$7)),IF('Monthly Estimate'!$D$7='Payment Calendar'!$B58,'Monthly Estimate'!$B$7,0))</f>
        <v>0</v>
      </c>
      <c r="AQ58" s="34">
        <f>IF(ISBLANK('Monthly Estimate'!$D$8),SUMPRODUCT(('Monthly Estimate'!$F$8:$BL$8='Payment Calendar'!$A58)*('Monthly Estimate'!$B$8)),IF('Monthly Estimate'!$D$8='Payment Calendar'!$B58,'Monthly Estimate'!$B$8,0))</f>
        <v>0</v>
      </c>
      <c r="AR58" s="35">
        <f t="shared" si="1"/>
        <v>0</v>
      </c>
      <c r="AS58" s="36">
        <f>IF(ISBLANK('Monthly Estimate'!$D$54),SUMPRODUCT(('Monthly Estimate'!$F$54:$BL$54='Payment Calendar'!$A58)*('Monthly Estimate'!$B$54)),IF('Monthly Estimate'!$D$54='Payment Calendar'!$B58,'Monthly Estimate'!$B$54,0))</f>
        <v>0</v>
      </c>
      <c r="AT58" s="34">
        <f>IF(ISBLANK('Monthly Estimate'!$D$55),SUMPRODUCT(('Monthly Estimate'!$F$55:$BL$55='Payment Calendar'!$A58)*('Monthly Estimate'!$B$55)),IF('Monthly Estimate'!$D$55='Payment Calendar'!$B58,'Monthly Estimate'!$B$55,0))</f>
        <v>0</v>
      </c>
      <c r="AU58" s="29">
        <f t="shared" si="8"/>
        <v>0</v>
      </c>
      <c r="AV58" s="30">
        <f t="shared" si="9"/>
        <v>0</v>
      </c>
      <c r="AW58" s="37">
        <f t="shared" si="11"/>
        <v>0</v>
      </c>
    </row>
    <row r="59" spans="1:49" x14ac:dyDescent="0.2">
      <c r="A59" s="31">
        <f t="shared" si="10"/>
        <v>43155</v>
      </c>
      <c r="B59" s="32">
        <f t="shared" si="0"/>
        <v>24</v>
      </c>
      <c r="C59" s="32">
        <f t="shared" si="7"/>
        <v>2</v>
      </c>
      <c r="D59" s="33">
        <f>IF(ISBLANK('Monthly Estimate'!$D$13),SUMPRODUCT(('Monthly Estimate'!$F$13:$BL$13='Payment Calendar'!$A59)*('Monthly Estimate'!$B$13)),IF('Monthly Estimate'!$D$13='Payment Calendar'!$B59,'Monthly Estimate'!$B$13,0))</f>
        <v>0</v>
      </c>
      <c r="E59" s="33">
        <f>IF(ISBLANK('Monthly Estimate'!$D$14),SUMPRODUCT(('Monthly Estimate'!$F$14:$BL$14='Payment Calendar'!$A59)*('Monthly Estimate'!$B$14)),IF('Monthly Estimate'!$D$14='Payment Calendar'!$B59,'Monthly Estimate'!$B$14,0))</f>
        <v>0</v>
      </c>
      <c r="F59" s="33">
        <f>IF(ISBLANK('Monthly Estimate'!$D$15),SUMPRODUCT(('Monthly Estimate'!$F$15:$BL$15='Payment Calendar'!$A59)*('Monthly Estimate'!$B$15)),IF('Monthly Estimate'!$D$15='Payment Calendar'!$B59,'Monthly Estimate'!$B$15,0))</f>
        <v>0</v>
      </c>
      <c r="G59" s="33">
        <f>IF(ISBLANK('Monthly Estimate'!$D$16),SUMPRODUCT(('Monthly Estimate'!$F$16:$BL$16='Payment Calendar'!$A59)*('Monthly Estimate'!$B$16)),IF('Monthly Estimate'!$D$16='Payment Calendar'!$B59,'Monthly Estimate'!$B$16,0))</f>
        <v>0</v>
      </c>
      <c r="H59" s="33">
        <f>IF(ISBLANK('Monthly Estimate'!$D$17),SUMPRODUCT(('Monthly Estimate'!$F$17:$BL$17='Payment Calendar'!$A59)*('Monthly Estimate'!$B$17)),IF('Monthly Estimate'!$D$17='Payment Calendar'!$B59,'Monthly Estimate'!$B$17,0))</f>
        <v>0</v>
      </c>
      <c r="I59" s="33">
        <f>IF(ISBLANK('Monthly Estimate'!$D$18),SUMPRODUCT(('Monthly Estimate'!$F$18:$BL$18='Payment Calendar'!$A59)*('Monthly Estimate'!$B$18)),IF('Monthly Estimate'!$D$18='Payment Calendar'!$B59,'Monthly Estimate'!$B$18,0))</f>
        <v>0</v>
      </c>
      <c r="J59" s="33">
        <f>IF(ISBLANK('Monthly Estimate'!$D$19),SUMPRODUCT(('Monthly Estimate'!$F$19:$BL$19='Payment Calendar'!$A59)*('Monthly Estimate'!$B$19)),IF('Monthly Estimate'!$D$19='Payment Calendar'!$B59,'Monthly Estimate'!$B$19,0))</f>
        <v>0</v>
      </c>
      <c r="K59" s="33">
        <f>IF(ISBLANK('Monthly Estimate'!$D$20),SUMPRODUCT(('Monthly Estimate'!$F$20:$BL$20='Payment Calendar'!$A59)*('Monthly Estimate'!$B$20)),IF('Monthly Estimate'!$D$20='Payment Calendar'!$B59,'Monthly Estimate'!$B$20,0))</f>
        <v>0</v>
      </c>
      <c r="L59" s="33">
        <f>IF(ISBLANK('Monthly Estimate'!$D$21),SUMPRODUCT(('Monthly Estimate'!$F$21:$BL$21='Payment Calendar'!$A59)*('Monthly Estimate'!$B$21)),IF('Monthly Estimate'!$D$21='Payment Calendar'!$B59,'Monthly Estimate'!$B$21,0))</f>
        <v>0</v>
      </c>
      <c r="M59" s="33">
        <f>IF(ISBLANK('Monthly Estimate'!$D$22),SUMPRODUCT(('Monthly Estimate'!$F$22:$BL$22='Payment Calendar'!$A59)*('Monthly Estimate'!$B$22)),IF('Monthly Estimate'!$D$22='Payment Calendar'!$B59,'Monthly Estimate'!$B$22,0))</f>
        <v>0</v>
      </c>
      <c r="N59" s="33">
        <f>IF(ISBLANK('Monthly Estimate'!$D$23),SUMPRODUCT(('Monthly Estimate'!$F$23:$BL$23='Payment Calendar'!$A59)*('Monthly Estimate'!$B$23)),IF('Monthly Estimate'!$D$23='Payment Calendar'!$B59,'Monthly Estimate'!$B$23,0))</f>
        <v>0</v>
      </c>
      <c r="O59" s="33">
        <f>IF(ISBLANK('Monthly Estimate'!$D$24),SUMPRODUCT(('Monthly Estimate'!$F$24:$BL$24='Payment Calendar'!$A59)*('Monthly Estimate'!$B$24)),IF('Monthly Estimate'!$D$24='Payment Calendar'!$B59,'Monthly Estimate'!$B$24,0))</f>
        <v>0</v>
      </c>
      <c r="P59" s="33">
        <f>IF(ISBLANK('Monthly Estimate'!$D$25),SUMPRODUCT(('Monthly Estimate'!$F$25:$BL$25='Payment Calendar'!$A59)*('Monthly Estimate'!$B$25)),IF('Monthly Estimate'!$D$25='Payment Calendar'!$B59,'Monthly Estimate'!$B$25,0))</f>
        <v>0</v>
      </c>
      <c r="Q59" s="33">
        <f>IF(ISBLANK('Monthly Estimate'!$D$26),SUMPRODUCT(('Monthly Estimate'!$F$26:$BL$26='Payment Calendar'!$A59)*('Monthly Estimate'!$B$26)),IF('Monthly Estimate'!$D$26='Payment Calendar'!$B59,'Monthly Estimate'!$B$26,0))</f>
        <v>0</v>
      </c>
      <c r="R59" s="33">
        <f>IF(ISBLANK('Monthly Estimate'!$D$27),SUMPRODUCT(('Monthly Estimate'!$F$27:$BL$27='Payment Calendar'!$A59)*('Monthly Estimate'!$B$27)),IF('Monthly Estimate'!$D$27='Payment Calendar'!$B59,'Monthly Estimate'!$B$27,0))</f>
        <v>0</v>
      </c>
      <c r="S59" s="33">
        <f>IF(ISBLANK('Monthly Estimate'!$D$28),SUMPRODUCT(('Monthly Estimate'!$F$28:$BL$28='Payment Calendar'!$A59)*('Monthly Estimate'!$B$28)),IF('Monthly Estimate'!$D$28='Payment Calendar'!$B59,'Monthly Estimate'!$B$28,0))</f>
        <v>0</v>
      </c>
      <c r="T59" s="33">
        <f>IF(ISBLANK('Monthly Estimate'!$D$32),SUMPRODUCT(('Monthly Estimate'!$F$32:$BL$32='Payment Calendar'!$A59)*('Monthly Estimate'!$B$32)),IF('Monthly Estimate'!$D$32='Payment Calendar'!$B59,'Monthly Estimate'!$B$32,0))</f>
        <v>0</v>
      </c>
      <c r="U59" s="33">
        <f>IF(ISBLANK('Monthly Estimate'!$D$33),SUMPRODUCT(('Monthly Estimate'!$F$33:$BL$33='Payment Calendar'!$A59)*('Monthly Estimate'!$B$33)),IF('Monthly Estimate'!$D$33='Payment Calendar'!$B59,'Monthly Estimate'!$B$33,0))</f>
        <v>0</v>
      </c>
      <c r="V59" s="33">
        <f>IF(ISBLANK('Monthly Estimate'!$D$34),SUMPRODUCT(('Monthly Estimate'!$F$34:$BL$34='Payment Calendar'!$A59)*('Monthly Estimate'!$B$34)),IF('Monthly Estimate'!$D$34='Payment Calendar'!$B59,'Monthly Estimate'!$B$34,0))</f>
        <v>0</v>
      </c>
      <c r="W59" s="33">
        <f>IF(ISBLANK('Monthly Estimate'!$D$35),SUMPRODUCT(('Monthly Estimate'!$F$35:$BL$35='Payment Calendar'!$A59)*('Monthly Estimate'!$B$35)),IF('Monthly Estimate'!$D$35='Payment Calendar'!$B59,'Monthly Estimate'!$B$35,0))</f>
        <v>0</v>
      </c>
      <c r="X59" s="33">
        <f>IF(ISBLANK('Monthly Estimate'!$D$36),SUMPRODUCT(('Monthly Estimate'!$F$36:$BL$36='Payment Calendar'!$A59)*('Monthly Estimate'!$B$36)),IF('Monthly Estimate'!$D$36='Payment Calendar'!$B59,'Monthly Estimate'!$B$36,0))</f>
        <v>0</v>
      </c>
      <c r="Y59" s="33">
        <f>IF(ISBLANK('Monthly Estimate'!$D$37),SUMPRODUCT(('Monthly Estimate'!$F$37:$BL$37='Payment Calendar'!$A59)*('Monthly Estimate'!$B$37)),IF('Monthly Estimate'!$D$37='Payment Calendar'!$B59,'Monthly Estimate'!$B$37,0))</f>
        <v>0</v>
      </c>
      <c r="Z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A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B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C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D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E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F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G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H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I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J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K59" s="33">
        <f>IF(ISBLANK('Monthly Estimate'!$D$38),SUMPRODUCT(('Monthly Estimate'!$F$38:$BL$38='Payment Calendar'!$A59)*('Monthly Estimate'!$B$38)),IF('Monthly Estimate'!$D$38='Payment Calendar'!$B59,'Monthly Estimate'!$B$38,0))</f>
        <v>0</v>
      </c>
      <c r="AL59" s="33">
        <f>IF(ISBLANK('Monthly Estimate'!$D$50),SUMPRODUCT(('Monthly Estimate'!$F$50:$BL$50='Payment Calendar'!$A59)*('Monthly Estimate'!$B$50)),IF('Monthly Estimate'!$D$50='Payment Calendar'!$B59,'Monthly Estimate'!$B$50,0))</f>
        <v>0</v>
      </c>
      <c r="AM59" s="34">
        <f>IF(ISBLANK('Monthly Estimate'!$D$51),SUMPRODUCT(('Monthly Estimate'!$F$51:$BL$51='Payment Calendar'!$A59)*('Monthly Estimate'!$B$51)),IF('Monthly Estimate'!$D$51='Payment Calendar'!$B59,'Monthly Estimate'!$B$51,0))</f>
        <v>0</v>
      </c>
      <c r="AN59" s="29">
        <f>SUM(D59:AM59)</f>
        <v>0</v>
      </c>
      <c r="AO59" s="33">
        <f>IF(ISBLANK('Monthly Estimate'!$D$6),SUMPRODUCT(('Monthly Estimate'!$F$6:$BL$6='Payment Calendar'!$A59)*('Monthly Estimate'!$B$6)),IF('Monthly Estimate'!$D$6='Payment Calendar'!$B59,'Monthly Estimate'!$B$6,0))</f>
        <v>0</v>
      </c>
      <c r="AP59" s="33">
        <f>IF(ISBLANK('Monthly Estimate'!$D$7),SUMPRODUCT(('Monthly Estimate'!$F$7:$BL$7='Payment Calendar'!$A59)*('Monthly Estimate'!$B$7)),IF('Monthly Estimate'!$D$7='Payment Calendar'!$B59,'Monthly Estimate'!$B$7,0))</f>
        <v>0</v>
      </c>
      <c r="AQ59" s="34">
        <f>IF(ISBLANK('Monthly Estimate'!$D$8),SUMPRODUCT(('Monthly Estimate'!$F$8:$BL$8='Payment Calendar'!$A59)*('Monthly Estimate'!$B$8)),IF('Monthly Estimate'!$D$8='Payment Calendar'!$B59,'Monthly Estimate'!$B$8,0))</f>
        <v>0</v>
      </c>
      <c r="AR59" s="35">
        <f t="shared" si="1"/>
        <v>0</v>
      </c>
      <c r="AS59" s="36">
        <f>IF(ISBLANK('Monthly Estimate'!$D$54),SUMPRODUCT(('Monthly Estimate'!$F$54:$BL$54='Payment Calendar'!$A59)*('Monthly Estimate'!$B$54)),IF('Monthly Estimate'!$D$54='Payment Calendar'!$B59,'Monthly Estimate'!$B$54,0))</f>
        <v>0</v>
      </c>
      <c r="AT59" s="34">
        <f>IF(ISBLANK('Monthly Estimate'!$D$55),SUMPRODUCT(('Monthly Estimate'!$F$55:$BL$55='Payment Calendar'!$A59)*('Monthly Estimate'!$B$55)),IF('Monthly Estimate'!$D$55='Payment Calendar'!$B59,'Monthly Estimate'!$B$55,0))</f>
        <v>0</v>
      </c>
      <c r="AU59" s="29">
        <f t="shared" si="8"/>
        <v>0</v>
      </c>
      <c r="AV59" s="30">
        <f t="shared" si="9"/>
        <v>0</v>
      </c>
      <c r="AW59" s="37">
        <f t="shared" si="11"/>
        <v>0</v>
      </c>
    </row>
    <row r="60" spans="1:49" x14ac:dyDescent="0.2">
      <c r="A60" s="31">
        <f t="shared" si="10"/>
        <v>43156</v>
      </c>
      <c r="B60" s="32">
        <f t="shared" si="0"/>
        <v>25</v>
      </c>
      <c r="C60" s="32">
        <f t="shared" si="7"/>
        <v>2</v>
      </c>
      <c r="D60" s="33">
        <f>IF(ISBLANK('Monthly Estimate'!$D$13),SUMPRODUCT(('Monthly Estimate'!$F$13:$BL$13='Payment Calendar'!$A60)*('Monthly Estimate'!$B$13)),IF('Monthly Estimate'!$D$13='Payment Calendar'!$B60,'Monthly Estimate'!$B$13,0))</f>
        <v>0</v>
      </c>
      <c r="E60" s="33">
        <f>IF(ISBLANK('Monthly Estimate'!$D$14),SUMPRODUCT(('Monthly Estimate'!$F$14:$BL$14='Payment Calendar'!$A60)*('Monthly Estimate'!$B$14)),IF('Monthly Estimate'!$D$14='Payment Calendar'!$B60,'Monthly Estimate'!$B$14,0))</f>
        <v>0</v>
      </c>
      <c r="F60" s="33">
        <f>IF(ISBLANK('Monthly Estimate'!$D$15),SUMPRODUCT(('Monthly Estimate'!$F$15:$BL$15='Payment Calendar'!$A60)*('Monthly Estimate'!$B$15)),IF('Monthly Estimate'!$D$15='Payment Calendar'!$B60,'Monthly Estimate'!$B$15,0))</f>
        <v>0</v>
      </c>
      <c r="G60" s="33">
        <f>IF(ISBLANK('Monthly Estimate'!$D$16),SUMPRODUCT(('Monthly Estimate'!$F$16:$BL$16='Payment Calendar'!$A60)*('Monthly Estimate'!$B$16)),IF('Monthly Estimate'!$D$16='Payment Calendar'!$B60,'Monthly Estimate'!$B$16,0))</f>
        <v>0</v>
      </c>
      <c r="H60" s="33">
        <f>IF(ISBLANK('Monthly Estimate'!$D$17),SUMPRODUCT(('Monthly Estimate'!$F$17:$BL$17='Payment Calendar'!$A60)*('Monthly Estimate'!$B$17)),IF('Monthly Estimate'!$D$17='Payment Calendar'!$B60,'Monthly Estimate'!$B$17,0))</f>
        <v>0</v>
      </c>
      <c r="I60" s="33">
        <f>IF(ISBLANK('Monthly Estimate'!$D$18),SUMPRODUCT(('Monthly Estimate'!$F$18:$BL$18='Payment Calendar'!$A60)*('Monthly Estimate'!$B$18)),IF('Monthly Estimate'!$D$18='Payment Calendar'!$B60,'Monthly Estimate'!$B$18,0))</f>
        <v>0</v>
      </c>
      <c r="J60" s="33">
        <f>IF(ISBLANK('Monthly Estimate'!$D$19),SUMPRODUCT(('Monthly Estimate'!$F$19:$BL$19='Payment Calendar'!$A60)*('Monthly Estimate'!$B$19)),IF('Monthly Estimate'!$D$19='Payment Calendar'!$B60,'Monthly Estimate'!$B$19,0))</f>
        <v>0</v>
      </c>
      <c r="K60" s="33">
        <f>IF(ISBLANK('Monthly Estimate'!$D$20),SUMPRODUCT(('Monthly Estimate'!$F$20:$BL$20='Payment Calendar'!$A60)*('Monthly Estimate'!$B$20)),IF('Monthly Estimate'!$D$20='Payment Calendar'!$B60,'Monthly Estimate'!$B$20,0))</f>
        <v>0</v>
      </c>
      <c r="L60" s="33">
        <f>IF(ISBLANK('Monthly Estimate'!$D$21),SUMPRODUCT(('Monthly Estimate'!$F$21:$BL$21='Payment Calendar'!$A60)*('Monthly Estimate'!$B$21)),IF('Monthly Estimate'!$D$21='Payment Calendar'!$B60,'Monthly Estimate'!$B$21,0))</f>
        <v>0</v>
      </c>
      <c r="M60" s="33">
        <f>IF(ISBLANK('Monthly Estimate'!$D$22),SUMPRODUCT(('Monthly Estimate'!$F$22:$BL$22='Payment Calendar'!$A60)*('Monthly Estimate'!$B$22)),IF('Monthly Estimate'!$D$22='Payment Calendar'!$B60,'Monthly Estimate'!$B$22,0))</f>
        <v>0</v>
      </c>
      <c r="N60" s="33">
        <f>IF(ISBLANK('Monthly Estimate'!$D$23),SUMPRODUCT(('Monthly Estimate'!$F$23:$BL$23='Payment Calendar'!$A60)*('Monthly Estimate'!$B$23)),IF('Monthly Estimate'!$D$23='Payment Calendar'!$B60,'Monthly Estimate'!$B$23,0))</f>
        <v>0</v>
      </c>
      <c r="O60" s="33">
        <f>IF(ISBLANK('Monthly Estimate'!$D$24),SUMPRODUCT(('Monthly Estimate'!$F$24:$BL$24='Payment Calendar'!$A60)*('Monthly Estimate'!$B$24)),IF('Monthly Estimate'!$D$24='Payment Calendar'!$B60,'Monthly Estimate'!$B$24,0))</f>
        <v>0</v>
      </c>
      <c r="P60" s="33">
        <f>IF(ISBLANK('Monthly Estimate'!$D$25),SUMPRODUCT(('Monthly Estimate'!$F$25:$BL$25='Payment Calendar'!$A60)*('Monthly Estimate'!$B$25)),IF('Monthly Estimate'!$D$25='Payment Calendar'!$B60,'Monthly Estimate'!$B$25,0))</f>
        <v>0</v>
      </c>
      <c r="Q60" s="33">
        <f>IF(ISBLANK('Monthly Estimate'!$D$26),SUMPRODUCT(('Monthly Estimate'!$F$26:$BL$26='Payment Calendar'!$A60)*('Monthly Estimate'!$B$26)),IF('Monthly Estimate'!$D$26='Payment Calendar'!$B60,'Monthly Estimate'!$B$26,0))</f>
        <v>0</v>
      </c>
      <c r="R60" s="33">
        <f>IF(ISBLANK('Monthly Estimate'!$D$27),SUMPRODUCT(('Monthly Estimate'!$F$27:$BL$27='Payment Calendar'!$A60)*('Monthly Estimate'!$B$27)),IF('Monthly Estimate'!$D$27='Payment Calendar'!$B60,'Monthly Estimate'!$B$27,0))</f>
        <v>0</v>
      </c>
      <c r="S60" s="33">
        <f>IF(ISBLANK('Monthly Estimate'!$D$28),SUMPRODUCT(('Monthly Estimate'!$F$28:$BL$28='Payment Calendar'!$A60)*('Monthly Estimate'!$B$28)),IF('Monthly Estimate'!$D$28='Payment Calendar'!$B60,'Monthly Estimate'!$B$28,0))</f>
        <v>0</v>
      </c>
      <c r="T60" s="33">
        <f>IF(ISBLANK('Monthly Estimate'!$D$32),SUMPRODUCT(('Monthly Estimate'!$F$32:$BL$32='Payment Calendar'!$A60)*('Monthly Estimate'!$B$32)),IF('Monthly Estimate'!$D$32='Payment Calendar'!$B60,'Monthly Estimate'!$B$32,0))</f>
        <v>0</v>
      </c>
      <c r="U60" s="33">
        <f>IF(ISBLANK('Monthly Estimate'!$D$33),SUMPRODUCT(('Monthly Estimate'!$F$33:$BL$33='Payment Calendar'!$A60)*('Monthly Estimate'!$B$33)),IF('Monthly Estimate'!$D$33='Payment Calendar'!$B60,'Monthly Estimate'!$B$33,0))</f>
        <v>0</v>
      </c>
      <c r="V60" s="33">
        <f>IF(ISBLANK('Monthly Estimate'!$D$34),SUMPRODUCT(('Monthly Estimate'!$F$34:$BL$34='Payment Calendar'!$A60)*('Monthly Estimate'!$B$34)),IF('Monthly Estimate'!$D$34='Payment Calendar'!$B60,'Monthly Estimate'!$B$34,0))</f>
        <v>0</v>
      </c>
      <c r="W60" s="33">
        <f>IF(ISBLANK('Monthly Estimate'!$D$35),SUMPRODUCT(('Monthly Estimate'!$F$35:$BL$35='Payment Calendar'!$A60)*('Monthly Estimate'!$B$35)),IF('Monthly Estimate'!$D$35='Payment Calendar'!$B60,'Monthly Estimate'!$B$35,0))</f>
        <v>0</v>
      </c>
      <c r="X60" s="33">
        <f>IF(ISBLANK('Monthly Estimate'!$D$36),SUMPRODUCT(('Monthly Estimate'!$F$36:$BL$36='Payment Calendar'!$A60)*('Monthly Estimate'!$B$36)),IF('Monthly Estimate'!$D$36='Payment Calendar'!$B60,'Monthly Estimate'!$B$36,0))</f>
        <v>0</v>
      </c>
      <c r="Y60" s="33">
        <f>IF(ISBLANK('Monthly Estimate'!$D$37),SUMPRODUCT(('Monthly Estimate'!$F$37:$BL$37='Payment Calendar'!$A60)*('Monthly Estimate'!$B$37)),IF('Monthly Estimate'!$D$37='Payment Calendar'!$B60,'Monthly Estimate'!$B$37,0))</f>
        <v>0</v>
      </c>
      <c r="Z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A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B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C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D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E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F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G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H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I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J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K60" s="33">
        <f>IF(ISBLANK('Monthly Estimate'!$D$38),SUMPRODUCT(('Monthly Estimate'!$F$38:$BL$38='Payment Calendar'!$A60)*('Monthly Estimate'!$B$38)),IF('Monthly Estimate'!$D$38='Payment Calendar'!$B60,'Monthly Estimate'!$B$38,0))</f>
        <v>0</v>
      </c>
      <c r="AL60" s="33">
        <f>IF(ISBLANK('Monthly Estimate'!$D$50),SUMPRODUCT(('Monthly Estimate'!$F$50:$BL$50='Payment Calendar'!$A60)*('Monthly Estimate'!$B$50)),IF('Monthly Estimate'!$D$50='Payment Calendar'!$B60,'Monthly Estimate'!$B$50,0))</f>
        <v>0</v>
      </c>
      <c r="AM60" s="34">
        <f>IF(ISBLANK('Monthly Estimate'!$D$51),SUMPRODUCT(('Monthly Estimate'!$F$51:$BL$51='Payment Calendar'!$A60)*('Monthly Estimate'!$B$51)),IF('Monthly Estimate'!$D$51='Payment Calendar'!$B60,'Monthly Estimate'!$B$51,0))</f>
        <v>0</v>
      </c>
      <c r="AN60" s="29">
        <f>SUM(D60:AM60)</f>
        <v>0</v>
      </c>
      <c r="AO60" s="33">
        <f>IF(ISBLANK('Monthly Estimate'!$D$6),SUMPRODUCT(('Monthly Estimate'!$F$6:$BL$6='Payment Calendar'!$A60)*('Monthly Estimate'!$B$6)),IF('Monthly Estimate'!$D$6='Payment Calendar'!$B60,'Monthly Estimate'!$B$6,0))</f>
        <v>0</v>
      </c>
      <c r="AP60" s="33">
        <f>IF(ISBLANK('Monthly Estimate'!$D$7),SUMPRODUCT(('Monthly Estimate'!$F$7:$BL$7='Payment Calendar'!$A60)*('Monthly Estimate'!$B$7)),IF('Monthly Estimate'!$D$7='Payment Calendar'!$B60,'Monthly Estimate'!$B$7,0))</f>
        <v>0</v>
      </c>
      <c r="AQ60" s="34">
        <f>IF(ISBLANK('Monthly Estimate'!$D$8),SUMPRODUCT(('Monthly Estimate'!$F$8:$BL$8='Payment Calendar'!$A60)*('Monthly Estimate'!$B$8)),IF('Monthly Estimate'!$D$8='Payment Calendar'!$B60,'Monthly Estimate'!$B$8,0))</f>
        <v>0</v>
      </c>
      <c r="AR60" s="35">
        <f t="shared" si="1"/>
        <v>0</v>
      </c>
      <c r="AS60" s="36">
        <f>IF(ISBLANK('Monthly Estimate'!$D$54),SUMPRODUCT(('Monthly Estimate'!$F$54:$BL$54='Payment Calendar'!$A60)*('Monthly Estimate'!$B$54)),IF('Monthly Estimate'!$D$54='Payment Calendar'!$B60,'Monthly Estimate'!$B$54,0))</f>
        <v>0</v>
      </c>
      <c r="AT60" s="34">
        <f>IF(ISBLANK('Monthly Estimate'!$D$55),SUMPRODUCT(('Monthly Estimate'!$F$55:$BL$55='Payment Calendar'!$A60)*('Monthly Estimate'!$B$55)),IF('Monthly Estimate'!$D$55='Payment Calendar'!$B60,'Monthly Estimate'!$B$55,0))</f>
        <v>0</v>
      </c>
      <c r="AU60" s="29">
        <f t="shared" si="8"/>
        <v>0</v>
      </c>
      <c r="AV60" s="30">
        <f t="shared" si="9"/>
        <v>0</v>
      </c>
      <c r="AW60" s="37">
        <f t="shared" si="11"/>
        <v>0</v>
      </c>
    </row>
    <row r="61" spans="1:49" x14ac:dyDescent="0.2">
      <c r="A61" s="31">
        <f t="shared" si="10"/>
        <v>43157</v>
      </c>
      <c r="B61" s="32">
        <f t="shared" si="0"/>
        <v>26</v>
      </c>
      <c r="C61" s="32">
        <f t="shared" si="7"/>
        <v>2</v>
      </c>
      <c r="D61" s="33">
        <f>IF(ISBLANK('Monthly Estimate'!$D$13),SUMPRODUCT(('Monthly Estimate'!$F$13:$BL$13='Payment Calendar'!$A61)*('Monthly Estimate'!$B$13)),IF('Monthly Estimate'!$D$13='Payment Calendar'!$B61,'Monthly Estimate'!$B$13,0))</f>
        <v>0</v>
      </c>
      <c r="E61" s="33">
        <f>IF(ISBLANK('Monthly Estimate'!$D$14),SUMPRODUCT(('Monthly Estimate'!$F$14:$BL$14='Payment Calendar'!$A61)*('Monthly Estimate'!$B$14)),IF('Monthly Estimate'!$D$14='Payment Calendar'!$B61,'Monthly Estimate'!$B$14,0))</f>
        <v>0</v>
      </c>
      <c r="F61" s="33">
        <f>IF(ISBLANK('Monthly Estimate'!$D$15),SUMPRODUCT(('Monthly Estimate'!$F$15:$BL$15='Payment Calendar'!$A61)*('Monthly Estimate'!$B$15)),IF('Monthly Estimate'!$D$15='Payment Calendar'!$B61,'Monthly Estimate'!$B$15,0))</f>
        <v>0</v>
      </c>
      <c r="G61" s="33">
        <f>IF(ISBLANK('Monthly Estimate'!$D$16),SUMPRODUCT(('Monthly Estimate'!$F$16:$BL$16='Payment Calendar'!$A61)*('Monthly Estimate'!$B$16)),IF('Monthly Estimate'!$D$16='Payment Calendar'!$B61,'Monthly Estimate'!$B$16,0))</f>
        <v>0</v>
      </c>
      <c r="H61" s="33">
        <f>IF(ISBLANK('Monthly Estimate'!$D$17),SUMPRODUCT(('Monthly Estimate'!$F$17:$BL$17='Payment Calendar'!$A61)*('Monthly Estimate'!$B$17)),IF('Monthly Estimate'!$D$17='Payment Calendar'!$B61,'Monthly Estimate'!$B$17,0))</f>
        <v>0</v>
      </c>
      <c r="I61" s="33">
        <f>IF(ISBLANK('Monthly Estimate'!$D$18),SUMPRODUCT(('Monthly Estimate'!$F$18:$BL$18='Payment Calendar'!$A61)*('Monthly Estimate'!$B$18)),IF('Monthly Estimate'!$D$18='Payment Calendar'!$B61,'Monthly Estimate'!$B$18,0))</f>
        <v>0</v>
      </c>
      <c r="J61" s="33">
        <f>IF(ISBLANK('Monthly Estimate'!$D$19),SUMPRODUCT(('Monthly Estimate'!$F$19:$BL$19='Payment Calendar'!$A61)*('Monthly Estimate'!$B$19)),IF('Monthly Estimate'!$D$19='Payment Calendar'!$B61,'Monthly Estimate'!$B$19,0))</f>
        <v>0</v>
      </c>
      <c r="K61" s="33">
        <f>IF(ISBLANK('Monthly Estimate'!$D$20),SUMPRODUCT(('Monthly Estimate'!$F$20:$BL$20='Payment Calendar'!$A61)*('Monthly Estimate'!$B$20)),IF('Monthly Estimate'!$D$20='Payment Calendar'!$B61,'Monthly Estimate'!$B$20,0))</f>
        <v>0</v>
      </c>
      <c r="L61" s="33">
        <f>IF(ISBLANK('Monthly Estimate'!$D$21),SUMPRODUCT(('Monthly Estimate'!$F$21:$BL$21='Payment Calendar'!$A61)*('Monthly Estimate'!$B$21)),IF('Monthly Estimate'!$D$21='Payment Calendar'!$B61,'Monthly Estimate'!$B$21,0))</f>
        <v>0</v>
      </c>
      <c r="M61" s="33">
        <f>IF(ISBLANK('Monthly Estimate'!$D$22),SUMPRODUCT(('Monthly Estimate'!$F$22:$BL$22='Payment Calendar'!$A61)*('Monthly Estimate'!$B$22)),IF('Monthly Estimate'!$D$22='Payment Calendar'!$B61,'Monthly Estimate'!$B$22,0))</f>
        <v>0</v>
      </c>
      <c r="N61" s="33">
        <f>IF(ISBLANK('Monthly Estimate'!$D$23),SUMPRODUCT(('Monthly Estimate'!$F$23:$BL$23='Payment Calendar'!$A61)*('Monthly Estimate'!$B$23)),IF('Monthly Estimate'!$D$23='Payment Calendar'!$B61,'Monthly Estimate'!$B$23,0))</f>
        <v>0</v>
      </c>
      <c r="O61" s="33">
        <f>IF(ISBLANK('Monthly Estimate'!$D$24),SUMPRODUCT(('Monthly Estimate'!$F$24:$BL$24='Payment Calendar'!$A61)*('Monthly Estimate'!$B$24)),IF('Monthly Estimate'!$D$24='Payment Calendar'!$B61,'Monthly Estimate'!$B$24,0))</f>
        <v>0</v>
      </c>
      <c r="P61" s="33">
        <f>IF(ISBLANK('Monthly Estimate'!$D$25),SUMPRODUCT(('Monthly Estimate'!$F$25:$BL$25='Payment Calendar'!$A61)*('Monthly Estimate'!$B$25)),IF('Monthly Estimate'!$D$25='Payment Calendar'!$B61,'Monthly Estimate'!$B$25,0))</f>
        <v>0</v>
      </c>
      <c r="Q61" s="33">
        <f>IF(ISBLANK('Monthly Estimate'!$D$26),SUMPRODUCT(('Monthly Estimate'!$F$26:$BL$26='Payment Calendar'!$A61)*('Monthly Estimate'!$B$26)),IF('Monthly Estimate'!$D$26='Payment Calendar'!$B61,'Monthly Estimate'!$B$26,0))</f>
        <v>0</v>
      </c>
      <c r="R61" s="33">
        <f>IF(ISBLANK('Monthly Estimate'!$D$27),SUMPRODUCT(('Monthly Estimate'!$F$27:$BL$27='Payment Calendar'!$A61)*('Monthly Estimate'!$B$27)),IF('Monthly Estimate'!$D$27='Payment Calendar'!$B61,'Monthly Estimate'!$B$27,0))</f>
        <v>0</v>
      </c>
      <c r="S61" s="33">
        <f>IF(ISBLANK('Monthly Estimate'!$D$28),SUMPRODUCT(('Monthly Estimate'!$F$28:$BL$28='Payment Calendar'!$A61)*('Monthly Estimate'!$B$28)),IF('Monthly Estimate'!$D$28='Payment Calendar'!$B61,'Monthly Estimate'!$B$28,0))</f>
        <v>0</v>
      </c>
      <c r="T61" s="33">
        <f>IF(ISBLANK('Monthly Estimate'!$D$32),SUMPRODUCT(('Monthly Estimate'!$F$32:$BL$32='Payment Calendar'!$A61)*('Monthly Estimate'!$B$32)),IF('Monthly Estimate'!$D$32='Payment Calendar'!$B61,'Monthly Estimate'!$B$32,0))</f>
        <v>0</v>
      </c>
      <c r="U61" s="33">
        <f>IF(ISBLANK('Monthly Estimate'!$D$33),SUMPRODUCT(('Monthly Estimate'!$F$33:$BL$33='Payment Calendar'!$A61)*('Monthly Estimate'!$B$33)),IF('Monthly Estimate'!$D$33='Payment Calendar'!$B61,'Monthly Estimate'!$B$33,0))</f>
        <v>0</v>
      </c>
      <c r="V61" s="33">
        <f>IF(ISBLANK('Monthly Estimate'!$D$34),SUMPRODUCT(('Monthly Estimate'!$F$34:$BL$34='Payment Calendar'!$A61)*('Monthly Estimate'!$B$34)),IF('Monthly Estimate'!$D$34='Payment Calendar'!$B61,'Monthly Estimate'!$B$34,0))</f>
        <v>0</v>
      </c>
      <c r="W61" s="33">
        <f>IF(ISBLANK('Monthly Estimate'!$D$35),SUMPRODUCT(('Monthly Estimate'!$F$35:$BL$35='Payment Calendar'!$A61)*('Monthly Estimate'!$B$35)),IF('Monthly Estimate'!$D$35='Payment Calendar'!$B61,'Monthly Estimate'!$B$35,0))</f>
        <v>0</v>
      </c>
      <c r="X61" s="33">
        <f>IF(ISBLANK('Monthly Estimate'!$D$36),SUMPRODUCT(('Monthly Estimate'!$F$36:$BL$36='Payment Calendar'!$A61)*('Monthly Estimate'!$B$36)),IF('Monthly Estimate'!$D$36='Payment Calendar'!$B61,'Monthly Estimate'!$B$36,0))</f>
        <v>0</v>
      </c>
      <c r="Y61" s="33">
        <f>IF(ISBLANK('Monthly Estimate'!$D$37),SUMPRODUCT(('Monthly Estimate'!$F$37:$BL$37='Payment Calendar'!$A61)*('Monthly Estimate'!$B$37)),IF('Monthly Estimate'!$D$37='Payment Calendar'!$B61,'Monthly Estimate'!$B$37,0))</f>
        <v>0</v>
      </c>
      <c r="Z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A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B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C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D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E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F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G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H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I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J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K61" s="33">
        <f>IF(ISBLANK('Monthly Estimate'!$D$38),SUMPRODUCT(('Monthly Estimate'!$F$38:$BL$38='Payment Calendar'!$A61)*('Monthly Estimate'!$B$38)),IF('Monthly Estimate'!$D$38='Payment Calendar'!$B61,'Monthly Estimate'!$B$38,0))</f>
        <v>0</v>
      </c>
      <c r="AL61" s="33">
        <f>IF(ISBLANK('Monthly Estimate'!$D$50),SUMPRODUCT(('Monthly Estimate'!$F$50:$BL$50='Payment Calendar'!$A61)*('Monthly Estimate'!$B$50)),IF('Monthly Estimate'!$D$50='Payment Calendar'!$B61,'Monthly Estimate'!$B$50,0))</f>
        <v>0</v>
      </c>
      <c r="AM61" s="34">
        <f>IF(ISBLANK('Monthly Estimate'!$D$51),SUMPRODUCT(('Monthly Estimate'!$F$51:$BL$51='Payment Calendar'!$A61)*('Monthly Estimate'!$B$51)),IF('Monthly Estimate'!$D$51='Payment Calendar'!$B61,'Monthly Estimate'!$B$51,0))</f>
        <v>0</v>
      </c>
      <c r="AN61" s="29">
        <f>SUM(D61:AM61)</f>
        <v>0</v>
      </c>
      <c r="AO61" s="33">
        <f>IF(ISBLANK('Monthly Estimate'!$D$6),SUMPRODUCT(('Monthly Estimate'!$F$6:$BL$6='Payment Calendar'!$A61)*('Monthly Estimate'!$B$6)),IF('Monthly Estimate'!$D$6='Payment Calendar'!$B61,'Monthly Estimate'!$B$6,0))</f>
        <v>0</v>
      </c>
      <c r="AP61" s="33">
        <f>IF(ISBLANK('Monthly Estimate'!$D$7),SUMPRODUCT(('Monthly Estimate'!$F$7:$BL$7='Payment Calendar'!$A61)*('Monthly Estimate'!$B$7)),IF('Monthly Estimate'!$D$7='Payment Calendar'!$B61,'Monthly Estimate'!$B$7,0))</f>
        <v>0</v>
      </c>
      <c r="AQ61" s="34">
        <f>IF(ISBLANK('Monthly Estimate'!$D$8),SUMPRODUCT(('Monthly Estimate'!$F$8:$BL$8='Payment Calendar'!$A61)*('Monthly Estimate'!$B$8)),IF('Monthly Estimate'!$D$8='Payment Calendar'!$B61,'Monthly Estimate'!$B$8,0))</f>
        <v>0</v>
      </c>
      <c r="AR61" s="35">
        <f t="shared" si="1"/>
        <v>0</v>
      </c>
      <c r="AS61" s="36">
        <f>IF(ISBLANK('Monthly Estimate'!$D$54),SUMPRODUCT(('Monthly Estimate'!$F$54:$BL$54='Payment Calendar'!$A61)*('Monthly Estimate'!$B$54)),IF('Monthly Estimate'!$D$54='Payment Calendar'!$B61,'Monthly Estimate'!$B$54,0))</f>
        <v>0</v>
      </c>
      <c r="AT61" s="34">
        <f>IF(ISBLANK('Monthly Estimate'!$D$55),SUMPRODUCT(('Monthly Estimate'!$F$55:$BL$55='Payment Calendar'!$A61)*('Monthly Estimate'!$B$55)),IF('Monthly Estimate'!$D$55='Payment Calendar'!$B61,'Monthly Estimate'!$B$55,0))</f>
        <v>0</v>
      </c>
      <c r="AU61" s="29">
        <f t="shared" si="8"/>
        <v>0</v>
      </c>
      <c r="AV61" s="30">
        <f t="shared" si="9"/>
        <v>0</v>
      </c>
      <c r="AW61" s="37">
        <f t="shared" si="11"/>
        <v>0</v>
      </c>
    </row>
    <row r="62" spans="1:49" x14ac:dyDescent="0.2">
      <c r="A62" s="31">
        <f t="shared" si="10"/>
        <v>43158</v>
      </c>
      <c r="B62" s="32">
        <f t="shared" si="0"/>
        <v>27</v>
      </c>
      <c r="C62" s="32">
        <f t="shared" si="7"/>
        <v>2</v>
      </c>
      <c r="D62" s="33">
        <f>IF(ISBLANK('Monthly Estimate'!$D$13),SUMPRODUCT(('Monthly Estimate'!$F$13:$BL$13='Payment Calendar'!$A62)*('Monthly Estimate'!$B$13)),IF('Monthly Estimate'!$D$13='Payment Calendar'!$B62,'Monthly Estimate'!$B$13,0))</f>
        <v>0</v>
      </c>
      <c r="E62" s="33">
        <f>IF(ISBLANK('Monthly Estimate'!$D$14),SUMPRODUCT(('Monthly Estimate'!$F$14:$BL$14='Payment Calendar'!$A62)*('Monthly Estimate'!$B$14)),IF('Monthly Estimate'!$D$14='Payment Calendar'!$B62,'Monthly Estimate'!$B$14,0))</f>
        <v>0</v>
      </c>
      <c r="F62" s="33">
        <f>IF(ISBLANK('Monthly Estimate'!$D$15),SUMPRODUCT(('Monthly Estimate'!$F$15:$BL$15='Payment Calendar'!$A62)*('Monthly Estimate'!$B$15)),IF('Monthly Estimate'!$D$15='Payment Calendar'!$B62,'Monthly Estimate'!$B$15,0))</f>
        <v>0</v>
      </c>
      <c r="G62" s="33">
        <f>IF(ISBLANK('Monthly Estimate'!$D$16),SUMPRODUCT(('Monthly Estimate'!$F$16:$BL$16='Payment Calendar'!$A62)*('Monthly Estimate'!$B$16)),IF('Monthly Estimate'!$D$16='Payment Calendar'!$B62,'Monthly Estimate'!$B$16,0))</f>
        <v>0</v>
      </c>
      <c r="H62" s="33">
        <f>IF(ISBLANK('Monthly Estimate'!$D$17),SUMPRODUCT(('Monthly Estimate'!$F$17:$BL$17='Payment Calendar'!$A62)*('Monthly Estimate'!$B$17)),IF('Monthly Estimate'!$D$17='Payment Calendar'!$B62,'Monthly Estimate'!$B$17,0))</f>
        <v>0</v>
      </c>
      <c r="I62" s="33">
        <f>IF(ISBLANK('Monthly Estimate'!$D$18),SUMPRODUCT(('Monthly Estimate'!$F$18:$BL$18='Payment Calendar'!$A62)*('Monthly Estimate'!$B$18)),IF('Monthly Estimate'!$D$18='Payment Calendar'!$B62,'Monthly Estimate'!$B$18,0))</f>
        <v>0</v>
      </c>
      <c r="J62" s="33">
        <f>IF(ISBLANK('Monthly Estimate'!$D$19),SUMPRODUCT(('Monthly Estimate'!$F$19:$BL$19='Payment Calendar'!$A62)*('Monthly Estimate'!$B$19)),IF('Monthly Estimate'!$D$19='Payment Calendar'!$B62,'Monthly Estimate'!$B$19,0))</f>
        <v>0</v>
      </c>
      <c r="K62" s="33">
        <f>IF(ISBLANK('Monthly Estimate'!$D$20),SUMPRODUCT(('Monthly Estimate'!$F$20:$BL$20='Payment Calendar'!$A62)*('Monthly Estimate'!$B$20)),IF('Monthly Estimate'!$D$20='Payment Calendar'!$B62,'Monthly Estimate'!$B$20,0))</f>
        <v>0</v>
      </c>
      <c r="L62" s="33">
        <f>IF(ISBLANK('Monthly Estimate'!$D$21),SUMPRODUCT(('Monthly Estimate'!$F$21:$BL$21='Payment Calendar'!$A62)*('Monthly Estimate'!$B$21)),IF('Monthly Estimate'!$D$21='Payment Calendar'!$B62,'Monthly Estimate'!$B$21,0))</f>
        <v>0</v>
      </c>
      <c r="M62" s="33">
        <f>IF(ISBLANK('Monthly Estimate'!$D$22),SUMPRODUCT(('Monthly Estimate'!$F$22:$BL$22='Payment Calendar'!$A62)*('Monthly Estimate'!$B$22)),IF('Monthly Estimate'!$D$22='Payment Calendar'!$B62,'Monthly Estimate'!$B$22,0))</f>
        <v>0</v>
      </c>
      <c r="N62" s="33">
        <f>IF(ISBLANK('Monthly Estimate'!$D$23),SUMPRODUCT(('Monthly Estimate'!$F$23:$BL$23='Payment Calendar'!$A62)*('Monthly Estimate'!$B$23)),IF('Monthly Estimate'!$D$23='Payment Calendar'!$B62,'Monthly Estimate'!$B$23,0))</f>
        <v>0</v>
      </c>
      <c r="O62" s="33">
        <f>IF(ISBLANK('Monthly Estimate'!$D$24),SUMPRODUCT(('Monthly Estimate'!$F$24:$BL$24='Payment Calendar'!$A62)*('Monthly Estimate'!$B$24)),IF('Monthly Estimate'!$D$24='Payment Calendar'!$B62,'Monthly Estimate'!$B$24,0))</f>
        <v>0</v>
      </c>
      <c r="P62" s="33">
        <f>IF(ISBLANK('Monthly Estimate'!$D$25),SUMPRODUCT(('Monthly Estimate'!$F$25:$BL$25='Payment Calendar'!$A62)*('Monthly Estimate'!$B$25)),IF('Monthly Estimate'!$D$25='Payment Calendar'!$B62,'Monthly Estimate'!$B$25,0))</f>
        <v>0</v>
      </c>
      <c r="Q62" s="33">
        <f>IF(ISBLANK('Monthly Estimate'!$D$26),SUMPRODUCT(('Monthly Estimate'!$F$26:$BL$26='Payment Calendar'!$A62)*('Monthly Estimate'!$B$26)),IF('Monthly Estimate'!$D$26='Payment Calendar'!$B62,'Monthly Estimate'!$B$26,0))</f>
        <v>0</v>
      </c>
      <c r="R62" s="33">
        <f>IF(ISBLANK('Monthly Estimate'!$D$27),SUMPRODUCT(('Monthly Estimate'!$F$27:$BL$27='Payment Calendar'!$A62)*('Monthly Estimate'!$B$27)),IF('Monthly Estimate'!$D$27='Payment Calendar'!$B62,'Monthly Estimate'!$B$27,0))</f>
        <v>0</v>
      </c>
      <c r="S62" s="33">
        <f>IF(ISBLANK('Monthly Estimate'!$D$28),SUMPRODUCT(('Monthly Estimate'!$F$28:$BL$28='Payment Calendar'!$A62)*('Monthly Estimate'!$B$28)),IF('Monthly Estimate'!$D$28='Payment Calendar'!$B62,'Monthly Estimate'!$B$28,0))</f>
        <v>0</v>
      </c>
      <c r="T62" s="33">
        <f>IF(ISBLANK('Monthly Estimate'!$D$32),SUMPRODUCT(('Monthly Estimate'!$F$32:$BL$32='Payment Calendar'!$A62)*('Monthly Estimate'!$B$32)),IF('Monthly Estimate'!$D$32='Payment Calendar'!$B62,'Monthly Estimate'!$B$32,0))</f>
        <v>0</v>
      </c>
      <c r="U62" s="33">
        <f>IF(ISBLANK('Monthly Estimate'!$D$33),SUMPRODUCT(('Monthly Estimate'!$F$33:$BL$33='Payment Calendar'!$A62)*('Monthly Estimate'!$B$33)),IF('Monthly Estimate'!$D$33='Payment Calendar'!$B62,'Monthly Estimate'!$B$33,0))</f>
        <v>0</v>
      </c>
      <c r="V62" s="33">
        <f>IF(ISBLANK('Monthly Estimate'!$D$34),SUMPRODUCT(('Monthly Estimate'!$F$34:$BL$34='Payment Calendar'!$A62)*('Monthly Estimate'!$B$34)),IF('Monthly Estimate'!$D$34='Payment Calendar'!$B62,'Monthly Estimate'!$B$34,0))</f>
        <v>0</v>
      </c>
      <c r="W62" s="33">
        <f>IF(ISBLANK('Monthly Estimate'!$D$35),SUMPRODUCT(('Monthly Estimate'!$F$35:$BL$35='Payment Calendar'!$A62)*('Monthly Estimate'!$B$35)),IF('Monthly Estimate'!$D$35='Payment Calendar'!$B62,'Monthly Estimate'!$B$35,0))</f>
        <v>0</v>
      </c>
      <c r="X62" s="33">
        <f>IF(ISBLANK('Monthly Estimate'!$D$36),SUMPRODUCT(('Monthly Estimate'!$F$36:$BL$36='Payment Calendar'!$A62)*('Monthly Estimate'!$B$36)),IF('Monthly Estimate'!$D$36='Payment Calendar'!$B62,'Monthly Estimate'!$B$36,0))</f>
        <v>0</v>
      </c>
      <c r="Y62" s="33">
        <f>IF(ISBLANK('Monthly Estimate'!$D$37),SUMPRODUCT(('Monthly Estimate'!$F$37:$BL$37='Payment Calendar'!$A62)*('Monthly Estimate'!$B$37)),IF('Monthly Estimate'!$D$37='Payment Calendar'!$B62,'Monthly Estimate'!$B$37,0))</f>
        <v>0</v>
      </c>
      <c r="Z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A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B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C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D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E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F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G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H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I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J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K62" s="33">
        <f>IF(ISBLANK('Monthly Estimate'!$D$38),SUMPRODUCT(('Monthly Estimate'!$F$38:$BL$38='Payment Calendar'!$A62)*('Monthly Estimate'!$B$38)),IF('Monthly Estimate'!$D$38='Payment Calendar'!$B62,'Monthly Estimate'!$B$38,0))</f>
        <v>0</v>
      </c>
      <c r="AL62" s="33">
        <f>IF(ISBLANK('Monthly Estimate'!$D$50),SUMPRODUCT(('Monthly Estimate'!$F$50:$BL$50='Payment Calendar'!$A62)*('Monthly Estimate'!$B$50)),IF('Monthly Estimate'!$D$50='Payment Calendar'!$B62,'Monthly Estimate'!$B$50,0))</f>
        <v>0</v>
      </c>
      <c r="AM62" s="34">
        <f>IF(ISBLANK('Monthly Estimate'!$D$51),SUMPRODUCT(('Monthly Estimate'!$F$51:$BL$51='Payment Calendar'!$A62)*('Monthly Estimate'!$B$51)),IF('Monthly Estimate'!$D$51='Payment Calendar'!$B62,'Monthly Estimate'!$B$51,0))</f>
        <v>0</v>
      </c>
      <c r="AN62" s="29">
        <f>SUM(D62:AM62)</f>
        <v>0</v>
      </c>
      <c r="AO62" s="33">
        <f>IF(ISBLANK('Monthly Estimate'!$D$6),SUMPRODUCT(('Monthly Estimate'!$F$6:$BL$6='Payment Calendar'!$A62)*('Monthly Estimate'!$B$6)),IF('Monthly Estimate'!$D$6='Payment Calendar'!$B62,'Monthly Estimate'!$B$6,0))</f>
        <v>0</v>
      </c>
      <c r="AP62" s="33">
        <f>IF(ISBLANK('Monthly Estimate'!$D$7),SUMPRODUCT(('Monthly Estimate'!$F$7:$BL$7='Payment Calendar'!$A62)*('Monthly Estimate'!$B$7)),IF('Monthly Estimate'!$D$7='Payment Calendar'!$B62,'Monthly Estimate'!$B$7,0))</f>
        <v>0</v>
      </c>
      <c r="AQ62" s="34">
        <f>IF(ISBLANK('Monthly Estimate'!$D$8),SUMPRODUCT(('Monthly Estimate'!$F$8:$BL$8='Payment Calendar'!$A62)*('Monthly Estimate'!$B$8)),IF('Monthly Estimate'!$D$8='Payment Calendar'!$B62,'Monthly Estimate'!$B$8,0))</f>
        <v>0</v>
      </c>
      <c r="AR62" s="35">
        <f t="shared" si="1"/>
        <v>0</v>
      </c>
      <c r="AS62" s="36">
        <f>IF(ISBLANK('Monthly Estimate'!$D$54),SUMPRODUCT(('Monthly Estimate'!$F$54:$BL$54='Payment Calendar'!$A62)*('Monthly Estimate'!$B$54)),IF('Monthly Estimate'!$D$54='Payment Calendar'!$B62,'Monthly Estimate'!$B$54,0))</f>
        <v>0</v>
      </c>
      <c r="AT62" s="34">
        <f>IF(ISBLANK('Monthly Estimate'!$D$55),SUMPRODUCT(('Monthly Estimate'!$F$55:$BL$55='Payment Calendar'!$A62)*('Monthly Estimate'!$B$55)),IF('Monthly Estimate'!$D$55='Payment Calendar'!$B62,'Monthly Estimate'!$B$55,0))</f>
        <v>0</v>
      </c>
      <c r="AU62" s="29">
        <f t="shared" si="8"/>
        <v>0</v>
      </c>
      <c r="AV62" s="30">
        <f t="shared" si="9"/>
        <v>0</v>
      </c>
      <c r="AW62" s="37">
        <f t="shared" si="11"/>
        <v>0</v>
      </c>
    </row>
    <row r="63" spans="1:49" x14ac:dyDescent="0.2">
      <c r="A63" s="38">
        <f t="shared" si="10"/>
        <v>43159</v>
      </c>
      <c r="B63" s="49">
        <f t="shared" si="0"/>
        <v>28</v>
      </c>
      <c r="C63" s="49">
        <f t="shared" si="7"/>
        <v>2</v>
      </c>
      <c r="D63" s="41">
        <f>IF(ISBLANK('Monthly Estimate'!$D$13),SUMPRODUCT(('Monthly Estimate'!$F$13:$BL$13='Payment Calendar'!$A63)*('Monthly Estimate'!$B$13)),IF('Monthly Estimate'!$D$13='Payment Calendar'!$B63,'Monthly Estimate'!$B$13,0))</f>
        <v>0</v>
      </c>
      <c r="E63" s="41">
        <f>IF(ISBLANK('Monthly Estimate'!$D$14),SUMPRODUCT(('Monthly Estimate'!$F$14:$BL$14='Payment Calendar'!$A63)*('Monthly Estimate'!$B$14)),IF('Monthly Estimate'!$D$14='Payment Calendar'!$B63,'Monthly Estimate'!$B$14,0))</f>
        <v>0</v>
      </c>
      <c r="F63" s="41">
        <f>IF(ISBLANK('Monthly Estimate'!$D$15),SUMPRODUCT(('Monthly Estimate'!$F$15:$BL$15='Payment Calendar'!$A63)*('Monthly Estimate'!$B$15)),IF('Monthly Estimate'!$D$15='Payment Calendar'!$B63,'Monthly Estimate'!$B$15,0))</f>
        <v>0</v>
      </c>
      <c r="G63" s="41">
        <f>IF(ISBLANK('Monthly Estimate'!$D$16),SUMPRODUCT(('Monthly Estimate'!$F$16:$BL$16='Payment Calendar'!$A63)*('Monthly Estimate'!$B$16)),IF('Monthly Estimate'!$D$16='Payment Calendar'!$B63,'Monthly Estimate'!$B$16,0))</f>
        <v>0</v>
      </c>
      <c r="H63" s="41">
        <f>IF(ISBLANK('Monthly Estimate'!$D$17),SUMPRODUCT(('Monthly Estimate'!$F$17:$BL$17='Payment Calendar'!$A63)*('Monthly Estimate'!$B$17)),IF('Monthly Estimate'!$D$17='Payment Calendar'!$B63,'Monthly Estimate'!$B$17,0))</f>
        <v>0</v>
      </c>
      <c r="I63" s="41">
        <f>IF(ISBLANK('Monthly Estimate'!$D$18),SUMPRODUCT(('Monthly Estimate'!$F$18:$BL$18='Payment Calendar'!$A63)*('Monthly Estimate'!$B$18)),IF('Monthly Estimate'!$D$18='Payment Calendar'!$B63,'Monthly Estimate'!$B$18,0))</f>
        <v>0</v>
      </c>
      <c r="J63" s="41">
        <f>IF(ISBLANK('Monthly Estimate'!$D$19),SUMPRODUCT(('Monthly Estimate'!$F$19:$BL$19='Payment Calendar'!$A63)*('Monthly Estimate'!$B$19)),IF('Monthly Estimate'!$D$19='Payment Calendar'!$B63,'Monthly Estimate'!$B$19,0))</f>
        <v>0</v>
      </c>
      <c r="K63" s="41">
        <f>IF(ISBLANK('Monthly Estimate'!$D$20),SUMPRODUCT(('Monthly Estimate'!$F$20:$BL$20='Payment Calendar'!$A63)*('Monthly Estimate'!$B$20)),IF('Monthly Estimate'!$D$20='Payment Calendar'!$B63,'Monthly Estimate'!$B$20,0))</f>
        <v>0</v>
      </c>
      <c r="L63" s="41">
        <f>IF(ISBLANK('Monthly Estimate'!$D$21),SUMPRODUCT(('Monthly Estimate'!$F$21:$BL$21='Payment Calendar'!$A63)*('Monthly Estimate'!$B$21)),IF('Monthly Estimate'!$D$21='Payment Calendar'!$B63,'Monthly Estimate'!$B$21,0))</f>
        <v>0</v>
      </c>
      <c r="M63" s="41">
        <f>IF(ISBLANK('Monthly Estimate'!$D$22),SUMPRODUCT(('Monthly Estimate'!$F$22:$BL$22='Payment Calendar'!$A63)*('Monthly Estimate'!$B$22)),IF('Monthly Estimate'!$D$22='Payment Calendar'!$B63,'Monthly Estimate'!$B$22,0))</f>
        <v>0</v>
      </c>
      <c r="N63" s="41">
        <f>IF(ISBLANK('Monthly Estimate'!$D$23),SUMPRODUCT(('Monthly Estimate'!$F$23:$BL$23='Payment Calendar'!$A63)*('Monthly Estimate'!$B$23)),IF('Monthly Estimate'!$D$23='Payment Calendar'!$B63,'Monthly Estimate'!$B$23,0))</f>
        <v>0</v>
      </c>
      <c r="O63" s="41">
        <f>IF(ISBLANK('Monthly Estimate'!$D$24),SUMPRODUCT(('Monthly Estimate'!$F$24:$BL$24='Payment Calendar'!$A63)*('Monthly Estimate'!$B$24)),IF('Monthly Estimate'!$D$24='Payment Calendar'!$B63,'Monthly Estimate'!$B$24,0))</f>
        <v>0</v>
      </c>
      <c r="P63" s="41">
        <f>IF(ISBLANK('Monthly Estimate'!$D$25),SUMPRODUCT(('Monthly Estimate'!$F$25:$BL$25='Payment Calendar'!$A63)*('Monthly Estimate'!$B$25)),IF('Monthly Estimate'!$D$25='Payment Calendar'!$B63,'Monthly Estimate'!$B$25,0))</f>
        <v>0</v>
      </c>
      <c r="Q63" s="41">
        <f>IF(ISBLANK('Monthly Estimate'!$D$26),SUMPRODUCT(('Monthly Estimate'!$F$26:$BL$26='Payment Calendar'!$A63)*('Monthly Estimate'!$B$26)),IF('Monthly Estimate'!$D$26='Payment Calendar'!$B63,'Monthly Estimate'!$B$26,0))</f>
        <v>0</v>
      </c>
      <c r="R63" s="41">
        <f>IF(ISBLANK('Monthly Estimate'!$D$27),SUMPRODUCT(('Monthly Estimate'!$F$27:$BL$27='Payment Calendar'!$A63)*('Monthly Estimate'!$B$27)),IF('Monthly Estimate'!$D$27='Payment Calendar'!$B63,'Monthly Estimate'!$B$27,0))</f>
        <v>0</v>
      </c>
      <c r="S63" s="41">
        <f>IF(ISBLANK('Monthly Estimate'!$D$28),SUMPRODUCT(('Monthly Estimate'!$F$28:$BL$28='Payment Calendar'!$A63)*('Monthly Estimate'!$B$28)),IF('Monthly Estimate'!$D$28='Payment Calendar'!$B63,'Monthly Estimate'!$B$28,0))</f>
        <v>0</v>
      </c>
      <c r="T63" s="41">
        <f>IF(ISBLANK('Monthly Estimate'!$D$32),SUMPRODUCT(('Monthly Estimate'!$F$32:$BL$32='Payment Calendar'!$A63)*('Monthly Estimate'!$B$32)),IF('Monthly Estimate'!$D$32='Payment Calendar'!$B63,'Monthly Estimate'!$B$32,0))</f>
        <v>0</v>
      </c>
      <c r="U63" s="41">
        <f>IF(ISBLANK('Monthly Estimate'!$D$33),SUMPRODUCT(('Monthly Estimate'!$F$33:$BL$33='Payment Calendar'!$A63)*('Monthly Estimate'!$B$33)),IF('Monthly Estimate'!$D$33='Payment Calendar'!$B63,'Monthly Estimate'!$B$33,0))</f>
        <v>0</v>
      </c>
      <c r="V63" s="41">
        <f>IF(ISBLANK('Monthly Estimate'!$D$34),SUMPRODUCT(('Monthly Estimate'!$F$34:$BL$34='Payment Calendar'!$A63)*('Monthly Estimate'!$B$34)),IF('Monthly Estimate'!$D$34='Payment Calendar'!$B63,'Monthly Estimate'!$B$34,0))</f>
        <v>0</v>
      </c>
      <c r="W63" s="41">
        <f>IF(ISBLANK('Monthly Estimate'!$D$35),SUMPRODUCT(('Monthly Estimate'!$F$35:$BL$35='Payment Calendar'!$A63)*('Monthly Estimate'!$B$35)),IF('Monthly Estimate'!$D$35='Payment Calendar'!$B63,'Monthly Estimate'!$B$35,0))</f>
        <v>0</v>
      </c>
      <c r="X63" s="41">
        <f>IF(ISBLANK('Monthly Estimate'!$D$36),SUMPRODUCT(('Monthly Estimate'!$F$36:$BL$36='Payment Calendar'!$A63)*('Monthly Estimate'!$B$36)),IF('Monthly Estimate'!$D$36='Payment Calendar'!$B63,'Monthly Estimate'!$B$36,0))</f>
        <v>0</v>
      </c>
      <c r="Y63" s="41">
        <f>IF(ISBLANK('Monthly Estimate'!$D$37),SUMPRODUCT(('Monthly Estimate'!$F$37:$BL$37='Payment Calendar'!$A63)*('Monthly Estimate'!$B$37)),IF('Monthly Estimate'!$D$37='Payment Calendar'!$B63,'Monthly Estimate'!$B$37,0))</f>
        <v>0</v>
      </c>
      <c r="Z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A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B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C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D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E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F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G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H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I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J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K63" s="41">
        <f>IF(ISBLANK('Monthly Estimate'!$D$38),SUMPRODUCT(('Monthly Estimate'!$F$38:$BL$38='Payment Calendar'!$A63)*('Monthly Estimate'!$B$38)),IF('Monthly Estimate'!$D$38='Payment Calendar'!$B63,'Monthly Estimate'!$B$38,0))</f>
        <v>0</v>
      </c>
      <c r="AL63" s="41">
        <f>IF(ISBLANK('Monthly Estimate'!$D$50),SUMPRODUCT(('Monthly Estimate'!$F$50:$BL$50='Payment Calendar'!$A63)*('Monthly Estimate'!$B$50)),IF('Monthly Estimate'!$D$50='Payment Calendar'!$B63,'Monthly Estimate'!$B$50,0))</f>
        <v>0</v>
      </c>
      <c r="AM63" s="42">
        <f>IF(ISBLANK('Monthly Estimate'!$D$51),SUMPRODUCT(('Monthly Estimate'!$F$51:$BL$51='Payment Calendar'!$A63)*('Monthly Estimate'!$B$51)),IF('Monthly Estimate'!$D$51='Payment Calendar'!$B63,'Monthly Estimate'!$B$51,0))</f>
        <v>0</v>
      </c>
      <c r="AN63" s="43">
        <f>SUM(D63:AM63)</f>
        <v>0</v>
      </c>
      <c r="AO63" s="41">
        <f>IF(ISBLANK('Monthly Estimate'!$D$6),SUMPRODUCT(('Monthly Estimate'!$F$6:$BL$6='Payment Calendar'!$A63)*('Monthly Estimate'!$B$6)),IF('Monthly Estimate'!$D$6='Payment Calendar'!$B63,'Monthly Estimate'!$B$6,0))</f>
        <v>0</v>
      </c>
      <c r="AP63" s="41">
        <f>IF(ISBLANK('Monthly Estimate'!$D$7),SUMPRODUCT(('Monthly Estimate'!$F$7:$BL$7='Payment Calendar'!$A63)*('Monthly Estimate'!$B$7)),IF('Monthly Estimate'!$D$7='Payment Calendar'!$B63,'Monthly Estimate'!$B$7,0))</f>
        <v>0</v>
      </c>
      <c r="AQ63" s="42">
        <f>IF(ISBLANK('Monthly Estimate'!$D$8),SUMPRODUCT(('Monthly Estimate'!$F$8:$BL$8='Payment Calendar'!$A63)*('Monthly Estimate'!$B$8)),IF('Monthly Estimate'!$D$8='Payment Calendar'!$B63,'Monthly Estimate'!$B$8,0))</f>
        <v>0</v>
      </c>
      <c r="AR63" s="44">
        <f t="shared" si="1"/>
        <v>0</v>
      </c>
      <c r="AS63" s="45">
        <f>IF(ISBLANK('Monthly Estimate'!$D$54),SUMPRODUCT(('Monthly Estimate'!$F$54:$BL$54='Payment Calendar'!$A63)*('Monthly Estimate'!$B$54)),IF('Monthly Estimate'!$D$54='Payment Calendar'!$B63,'Monthly Estimate'!$B$54,0))</f>
        <v>0</v>
      </c>
      <c r="AT63" s="42">
        <f>IF(ISBLANK('Monthly Estimate'!$D$55),SUMPRODUCT(('Monthly Estimate'!$F$55:$BL$55='Payment Calendar'!$A63)*('Monthly Estimate'!$B$55)),IF('Monthly Estimate'!$D$55='Payment Calendar'!$B63,'Monthly Estimate'!$B$55,0))</f>
        <v>0</v>
      </c>
      <c r="AU63" s="43">
        <f t="shared" si="8"/>
        <v>0</v>
      </c>
      <c r="AV63" s="46">
        <f t="shared" si="9"/>
        <v>0</v>
      </c>
      <c r="AW63" s="47">
        <f t="shared" si="11"/>
        <v>0</v>
      </c>
    </row>
    <row r="64" spans="1:49" x14ac:dyDescent="0.2">
      <c r="A64" s="21" t="s">
        <v>7</v>
      </c>
      <c r="B64" s="22" t="e">
        <f t="shared" si="0"/>
        <v>#VALUE!</v>
      </c>
      <c r="C64" s="22">
        <v>3</v>
      </c>
      <c r="D64" s="24">
        <f>SUMIFS(Mar!$E$3:$E$500,Mar!$D$3:$D$500,'Payment Calendar'!D$1,Mar!$A$3:$A$500,'Payment Calendar'!$A64)</f>
        <v>0</v>
      </c>
      <c r="E64" s="24">
        <f>SUMIFS(Mar!$E$3:$E$500,Mar!$D$3:$D$500,'Payment Calendar'!E$1,Mar!$A$3:$A$500,'Payment Calendar'!$A64)</f>
        <v>0</v>
      </c>
      <c r="F64" s="24">
        <f>SUMIFS(Mar!$E$3:$E$500,Mar!$D$3:$D$500,'Payment Calendar'!F$1,Mar!$A$3:$A$500,'Payment Calendar'!$A64)</f>
        <v>0</v>
      </c>
      <c r="G64" s="24">
        <f>SUMIFS(Mar!$E$3:$E$500,Mar!$D$3:$D$500,'Payment Calendar'!G$1,Mar!$A$3:$A$500,'Payment Calendar'!$A64)</f>
        <v>0</v>
      </c>
      <c r="H64" s="24">
        <f>SUMIFS(Mar!$E$3:$E$500,Mar!$D$3:$D$500,'Payment Calendar'!H$1,Mar!$A$3:$A$500,'Payment Calendar'!$A64)</f>
        <v>0</v>
      </c>
      <c r="I64" s="24">
        <f>SUMIFS(Mar!$E$3:$E$500,Mar!$D$3:$D$500,'Payment Calendar'!I$1,Mar!$A$3:$A$500,'Payment Calendar'!$A64)</f>
        <v>0</v>
      </c>
      <c r="J64" s="24">
        <f>SUMIFS(Mar!$E$3:$E$500,Mar!$D$3:$D$500,'Payment Calendar'!J$1,Mar!$A$3:$A$500,'Payment Calendar'!$A64)</f>
        <v>0</v>
      </c>
      <c r="K64" s="24">
        <f>SUMIFS(Mar!$E$3:$E$500,Mar!$D$3:$D$500,'Payment Calendar'!K$1,Mar!$A$3:$A$500,'Payment Calendar'!$A64)</f>
        <v>0</v>
      </c>
      <c r="L64" s="24">
        <f>SUMIFS(Mar!$E$3:$E$500,Mar!$D$3:$D$500,'Payment Calendar'!L$1,Mar!$A$3:$A$500,'Payment Calendar'!$A64)</f>
        <v>0</v>
      </c>
      <c r="M64" s="24">
        <f>SUMIFS(Mar!$E$3:$E$500,Mar!$D$3:$D$500,'Payment Calendar'!M$1,Mar!$A$3:$A$500,'Payment Calendar'!$A64)</f>
        <v>0</v>
      </c>
      <c r="N64" s="24">
        <f>SUMIFS(Mar!$E$3:$E$500,Mar!$D$3:$D$500,'Payment Calendar'!N$1,Mar!$A$3:$A$500,'Payment Calendar'!$A64)</f>
        <v>0</v>
      </c>
      <c r="O64" s="24">
        <f>SUMIFS(Mar!$E$3:$E$500,Mar!$D$3:$D$500,'Payment Calendar'!O$1,Mar!$A$3:$A$500,'Payment Calendar'!$A64)</f>
        <v>0</v>
      </c>
      <c r="P64" s="24">
        <f>SUMIFS(Mar!$E$3:$E$500,Mar!$D$3:$D$500,'Payment Calendar'!P$1,Mar!$A$3:$A$500,'Payment Calendar'!$A64)</f>
        <v>0</v>
      </c>
      <c r="Q64" s="24">
        <f>SUMIFS(Mar!$E$3:$E$500,Mar!$D$3:$D$500,'Payment Calendar'!Q$1,Mar!$A$3:$A$500,'Payment Calendar'!$A64)</f>
        <v>0</v>
      </c>
      <c r="R64" s="24">
        <f>SUMIFS(Mar!$E$3:$E$500,Mar!$D$3:$D$500,'Payment Calendar'!R$1,Mar!$A$3:$A$500,'Payment Calendar'!$A64)</f>
        <v>0</v>
      </c>
      <c r="S64" s="24">
        <f>SUMIFS(Mar!$E$3:$E$500,Mar!$D$3:$D$500,'Payment Calendar'!S$1,Mar!$A$3:$A$500,'Payment Calendar'!$A64)</f>
        <v>0</v>
      </c>
      <c r="T64" s="24">
        <f>SUMIFS(Mar!$E$3:$E$500,Mar!$D$3:$D$500,'Payment Calendar'!T$1,Mar!$A$3:$A$500,'Payment Calendar'!$A64)</f>
        <v>0</v>
      </c>
      <c r="U64" s="24">
        <f>SUMIFS(Mar!$E$3:$E$500,Mar!$D$3:$D$500,'Payment Calendar'!U$1,Mar!$A$3:$A$500,'Payment Calendar'!$A64)</f>
        <v>0</v>
      </c>
      <c r="V64" s="24">
        <f>SUMIFS(Mar!$E$3:$E$500,Mar!$D$3:$D$500,'Payment Calendar'!V$1,Mar!$A$3:$A$500,'Payment Calendar'!$A64)</f>
        <v>0</v>
      </c>
      <c r="W64" s="24">
        <f>SUMIFS(Mar!$E$3:$E$500,Mar!$D$3:$D$500,'Payment Calendar'!W$1,Mar!$A$3:$A$500,'Payment Calendar'!$A64)</f>
        <v>0</v>
      </c>
      <c r="X64" s="24">
        <f>SUMIFS(Mar!$E$3:$E$500,Mar!$D$3:$D$500,'Payment Calendar'!X$1,Mar!$A$3:$A$500,'Payment Calendar'!$A64)</f>
        <v>0</v>
      </c>
      <c r="Y64" s="24">
        <f>SUMIFS(Mar!$E$3:$E$500,Mar!$D$3:$D$500,'Payment Calendar'!Y$1,Mar!$A$3:$A$500,'Payment Calendar'!$A64)</f>
        <v>0</v>
      </c>
      <c r="Z64" s="24">
        <f>SUMIFS(Mar!$E$3:$E$500,Mar!$D$3:$D$500,'Payment Calendar'!Z$1,Mar!$A$3:$A$500,'Payment Calendar'!$A64)</f>
        <v>0</v>
      </c>
      <c r="AA64" s="24">
        <f>SUMIFS(Mar!$E$3:$E$500,Mar!$D$3:$D$500,'Payment Calendar'!AA$1,Mar!$A$3:$A$500,'Payment Calendar'!$A64)</f>
        <v>0</v>
      </c>
      <c r="AB64" s="24">
        <f>SUMIFS(Mar!$E$3:$E$500,Mar!$D$3:$D$500,'Payment Calendar'!AB$1,Mar!$A$3:$A$500,'Payment Calendar'!$A64)</f>
        <v>0</v>
      </c>
      <c r="AC64" s="24">
        <f>SUMIFS(Mar!$E$3:$E$500,Mar!$D$3:$D$500,'Payment Calendar'!AC$1,Mar!$A$3:$A$500,'Payment Calendar'!$A64)</f>
        <v>0</v>
      </c>
      <c r="AD64" s="24">
        <f>SUMIFS(Mar!$E$3:$E$500,Mar!$D$3:$D$500,'Payment Calendar'!AD$1,Mar!$A$3:$A$500,'Payment Calendar'!$A64)</f>
        <v>0</v>
      </c>
      <c r="AE64" s="24">
        <f>SUMIFS(Mar!$E$3:$E$500,Mar!$D$3:$D$500,'Payment Calendar'!AE$1,Mar!$A$3:$A$500,'Payment Calendar'!$A64)</f>
        <v>0</v>
      </c>
      <c r="AF64" s="24">
        <f>SUMIFS(Mar!$E$3:$E$500,Mar!$D$3:$D$500,'Payment Calendar'!AF$1,Mar!$A$3:$A$500,'Payment Calendar'!$A64)</f>
        <v>0</v>
      </c>
      <c r="AG64" s="24">
        <f>SUMIFS(Mar!$E$3:$E$500,Mar!$D$3:$D$500,'Payment Calendar'!AG$1,Mar!$A$3:$A$500,'Payment Calendar'!$A64)</f>
        <v>0</v>
      </c>
      <c r="AH64" s="24">
        <f>SUMIFS(Mar!$E$3:$E$500,Mar!$D$3:$D$500,'Payment Calendar'!AH$1,Mar!$A$3:$A$500,'Payment Calendar'!$A64)</f>
        <v>0</v>
      </c>
      <c r="AI64" s="24">
        <f>SUMIFS(Mar!$E$3:$E$500,Mar!$D$3:$D$500,'Payment Calendar'!AI$1,Mar!$A$3:$A$500,'Payment Calendar'!$A64)</f>
        <v>0</v>
      </c>
      <c r="AJ64" s="24">
        <f>SUMIFS(Mar!$E$3:$E$500,Mar!$D$3:$D$500,'Payment Calendar'!AJ$1,Mar!$A$3:$A$500,'Payment Calendar'!$A64)</f>
        <v>0</v>
      </c>
      <c r="AK64" s="24">
        <f>SUMIFS(Mar!$E$3:$E$500,Mar!$D$3:$D$500,'Payment Calendar'!AK$1,Mar!$A$3:$A$500,'Payment Calendar'!$A64)</f>
        <v>0</v>
      </c>
      <c r="AL64" s="24">
        <f>SUMIFS(Mar!$E$3:$E$500,Mar!$D$3:$D$500,'Payment Calendar'!AL$1,Mar!$A$3:$A$500,'Payment Calendar'!$A64)</f>
        <v>0</v>
      </c>
      <c r="AM64" s="25">
        <f>SUMIFS(Mar!$E$3:$E$500,Mar!$D$3:$D$500,'Payment Calendar'!AM$1,Mar!$A$3:$A$500,'Payment Calendar'!$A64)</f>
        <v>0</v>
      </c>
      <c r="AN64" s="26">
        <f>SUM(D64:AM64)</f>
        <v>0</v>
      </c>
      <c r="AO64" s="24">
        <f>SUMIFS(Mar!$E$3:$E$500,Mar!$D$3:$D$500,'Payment Calendar'!AO$1,Mar!$A$3:$A$500,'Payment Calendar'!$A64)</f>
        <v>0</v>
      </c>
      <c r="AP64" s="24">
        <f>SUMIFS(Mar!$E$3:$E$500,Mar!$D$3:$D$500,'Payment Calendar'!AP$1,Mar!$A$3:$A$500,'Payment Calendar'!$A64)</f>
        <v>0</v>
      </c>
      <c r="AQ64" s="25">
        <f>SUMIFS(Mar!$E$3:$E$500,Mar!$D$3:$D$500,'Payment Calendar'!AQ$1,Mar!$A$3:$A$500,'Payment Calendar'!$A64)</f>
        <v>0</v>
      </c>
      <c r="AR64" s="27">
        <f t="shared" si="1"/>
        <v>0</v>
      </c>
      <c r="AS64" s="28">
        <f>SUMIFS(Mar!$E$3:$E$500,Mar!$D$3:$D$500,'Payment Calendar'!AS$1,Mar!$A$3:$A$500,'Payment Calendar'!$A64)</f>
        <v>0</v>
      </c>
      <c r="AT64" s="25">
        <f>SUMIFS(Mar!$E$3:$E$500,Mar!$D$3:$D$500,'Payment Calendar'!AT$1,Mar!$A$3:$A$500,'Payment Calendar'!$A64)</f>
        <v>0</v>
      </c>
      <c r="AU64" s="29"/>
      <c r="AV64" s="30"/>
      <c r="AW64" s="37"/>
    </row>
    <row r="65" spans="1:49" x14ac:dyDescent="0.2">
      <c r="A65" s="31">
        <f>A63+1</f>
        <v>43160</v>
      </c>
      <c r="B65" s="32">
        <f t="shared" ref="B65" si="12">DAY(A65)</f>
        <v>1</v>
      </c>
      <c r="C65" s="32">
        <f t="shared" ref="C65" si="13">MONTH(A65)</f>
        <v>3</v>
      </c>
      <c r="D65" s="33">
        <f>IF(ISBLANK('Monthly Estimate'!$D$13),SUMPRODUCT(('Monthly Estimate'!$F$13:$BL$13='Payment Calendar'!$A65)*('Monthly Estimate'!$B$13)),IF('Monthly Estimate'!$D$13='Payment Calendar'!$B65,'Monthly Estimate'!$B$13,0))</f>
        <v>0</v>
      </c>
      <c r="E65" s="33">
        <f>IF(ISBLANK('Monthly Estimate'!$D$14),SUMPRODUCT(('Monthly Estimate'!$F$14:$BL$14='Payment Calendar'!$A65)*('Monthly Estimate'!$B$14)),IF('Monthly Estimate'!$D$14='Payment Calendar'!$B65,'Monthly Estimate'!$B$14,0))</f>
        <v>0</v>
      </c>
      <c r="F65" s="33">
        <f>IF(ISBLANK('Monthly Estimate'!$D$15),SUMPRODUCT(('Monthly Estimate'!$F$15:$BL$15='Payment Calendar'!$A65)*('Monthly Estimate'!$B$15)),IF('Monthly Estimate'!$D$15='Payment Calendar'!$B65,'Monthly Estimate'!$B$15,0))</f>
        <v>0</v>
      </c>
      <c r="G65" s="33">
        <f>IF(ISBLANK('Monthly Estimate'!$D$16),SUMPRODUCT(('Monthly Estimate'!$F$16:$BL$16='Payment Calendar'!$A65)*('Monthly Estimate'!$B$16)),IF('Monthly Estimate'!$D$16='Payment Calendar'!$B65,'Monthly Estimate'!$B$16,0))</f>
        <v>0</v>
      </c>
      <c r="H65" s="33">
        <f>IF(ISBLANK('Monthly Estimate'!$D$17),SUMPRODUCT(('Monthly Estimate'!$F$17:$BL$17='Payment Calendar'!$A65)*('Monthly Estimate'!$B$17)),IF('Monthly Estimate'!$D$17='Payment Calendar'!$B65,'Monthly Estimate'!$B$17,0))</f>
        <v>0</v>
      </c>
      <c r="I65" s="33">
        <f>IF(ISBLANK('Monthly Estimate'!$D$18),SUMPRODUCT(('Monthly Estimate'!$F$18:$BL$18='Payment Calendar'!$A65)*('Monthly Estimate'!$B$18)),IF('Monthly Estimate'!$D$18='Payment Calendar'!$B65,'Monthly Estimate'!$B$18,0))</f>
        <v>0</v>
      </c>
      <c r="J65" s="33">
        <f>IF(ISBLANK('Monthly Estimate'!$D$19),SUMPRODUCT(('Monthly Estimate'!$F$19:$BL$19='Payment Calendar'!$A65)*('Monthly Estimate'!$B$19)),IF('Monthly Estimate'!$D$19='Payment Calendar'!$B65,'Monthly Estimate'!$B$19,0))</f>
        <v>0</v>
      </c>
      <c r="K65" s="33">
        <f>IF(ISBLANK('Monthly Estimate'!$D$20),SUMPRODUCT(('Monthly Estimate'!$F$20:$BL$20='Payment Calendar'!$A65)*('Monthly Estimate'!$B$20)),IF('Monthly Estimate'!$D$20='Payment Calendar'!$B65,'Monthly Estimate'!$B$20,0))</f>
        <v>0</v>
      </c>
      <c r="L65" s="33">
        <f>IF(ISBLANK('Monthly Estimate'!$D$21),SUMPRODUCT(('Monthly Estimate'!$F$21:$BL$21='Payment Calendar'!$A65)*('Monthly Estimate'!$B$21)),IF('Monthly Estimate'!$D$21='Payment Calendar'!$B65,'Monthly Estimate'!$B$21,0))</f>
        <v>0</v>
      </c>
      <c r="M65" s="33">
        <f>IF(ISBLANK('Monthly Estimate'!$D$22),SUMPRODUCT(('Monthly Estimate'!$F$22:$BL$22='Payment Calendar'!$A65)*('Monthly Estimate'!$B$22)),IF('Monthly Estimate'!$D$22='Payment Calendar'!$B65,'Monthly Estimate'!$B$22,0))</f>
        <v>0</v>
      </c>
      <c r="N65" s="33">
        <f>IF(ISBLANK('Monthly Estimate'!$D$23),SUMPRODUCT(('Monthly Estimate'!$F$23:$BL$23='Payment Calendar'!$A65)*('Monthly Estimate'!$B$23)),IF('Monthly Estimate'!$D$23='Payment Calendar'!$B65,'Monthly Estimate'!$B$23,0))</f>
        <v>0</v>
      </c>
      <c r="O65" s="33">
        <f>IF(ISBLANK('Monthly Estimate'!$D$24),SUMPRODUCT(('Monthly Estimate'!$F$24:$BL$24='Payment Calendar'!$A65)*('Monthly Estimate'!$B$24)),IF('Monthly Estimate'!$D$24='Payment Calendar'!$B65,'Monthly Estimate'!$B$24,0))</f>
        <v>0</v>
      </c>
      <c r="P65" s="33">
        <f>IF(ISBLANK('Monthly Estimate'!$D$25),SUMPRODUCT(('Monthly Estimate'!$F$25:$BL$25='Payment Calendar'!$A65)*('Monthly Estimate'!$B$25)),IF('Monthly Estimate'!$D$25='Payment Calendar'!$B65,'Monthly Estimate'!$B$25,0))</f>
        <v>0</v>
      </c>
      <c r="Q65" s="33">
        <f>IF(ISBLANK('Monthly Estimate'!$D$26),SUMPRODUCT(('Monthly Estimate'!$F$26:$BL$26='Payment Calendar'!$A65)*('Monthly Estimate'!$B$26)),IF('Monthly Estimate'!$D$26='Payment Calendar'!$B65,'Monthly Estimate'!$B$26,0))</f>
        <v>0</v>
      </c>
      <c r="R65" s="33">
        <f>IF(ISBLANK('Monthly Estimate'!$D$27),SUMPRODUCT(('Monthly Estimate'!$F$27:$BL$27='Payment Calendar'!$A65)*('Monthly Estimate'!$B$27)),IF('Monthly Estimate'!$D$27='Payment Calendar'!$B65,'Monthly Estimate'!$B$27,0))</f>
        <v>0</v>
      </c>
      <c r="S65" s="33">
        <f>IF(ISBLANK('Monthly Estimate'!$D$28),SUMPRODUCT(('Monthly Estimate'!$F$28:$BL$28='Payment Calendar'!$A65)*('Monthly Estimate'!$B$28)),IF('Monthly Estimate'!$D$28='Payment Calendar'!$B65,'Monthly Estimate'!$B$28,0))</f>
        <v>0</v>
      </c>
      <c r="T65" s="33">
        <f>IF(ISBLANK('Monthly Estimate'!$D$32),SUMPRODUCT(('Monthly Estimate'!$F$32:$BL$32='Payment Calendar'!$A65)*('Monthly Estimate'!$B$32)),IF('Monthly Estimate'!$D$32='Payment Calendar'!$B65,'Monthly Estimate'!$B$32,0))</f>
        <v>0</v>
      </c>
      <c r="U65" s="33">
        <f>IF(ISBLANK('Monthly Estimate'!$D$33),SUMPRODUCT(('Monthly Estimate'!$F$33:$BL$33='Payment Calendar'!$A65)*('Monthly Estimate'!$B$33)),IF('Monthly Estimate'!$D$33='Payment Calendar'!$B65,'Monthly Estimate'!$B$33,0))</f>
        <v>0</v>
      </c>
      <c r="V65" s="33">
        <f>IF(ISBLANK('Monthly Estimate'!$D$34),SUMPRODUCT(('Monthly Estimate'!$F$34:$BL$34='Payment Calendar'!$A65)*('Monthly Estimate'!$B$34)),IF('Monthly Estimate'!$D$34='Payment Calendar'!$B65,'Monthly Estimate'!$B$34,0))</f>
        <v>0</v>
      </c>
      <c r="W65" s="33">
        <f>IF(ISBLANK('Monthly Estimate'!$D$35),SUMPRODUCT(('Monthly Estimate'!$F$35:$BL$35='Payment Calendar'!$A65)*('Monthly Estimate'!$B$35)),IF('Monthly Estimate'!$D$35='Payment Calendar'!$B65,'Monthly Estimate'!$B$35,0))</f>
        <v>0</v>
      </c>
      <c r="X65" s="33">
        <f>IF(ISBLANK('Monthly Estimate'!$D$36),SUMPRODUCT(('Monthly Estimate'!$F$36:$BL$36='Payment Calendar'!$A65)*('Monthly Estimate'!$B$36)),IF('Monthly Estimate'!$D$36='Payment Calendar'!$B65,'Monthly Estimate'!$B$36,0))</f>
        <v>0</v>
      </c>
      <c r="Y65" s="33">
        <f>IF(ISBLANK('Monthly Estimate'!$D$37),SUMPRODUCT(('Monthly Estimate'!$F$37:$BL$37='Payment Calendar'!$A65)*('Monthly Estimate'!$B$37)),IF('Monthly Estimate'!$D$37='Payment Calendar'!$B65,'Monthly Estimate'!$B$37,0))</f>
        <v>0</v>
      </c>
      <c r="Z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A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B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C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D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E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F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G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H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I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J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K65" s="33">
        <f>IF(ISBLANK('Monthly Estimate'!$D$38),SUMPRODUCT(('Monthly Estimate'!$F$38:$BL$38='Payment Calendar'!$A65)*('Monthly Estimate'!$B$38)),IF('Monthly Estimate'!$D$38='Payment Calendar'!$B65,'Monthly Estimate'!$B$38,0))</f>
        <v>0</v>
      </c>
      <c r="AL65" s="33">
        <f>IF(ISBLANK('Monthly Estimate'!$D$50),SUMPRODUCT(('Monthly Estimate'!$F$50:$BL$50='Payment Calendar'!$A65)*('Monthly Estimate'!$B$50)),IF('Monthly Estimate'!$D$50='Payment Calendar'!$B65,'Monthly Estimate'!$B$50,0))</f>
        <v>0</v>
      </c>
      <c r="AM65" s="34">
        <f>IF(ISBLANK('Monthly Estimate'!$D$51),SUMPRODUCT(('Monthly Estimate'!$F$51:$BL$51='Payment Calendar'!$A65)*('Monthly Estimate'!$B$51)),IF('Monthly Estimate'!$D$51='Payment Calendar'!$B65,'Monthly Estimate'!$B$51,0))</f>
        <v>0</v>
      </c>
      <c r="AN65" s="29">
        <f t="shared" ref="AN65" si="14">SUM(D65:AM65)</f>
        <v>0</v>
      </c>
      <c r="AO65" s="33">
        <f>IF(ISBLANK('Monthly Estimate'!$D$6),SUMPRODUCT(('Monthly Estimate'!$F$6:$BL$6='Payment Calendar'!$A65)*('Monthly Estimate'!$B$6)),IF('Monthly Estimate'!$D$6='Payment Calendar'!$B65,'Monthly Estimate'!$B$6,0))</f>
        <v>0</v>
      </c>
      <c r="AP65" s="33">
        <f>IF(ISBLANK('Monthly Estimate'!$D$7),SUMPRODUCT(('Monthly Estimate'!$F$7:$BL$7='Payment Calendar'!$A65)*('Monthly Estimate'!$B$7)),IF('Monthly Estimate'!$D$7='Payment Calendar'!$B65,'Monthly Estimate'!$B$7,0))</f>
        <v>0</v>
      </c>
      <c r="AQ65" s="34">
        <f>IF(ISBLANK('Monthly Estimate'!$D$8),SUMPRODUCT(('Monthly Estimate'!$F$8:$BL$8='Payment Calendar'!$A65)*('Monthly Estimate'!$B$8)),IF('Monthly Estimate'!$D$8='Payment Calendar'!$B65,'Monthly Estimate'!$B$8,0))</f>
        <v>0</v>
      </c>
      <c r="AR65" s="35">
        <f t="shared" ref="AR65" si="15">SUM(AO65:AQ65)</f>
        <v>0</v>
      </c>
      <c r="AS65" s="36">
        <f>IF(ISBLANK('Monthly Estimate'!$D$54),SUMPRODUCT(('Monthly Estimate'!$F$54:$BL$54='Payment Calendar'!$A65)*('Monthly Estimate'!$B$54)),IF('Monthly Estimate'!$D$54='Payment Calendar'!$B65,'Monthly Estimate'!$B$54,0))</f>
        <v>0</v>
      </c>
      <c r="AT65" s="34">
        <f>IF(ISBLANK('Monthly Estimate'!$D$55),SUMPRODUCT(('Monthly Estimate'!$F$55:$BL$55='Payment Calendar'!$A65)*('Monthly Estimate'!$B$55)),IF('Monthly Estimate'!$D$55='Payment Calendar'!$B65,'Monthly Estimate'!$B$55,0))</f>
        <v>0</v>
      </c>
      <c r="AU65" s="29">
        <f t="shared" ref="AU65" si="16">AS65-AT65</f>
        <v>0</v>
      </c>
      <c r="AV65" s="30">
        <f t="shared" ref="AV65" si="17">-AN65+AR65-AS65</f>
        <v>0</v>
      </c>
      <c r="AW65" s="37">
        <f>AW63+AV65</f>
        <v>0</v>
      </c>
    </row>
    <row r="66" spans="1:49" x14ac:dyDescent="0.2">
      <c r="A66" s="31">
        <f t="shared" ref="A66:A95" si="18">A65+1</f>
        <v>43161</v>
      </c>
      <c r="B66" s="32">
        <f t="shared" si="0"/>
        <v>2</v>
      </c>
      <c r="C66" s="32">
        <f t="shared" ref="C66:C95" si="19">MONTH(A66)</f>
        <v>3</v>
      </c>
      <c r="D66" s="33">
        <f>IF(ISBLANK('Monthly Estimate'!$D$13),SUMPRODUCT(('Monthly Estimate'!$F$13:$BL$13='Payment Calendar'!$A66)*('Monthly Estimate'!$B$13)),IF('Monthly Estimate'!$D$13='Payment Calendar'!$B66,'Monthly Estimate'!$B$13,0))</f>
        <v>0</v>
      </c>
      <c r="E66" s="33">
        <f>IF(ISBLANK('Monthly Estimate'!$D$14),SUMPRODUCT(('Monthly Estimate'!$F$14:$BL$14='Payment Calendar'!$A66)*('Monthly Estimate'!$B$14)),IF('Monthly Estimate'!$D$14='Payment Calendar'!$B66,'Monthly Estimate'!$B$14,0))</f>
        <v>0</v>
      </c>
      <c r="F66" s="33">
        <f>IF(ISBLANK('Monthly Estimate'!$D$15),SUMPRODUCT(('Monthly Estimate'!$F$15:$BL$15='Payment Calendar'!$A66)*('Monthly Estimate'!$B$15)),IF('Monthly Estimate'!$D$15='Payment Calendar'!$B66,'Monthly Estimate'!$B$15,0))</f>
        <v>0</v>
      </c>
      <c r="G66" s="33">
        <f>IF(ISBLANK('Monthly Estimate'!$D$16),SUMPRODUCT(('Monthly Estimate'!$F$16:$BL$16='Payment Calendar'!$A66)*('Monthly Estimate'!$B$16)),IF('Monthly Estimate'!$D$16='Payment Calendar'!$B66,'Monthly Estimate'!$B$16,0))</f>
        <v>0</v>
      </c>
      <c r="H66" s="33">
        <f>IF(ISBLANK('Monthly Estimate'!$D$17),SUMPRODUCT(('Monthly Estimate'!$F$17:$BL$17='Payment Calendar'!$A66)*('Monthly Estimate'!$B$17)),IF('Monthly Estimate'!$D$17='Payment Calendar'!$B66,'Monthly Estimate'!$B$17,0))</f>
        <v>0</v>
      </c>
      <c r="I66" s="33">
        <f>IF(ISBLANK('Monthly Estimate'!$D$18),SUMPRODUCT(('Monthly Estimate'!$F$18:$BL$18='Payment Calendar'!$A66)*('Monthly Estimate'!$B$18)),IF('Monthly Estimate'!$D$18='Payment Calendar'!$B66,'Monthly Estimate'!$B$18,0))</f>
        <v>0</v>
      </c>
      <c r="J66" s="33">
        <f>IF(ISBLANK('Monthly Estimate'!$D$19),SUMPRODUCT(('Monthly Estimate'!$F$19:$BL$19='Payment Calendar'!$A66)*('Monthly Estimate'!$B$19)),IF('Monthly Estimate'!$D$19='Payment Calendar'!$B66,'Monthly Estimate'!$B$19,0))</f>
        <v>0</v>
      </c>
      <c r="K66" s="33">
        <f>IF(ISBLANK('Monthly Estimate'!$D$20),SUMPRODUCT(('Monthly Estimate'!$F$20:$BL$20='Payment Calendar'!$A66)*('Monthly Estimate'!$B$20)),IF('Monthly Estimate'!$D$20='Payment Calendar'!$B66,'Monthly Estimate'!$B$20,0))</f>
        <v>0</v>
      </c>
      <c r="L66" s="33">
        <f>IF(ISBLANK('Monthly Estimate'!$D$21),SUMPRODUCT(('Monthly Estimate'!$F$21:$BL$21='Payment Calendar'!$A66)*('Monthly Estimate'!$B$21)),IF('Monthly Estimate'!$D$21='Payment Calendar'!$B66,'Monthly Estimate'!$B$21,0))</f>
        <v>0</v>
      </c>
      <c r="M66" s="33">
        <f>IF(ISBLANK('Monthly Estimate'!$D$22),SUMPRODUCT(('Monthly Estimate'!$F$22:$BL$22='Payment Calendar'!$A66)*('Monthly Estimate'!$B$22)),IF('Monthly Estimate'!$D$22='Payment Calendar'!$B66,'Monthly Estimate'!$B$22,0))</f>
        <v>0</v>
      </c>
      <c r="N66" s="33">
        <f>IF(ISBLANK('Monthly Estimate'!$D$23),SUMPRODUCT(('Monthly Estimate'!$F$23:$BL$23='Payment Calendar'!$A66)*('Monthly Estimate'!$B$23)),IF('Monthly Estimate'!$D$23='Payment Calendar'!$B66,'Monthly Estimate'!$B$23,0))</f>
        <v>0</v>
      </c>
      <c r="O66" s="33">
        <f>IF(ISBLANK('Monthly Estimate'!$D$24),SUMPRODUCT(('Monthly Estimate'!$F$24:$BL$24='Payment Calendar'!$A66)*('Monthly Estimate'!$B$24)),IF('Monthly Estimate'!$D$24='Payment Calendar'!$B66,'Monthly Estimate'!$B$24,0))</f>
        <v>0</v>
      </c>
      <c r="P66" s="33">
        <f>IF(ISBLANK('Monthly Estimate'!$D$25),SUMPRODUCT(('Monthly Estimate'!$F$25:$BL$25='Payment Calendar'!$A66)*('Monthly Estimate'!$B$25)),IF('Monthly Estimate'!$D$25='Payment Calendar'!$B66,'Monthly Estimate'!$B$25,0))</f>
        <v>0</v>
      </c>
      <c r="Q66" s="33">
        <f>IF(ISBLANK('Monthly Estimate'!$D$26),SUMPRODUCT(('Monthly Estimate'!$F$26:$BL$26='Payment Calendar'!$A66)*('Monthly Estimate'!$B$26)),IF('Monthly Estimate'!$D$26='Payment Calendar'!$B66,'Monthly Estimate'!$B$26,0))</f>
        <v>0</v>
      </c>
      <c r="R66" s="33">
        <f>IF(ISBLANK('Monthly Estimate'!$D$27),SUMPRODUCT(('Monthly Estimate'!$F$27:$BL$27='Payment Calendar'!$A66)*('Monthly Estimate'!$B$27)),IF('Monthly Estimate'!$D$27='Payment Calendar'!$B66,'Monthly Estimate'!$B$27,0))</f>
        <v>0</v>
      </c>
      <c r="S66" s="33">
        <f>IF(ISBLANK('Monthly Estimate'!$D$28),SUMPRODUCT(('Monthly Estimate'!$F$28:$BL$28='Payment Calendar'!$A66)*('Monthly Estimate'!$B$28)),IF('Monthly Estimate'!$D$28='Payment Calendar'!$B66,'Monthly Estimate'!$B$28,0))</f>
        <v>0</v>
      </c>
      <c r="T66" s="33">
        <f>IF(ISBLANK('Monthly Estimate'!$D$32),SUMPRODUCT(('Monthly Estimate'!$F$32:$BL$32='Payment Calendar'!$A66)*('Monthly Estimate'!$B$32)),IF('Monthly Estimate'!$D$32='Payment Calendar'!$B66,'Monthly Estimate'!$B$32,0))</f>
        <v>0</v>
      </c>
      <c r="U66" s="33">
        <f>IF(ISBLANK('Monthly Estimate'!$D$33),SUMPRODUCT(('Monthly Estimate'!$F$33:$BL$33='Payment Calendar'!$A66)*('Monthly Estimate'!$B$33)),IF('Monthly Estimate'!$D$33='Payment Calendar'!$B66,'Monthly Estimate'!$B$33,0))</f>
        <v>0</v>
      </c>
      <c r="V66" s="33">
        <f>IF(ISBLANK('Monthly Estimate'!$D$34),SUMPRODUCT(('Monthly Estimate'!$F$34:$BL$34='Payment Calendar'!$A66)*('Monthly Estimate'!$B$34)),IF('Monthly Estimate'!$D$34='Payment Calendar'!$B66,'Monthly Estimate'!$B$34,0))</f>
        <v>0</v>
      </c>
      <c r="W66" s="33">
        <f>IF(ISBLANK('Monthly Estimate'!$D$35),SUMPRODUCT(('Monthly Estimate'!$F$35:$BL$35='Payment Calendar'!$A66)*('Monthly Estimate'!$B$35)),IF('Monthly Estimate'!$D$35='Payment Calendar'!$B66,'Monthly Estimate'!$B$35,0))</f>
        <v>0</v>
      </c>
      <c r="X66" s="33">
        <f>IF(ISBLANK('Monthly Estimate'!$D$36),SUMPRODUCT(('Monthly Estimate'!$F$36:$BL$36='Payment Calendar'!$A66)*('Monthly Estimate'!$B$36)),IF('Monthly Estimate'!$D$36='Payment Calendar'!$B66,'Monthly Estimate'!$B$36,0))</f>
        <v>0</v>
      </c>
      <c r="Y66" s="33">
        <f>IF(ISBLANK('Monthly Estimate'!$D$37),SUMPRODUCT(('Monthly Estimate'!$F$37:$BL$37='Payment Calendar'!$A66)*('Monthly Estimate'!$B$37)),IF('Monthly Estimate'!$D$37='Payment Calendar'!$B66,'Monthly Estimate'!$B$37,0))</f>
        <v>0</v>
      </c>
      <c r="Z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A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B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C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D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E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F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G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H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I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J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K66" s="33">
        <f>IF(ISBLANK('Monthly Estimate'!$D$38),SUMPRODUCT(('Monthly Estimate'!$F$38:$BL$38='Payment Calendar'!$A66)*('Monthly Estimate'!$B$38)),IF('Monthly Estimate'!$D$38='Payment Calendar'!$B66,'Monthly Estimate'!$B$38,0))</f>
        <v>0</v>
      </c>
      <c r="AL66" s="33">
        <f>IF(ISBLANK('Monthly Estimate'!$D$50),SUMPRODUCT(('Monthly Estimate'!$F$50:$BL$50='Payment Calendar'!$A66)*('Monthly Estimate'!$B$50)),IF('Monthly Estimate'!$D$50='Payment Calendar'!$B66,'Monthly Estimate'!$B$50,0))</f>
        <v>0</v>
      </c>
      <c r="AM66" s="34">
        <f>IF(ISBLANK('Monthly Estimate'!$D$51),SUMPRODUCT(('Monthly Estimate'!$F$51:$BL$51='Payment Calendar'!$A66)*('Monthly Estimate'!$B$51)),IF('Monthly Estimate'!$D$51='Payment Calendar'!$B66,'Monthly Estimate'!$B$51,0))</f>
        <v>0</v>
      </c>
      <c r="AN66" s="29">
        <f>SUM(D66:AM66)</f>
        <v>0</v>
      </c>
      <c r="AO66" s="33">
        <f>IF(ISBLANK('Monthly Estimate'!$D$6),SUMPRODUCT(('Monthly Estimate'!$F$6:$BL$6='Payment Calendar'!$A66)*('Monthly Estimate'!$B$6)),IF('Monthly Estimate'!$D$6='Payment Calendar'!$B66,'Monthly Estimate'!$B$6,0))</f>
        <v>0</v>
      </c>
      <c r="AP66" s="33">
        <f>IF(ISBLANK('Monthly Estimate'!$D$7),SUMPRODUCT(('Monthly Estimate'!$F$7:$BL$7='Payment Calendar'!$A66)*('Monthly Estimate'!$B$7)),IF('Monthly Estimate'!$D$7='Payment Calendar'!$B66,'Monthly Estimate'!$B$7,0))</f>
        <v>0</v>
      </c>
      <c r="AQ66" s="34">
        <f>IF(ISBLANK('Monthly Estimate'!$D$8),SUMPRODUCT(('Monthly Estimate'!$F$8:$BL$8='Payment Calendar'!$A66)*('Monthly Estimate'!$B$8)),IF('Monthly Estimate'!$D$8='Payment Calendar'!$B66,'Monthly Estimate'!$B$8,0))</f>
        <v>0</v>
      </c>
      <c r="AR66" s="35">
        <f t="shared" si="1"/>
        <v>0</v>
      </c>
      <c r="AS66" s="36">
        <f>IF(ISBLANK('Monthly Estimate'!$D$54),SUMPRODUCT(('Monthly Estimate'!$F$54:$BL$54='Payment Calendar'!$A66)*('Monthly Estimate'!$B$54)),IF('Monthly Estimate'!$D$54='Payment Calendar'!$B66,'Monthly Estimate'!$B$54,0))</f>
        <v>0</v>
      </c>
      <c r="AT66" s="34">
        <f>IF(ISBLANK('Monthly Estimate'!$D$55),SUMPRODUCT(('Monthly Estimate'!$F$55:$BL$55='Payment Calendar'!$A66)*('Monthly Estimate'!$B$55)),IF('Monthly Estimate'!$D$55='Payment Calendar'!$B66,'Monthly Estimate'!$B$55,0))</f>
        <v>0</v>
      </c>
      <c r="AU66" s="29">
        <f t="shared" si="8"/>
        <v>0</v>
      </c>
      <c r="AV66" s="30">
        <f t="shared" ref="AV66:AV95" si="20">-AN66+AR66-AS66</f>
        <v>0</v>
      </c>
      <c r="AW66" s="37">
        <f>AW64+AV66</f>
        <v>0</v>
      </c>
    </row>
    <row r="67" spans="1:49" x14ac:dyDescent="0.2">
      <c r="A67" s="31">
        <f t="shared" si="18"/>
        <v>43162</v>
      </c>
      <c r="B67" s="32">
        <f t="shared" ref="B67:B129" si="21">DAY(A67)</f>
        <v>3</v>
      </c>
      <c r="C67" s="32">
        <f t="shared" si="19"/>
        <v>3</v>
      </c>
      <c r="D67" s="33">
        <f>IF(ISBLANK('Monthly Estimate'!$D$13),SUMPRODUCT(('Monthly Estimate'!$F$13:$BL$13='Payment Calendar'!$A67)*('Monthly Estimate'!$B$13)),IF('Monthly Estimate'!$D$13='Payment Calendar'!$B67,'Monthly Estimate'!$B$13,0))</f>
        <v>0</v>
      </c>
      <c r="E67" s="33">
        <f>IF(ISBLANK('Monthly Estimate'!$D$14),SUMPRODUCT(('Monthly Estimate'!$F$14:$BL$14='Payment Calendar'!$A67)*('Monthly Estimate'!$B$14)),IF('Monthly Estimate'!$D$14='Payment Calendar'!$B67,'Monthly Estimate'!$B$14,0))</f>
        <v>0</v>
      </c>
      <c r="F67" s="33">
        <f>IF(ISBLANK('Monthly Estimate'!$D$15),SUMPRODUCT(('Monthly Estimate'!$F$15:$BL$15='Payment Calendar'!$A67)*('Monthly Estimate'!$B$15)),IF('Monthly Estimate'!$D$15='Payment Calendar'!$B67,'Monthly Estimate'!$B$15,0))</f>
        <v>0</v>
      </c>
      <c r="G67" s="33">
        <f>IF(ISBLANK('Monthly Estimate'!$D$16),SUMPRODUCT(('Monthly Estimate'!$F$16:$BL$16='Payment Calendar'!$A67)*('Monthly Estimate'!$B$16)),IF('Monthly Estimate'!$D$16='Payment Calendar'!$B67,'Monthly Estimate'!$B$16,0))</f>
        <v>0</v>
      </c>
      <c r="H67" s="33">
        <f>IF(ISBLANK('Monthly Estimate'!$D$17),SUMPRODUCT(('Monthly Estimate'!$F$17:$BL$17='Payment Calendar'!$A67)*('Monthly Estimate'!$B$17)),IF('Monthly Estimate'!$D$17='Payment Calendar'!$B67,'Monthly Estimate'!$B$17,0))</f>
        <v>0</v>
      </c>
      <c r="I67" s="33">
        <f>IF(ISBLANK('Monthly Estimate'!$D$18),SUMPRODUCT(('Monthly Estimate'!$F$18:$BL$18='Payment Calendar'!$A67)*('Monthly Estimate'!$B$18)),IF('Monthly Estimate'!$D$18='Payment Calendar'!$B67,'Monthly Estimate'!$B$18,0))</f>
        <v>0</v>
      </c>
      <c r="J67" s="33">
        <f>IF(ISBLANK('Monthly Estimate'!$D$19),SUMPRODUCT(('Monthly Estimate'!$F$19:$BL$19='Payment Calendar'!$A67)*('Monthly Estimate'!$B$19)),IF('Monthly Estimate'!$D$19='Payment Calendar'!$B67,'Monthly Estimate'!$B$19,0))</f>
        <v>0</v>
      </c>
      <c r="K67" s="33">
        <f>IF(ISBLANK('Monthly Estimate'!$D$20),SUMPRODUCT(('Monthly Estimate'!$F$20:$BL$20='Payment Calendar'!$A67)*('Monthly Estimate'!$B$20)),IF('Monthly Estimate'!$D$20='Payment Calendar'!$B67,'Monthly Estimate'!$B$20,0))</f>
        <v>0</v>
      </c>
      <c r="L67" s="33">
        <f>IF(ISBLANK('Monthly Estimate'!$D$21),SUMPRODUCT(('Monthly Estimate'!$F$21:$BL$21='Payment Calendar'!$A67)*('Monthly Estimate'!$B$21)),IF('Monthly Estimate'!$D$21='Payment Calendar'!$B67,'Monthly Estimate'!$B$21,0))</f>
        <v>0</v>
      </c>
      <c r="M67" s="33">
        <f>IF(ISBLANK('Monthly Estimate'!$D$22),SUMPRODUCT(('Monthly Estimate'!$F$22:$BL$22='Payment Calendar'!$A67)*('Monthly Estimate'!$B$22)),IF('Monthly Estimate'!$D$22='Payment Calendar'!$B67,'Monthly Estimate'!$B$22,0))</f>
        <v>0</v>
      </c>
      <c r="N67" s="33">
        <f>IF(ISBLANK('Monthly Estimate'!$D$23),SUMPRODUCT(('Monthly Estimate'!$F$23:$BL$23='Payment Calendar'!$A67)*('Monthly Estimate'!$B$23)),IF('Monthly Estimate'!$D$23='Payment Calendar'!$B67,'Monthly Estimate'!$B$23,0))</f>
        <v>0</v>
      </c>
      <c r="O67" s="33">
        <f>IF(ISBLANK('Monthly Estimate'!$D$24),SUMPRODUCT(('Monthly Estimate'!$F$24:$BL$24='Payment Calendar'!$A67)*('Monthly Estimate'!$B$24)),IF('Monthly Estimate'!$D$24='Payment Calendar'!$B67,'Monthly Estimate'!$B$24,0))</f>
        <v>0</v>
      </c>
      <c r="P67" s="33">
        <f>IF(ISBLANK('Monthly Estimate'!$D$25),SUMPRODUCT(('Monthly Estimate'!$F$25:$BL$25='Payment Calendar'!$A67)*('Monthly Estimate'!$B$25)),IF('Monthly Estimate'!$D$25='Payment Calendar'!$B67,'Monthly Estimate'!$B$25,0))</f>
        <v>0</v>
      </c>
      <c r="Q67" s="33">
        <f>IF(ISBLANK('Monthly Estimate'!$D$26),SUMPRODUCT(('Monthly Estimate'!$F$26:$BL$26='Payment Calendar'!$A67)*('Monthly Estimate'!$B$26)),IF('Monthly Estimate'!$D$26='Payment Calendar'!$B67,'Monthly Estimate'!$B$26,0))</f>
        <v>0</v>
      </c>
      <c r="R67" s="33">
        <f>IF(ISBLANK('Monthly Estimate'!$D$27),SUMPRODUCT(('Monthly Estimate'!$F$27:$BL$27='Payment Calendar'!$A67)*('Monthly Estimate'!$B$27)),IF('Monthly Estimate'!$D$27='Payment Calendar'!$B67,'Monthly Estimate'!$B$27,0))</f>
        <v>0</v>
      </c>
      <c r="S67" s="33">
        <f>IF(ISBLANK('Monthly Estimate'!$D$28),SUMPRODUCT(('Monthly Estimate'!$F$28:$BL$28='Payment Calendar'!$A67)*('Monthly Estimate'!$B$28)),IF('Monthly Estimate'!$D$28='Payment Calendar'!$B67,'Monthly Estimate'!$B$28,0))</f>
        <v>0</v>
      </c>
      <c r="T67" s="33">
        <f>IF(ISBLANK('Monthly Estimate'!$D$32),SUMPRODUCT(('Monthly Estimate'!$F$32:$BL$32='Payment Calendar'!$A67)*('Monthly Estimate'!$B$32)),IF('Monthly Estimate'!$D$32='Payment Calendar'!$B67,'Monthly Estimate'!$B$32,0))</f>
        <v>0</v>
      </c>
      <c r="U67" s="33">
        <f>IF(ISBLANK('Monthly Estimate'!$D$33),SUMPRODUCT(('Monthly Estimate'!$F$33:$BL$33='Payment Calendar'!$A67)*('Monthly Estimate'!$B$33)),IF('Monthly Estimate'!$D$33='Payment Calendar'!$B67,'Monthly Estimate'!$B$33,0))</f>
        <v>0</v>
      </c>
      <c r="V67" s="33">
        <f>IF(ISBLANK('Monthly Estimate'!$D$34),SUMPRODUCT(('Monthly Estimate'!$F$34:$BL$34='Payment Calendar'!$A67)*('Monthly Estimate'!$B$34)),IF('Monthly Estimate'!$D$34='Payment Calendar'!$B67,'Monthly Estimate'!$B$34,0))</f>
        <v>0</v>
      </c>
      <c r="W67" s="33">
        <f>IF(ISBLANK('Monthly Estimate'!$D$35),SUMPRODUCT(('Monthly Estimate'!$F$35:$BL$35='Payment Calendar'!$A67)*('Monthly Estimate'!$B$35)),IF('Monthly Estimate'!$D$35='Payment Calendar'!$B67,'Monthly Estimate'!$B$35,0))</f>
        <v>0</v>
      </c>
      <c r="X67" s="33">
        <f>IF(ISBLANK('Monthly Estimate'!$D$36),SUMPRODUCT(('Monthly Estimate'!$F$36:$BL$36='Payment Calendar'!$A67)*('Monthly Estimate'!$B$36)),IF('Monthly Estimate'!$D$36='Payment Calendar'!$B67,'Monthly Estimate'!$B$36,0))</f>
        <v>0</v>
      </c>
      <c r="Y67" s="33">
        <f>IF(ISBLANK('Monthly Estimate'!$D$37),SUMPRODUCT(('Monthly Estimate'!$F$37:$BL$37='Payment Calendar'!$A67)*('Monthly Estimate'!$B$37)),IF('Monthly Estimate'!$D$37='Payment Calendar'!$B67,'Monthly Estimate'!$B$37,0))</f>
        <v>0</v>
      </c>
      <c r="Z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A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B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C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D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E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F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G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H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I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J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K67" s="33">
        <f>IF(ISBLANK('Monthly Estimate'!$D$38),SUMPRODUCT(('Monthly Estimate'!$F$38:$BL$38='Payment Calendar'!$A67)*('Monthly Estimate'!$B$38)),IF('Monthly Estimate'!$D$38='Payment Calendar'!$B67,'Monthly Estimate'!$B$38,0))</f>
        <v>0</v>
      </c>
      <c r="AL67" s="33">
        <f>IF(ISBLANK('Monthly Estimate'!$D$50),SUMPRODUCT(('Monthly Estimate'!$F$50:$BL$50='Payment Calendar'!$A67)*('Monthly Estimate'!$B$50)),IF('Monthly Estimate'!$D$50='Payment Calendar'!$B67,'Monthly Estimate'!$B$50,0))</f>
        <v>0</v>
      </c>
      <c r="AM67" s="34">
        <f>IF(ISBLANK('Monthly Estimate'!$D$51),SUMPRODUCT(('Monthly Estimate'!$F$51:$BL$51='Payment Calendar'!$A67)*('Monthly Estimate'!$B$51)),IF('Monthly Estimate'!$D$51='Payment Calendar'!$B67,'Monthly Estimate'!$B$51,0))</f>
        <v>0</v>
      </c>
      <c r="AN67" s="29">
        <f>SUM(D67:AM67)</f>
        <v>0</v>
      </c>
      <c r="AO67" s="33">
        <f>IF(ISBLANK('Monthly Estimate'!$D$6),SUMPRODUCT(('Monthly Estimate'!$F$6:$BL$6='Payment Calendar'!$A67)*('Monthly Estimate'!$B$6)),IF('Monthly Estimate'!$D$6='Payment Calendar'!$B67,'Monthly Estimate'!$B$6,0))</f>
        <v>0</v>
      </c>
      <c r="AP67" s="33">
        <f>IF(ISBLANK('Monthly Estimate'!$D$7),SUMPRODUCT(('Monthly Estimate'!$F$7:$BL$7='Payment Calendar'!$A67)*('Monthly Estimate'!$B$7)),IF('Monthly Estimate'!$D$7='Payment Calendar'!$B67,'Monthly Estimate'!$B$7,0))</f>
        <v>0</v>
      </c>
      <c r="AQ67" s="34">
        <f>IF(ISBLANK('Monthly Estimate'!$D$8),SUMPRODUCT(('Monthly Estimate'!$F$8:$BL$8='Payment Calendar'!$A67)*('Monthly Estimate'!$B$8)),IF('Monthly Estimate'!$D$8='Payment Calendar'!$B67,'Monthly Estimate'!$B$8,0))</f>
        <v>0</v>
      </c>
      <c r="AR67" s="35">
        <f t="shared" ref="AR67:AR129" si="22">SUM(AO67:AQ67)</f>
        <v>0</v>
      </c>
      <c r="AS67" s="36">
        <f>IF(ISBLANK('Monthly Estimate'!$D$54),SUMPRODUCT(('Monthly Estimate'!$F$54:$BL$54='Payment Calendar'!$A67)*('Monthly Estimate'!$B$54)),IF('Monthly Estimate'!$D$54='Payment Calendar'!$B67,'Monthly Estimate'!$B$54,0))</f>
        <v>0</v>
      </c>
      <c r="AT67" s="34">
        <f>IF(ISBLANK('Monthly Estimate'!$D$55),SUMPRODUCT(('Monthly Estimate'!$F$55:$BL$55='Payment Calendar'!$A67)*('Monthly Estimate'!$B$55)),IF('Monthly Estimate'!$D$55='Payment Calendar'!$B67,'Monthly Estimate'!$B$55,0))</f>
        <v>0</v>
      </c>
      <c r="AU67" s="29">
        <f t="shared" si="8"/>
        <v>0</v>
      </c>
      <c r="AV67" s="30">
        <f t="shared" si="20"/>
        <v>0</v>
      </c>
      <c r="AW67" s="37">
        <f t="shared" ref="AW67:AW95" si="23">AW66+AV67</f>
        <v>0</v>
      </c>
    </row>
    <row r="68" spans="1:49" x14ac:dyDescent="0.2">
      <c r="A68" s="31">
        <f t="shared" si="18"/>
        <v>43163</v>
      </c>
      <c r="B68" s="32">
        <f t="shared" si="21"/>
        <v>4</v>
      </c>
      <c r="C68" s="32">
        <f t="shared" si="19"/>
        <v>3</v>
      </c>
      <c r="D68" s="33">
        <f>IF(ISBLANK('Monthly Estimate'!$D$13),SUMPRODUCT(('Monthly Estimate'!$F$13:$BL$13='Payment Calendar'!$A68)*('Monthly Estimate'!$B$13)),IF('Monthly Estimate'!$D$13='Payment Calendar'!$B68,'Monthly Estimate'!$B$13,0))</f>
        <v>0</v>
      </c>
      <c r="E68" s="33">
        <f>IF(ISBLANK('Monthly Estimate'!$D$14),SUMPRODUCT(('Monthly Estimate'!$F$14:$BL$14='Payment Calendar'!$A68)*('Monthly Estimate'!$B$14)),IF('Monthly Estimate'!$D$14='Payment Calendar'!$B68,'Monthly Estimate'!$B$14,0))</f>
        <v>0</v>
      </c>
      <c r="F68" s="33">
        <f>IF(ISBLANK('Monthly Estimate'!$D$15),SUMPRODUCT(('Monthly Estimate'!$F$15:$BL$15='Payment Calendar'!$A68)*('Monthly Estimate'!$B$15)),IF('Monthly Estimate'!$D$15='Payment Calendar'!$B68,'Monthly Estimate'!$B$15,0))</f>
        <v>0</v>
      </c>
      <c r="G68" s="33">
        <f>IF(ISBLANK('Monthly Estimate'!$D$16),SUMPRODUCT(('Monthly Estimate'!$F$16:$BL$16='Payment Calendar'!$A68)*('Monthly Estimate'!$B$16)),IF('Monthly Estimate'!$D$16='Payment Calendar'!$B68,'Monthly Estimate'!$B$16,0))</f>
        <v>0</v>
      </c>
      <c r="H68" s="33">
        <f>IF(ISBLANK('Monthly Estimate'!$D$17),SUMPRODUCT(('Monthly Estimate'!$F$17:$BL$17='Payment Calendar'!$A68)*('Monthly Estimate'!$B$17)),IF('Monthly Estimate'!$D$17='Payment Calendar'!$B68,'Monthly Estimate'!$B$17,0))</f>
        <v>0</v>
      </c>
      <c r="I68" s="33">
        <f>IF(ISBLANK('Monthly Estimate'!$D$18),SUMPRODUCT(('Monthly Estimate'!$F$18:$BL$18='Payment Calendar'!$A68)*('Monthly Estimate'!$B$18)),IF('Monthly Estimate'!$D$18='Payment Calendar'!$B68,'Monthly Estimate'!$B$18,0))</f>
        <v>0</v>
      </c>
      <c r="J68" s="33">
        <f>IF(ISBLANK('Monthly Estimate'!$D$19),SUMPRODUCT(('Monthly Estimate'!$F$19:$BL$19='Payment Calendar'!$A68)*('Monthly Estimate'!$B$19)),IF('Monthly Estimate'!$D$19='Payment Calendar'!$B68,'Monthly Estimate'!$B$19,0))</f>
        <v>0</v>
      </c>
      <c r="K68" s="33">
        <f>IF(ISBLANK('Monthly Estimate'!$D$20),SUMPRODUCT(('Monthly Estimate'!$F$20:$BL$20='Payment Calendar'!$A68)*('Monthly Estimate'!$B$20)),IF('Monthly Estimate'!$D$20='Payment Calendar'!$B68,'Monthly Estimate'!$B$20,0))</f>
        <v>0</v>
      </c>
      <c r="L68" s="33">
        <f>IF(ISBLANK('Monthly Estimate'!$D$21),SUMPRODUCT(('Monthly Estimate'!$F$21:$BL$21='Payment Calendar'!$A68)*('Monthly Estimate'!$B$21)),IF('Monthly Estimate'!$D$21='Payment Calendar'!$B68,'Monthly Estimate'!$B$21,0))</f>
        <v>0</v>
      </c>
      <c r="M68" s="33">
        <f>IF(ISBLANK('Monthly Estimate'!$D$22),SUMPRODUCT(('Monthly Estimate'!$F$22:$BL$22='Payment Calendar'!$A68)*('Monthly Estimate'!$B$22)),IF('Monthly Estimate'!$D$22='Payment Calendar'!$B68,'Monthly Estimate'!$B$22,0))</f>
        <v>0</v>
      </c>
      <c r="N68" s="33">
        <f>IF(ISBLANK('Monthly Estimate'!$D$23),SUMPRODUCT(('Monthly Estimate'!$F$23:$BL$23='Payment Calendar'!$A68)*('Monthly Estimate'!$B$23)),IF('Monthly Estimate'!$D$23='Payment Calendar'!$B68,'Monthly Estimate'!$B$23,0))</f>
        <v>0</v>
      </c>
      <c r="O68" s="33">
        <f>IF(ISBLANK('Monthly Estimate'!$D$24),SUMPRODUCT(('Monthly Estimate'!$F$24:$BL$24='Payment Calendar'!$A68)*('Monthly Estimate'!$B$24)),IF('Monthly Estimate'!$D$24='Payment Calendar'!$B68,'Monthly Estimate'!$B$24,0))</f>
        <v>0</v>
      </c>
      <c r="P68" s="33">
        <f>IF(ISBLANK('Monthly Estimate'!$D$25),SUMPRODUCT(('Monthly Estimate'!$F$25:$BL$25='Payment Calendar'!$A68)*('Monthly Estimate'!$B$25)),IF('Monthly Estimate'!$D$25='Payment Calendar'!$B68,'Monthly Estimate'!$B$25,0))</f>
        <v>0</v>
      </c>
      <c r="Q68" s="33">
        <f>IF(ISBLANK('Monthly Estimate'!$D$26),SUMPRODUCT(('Monthly Estimate'!$F$26:$BL$26='Payment Calendar'!$A68)*('Monthly Estimate'!$B$26)),IF('Monthly Estimate'!$D$26='Payment Calendar'!$B68,'Monthly Estimate'!$B$26,0))</f>
        <v>0</v>
      </c>
      <c r="R68" s="33">
        <f>IF(ISBLANK('Monthly Estimate'!$D$27),SUMPRODUCT(('Monthly Estimate'!$F$27:$BL$27='Payment Calendar'!$A68)*('Monthly Estimate'!$B$27)),IF('Monthly Estimate'!$D$27='Payment Calendar'!$B68,'Monthly Estimate'!$B$27,0))</f>
        <v>0</v>
      </c>
      <c r="S68" s="33">
        <f>IF(ISBLANK('Monthly Estimate'!$D$28),SUMPRODUCT(('Monthly Estimate'!$F$28:$BL$28='Payment Calendar'!$A68)*('Monthly Estimate'!$B$28)),IF('Monthly Estimate'!$D$28='Payment Calendar'!$B68,'Monthly Estimate'!$B$28,0))</f>
        <v>0</v>
      </c>
      <c r="T68" s="33">
        <f>IF(ISBLANK('Monthly Estimate'!$D$32),SUMPRODUCT(('Monthly Estimate'!$F$32:$BL$32='Payment Calendar'!$A68)*('Monthly Estimate'!$B$32)),IF('Monthly Estimate'!$D$32='Payment Calendar'!$B68,'Monthly Estimate'!$B$32,0))</f>
        <v>0</v>
      </c>
      <c r="U68" s="33">
        <f>IF(ISBLANK('Monthly Estimate'!$D$33),SUMPRODUCT(('Monthly Estimate'!$F$33:$BL$33='Payment Calendar'!$A68)*('Monthly Estimate'!$B$33)),IF('Monthly Estimate'!$D$33='Payment Calendar'!$B68,'Monthly Estimate'!$B$33,0))</f>
        <v>0</v>
      </c>
      <c r="V68" s="33">
        <f>IF(ISBLANK('Monthly Estimate'!$D$34),SUMPRODUCT(('Monthly Estimate'!$F$34:$BL$34='Payment Calendar'!$A68)*('Monthly Estimate'!$B$34)),IF('Monthly Estimate'!$D$34='Payment Calendar'!$B68,'Monthly Estimate'!$B$34,0))</f>
        <v>0</v>
      </c>
      <c r="W68" s="33">
        <f>IF(ISBLANK('Monthly Estimate'!$D$35),SUMPRODUCT(('Monthly Estimate'!$F$35:$BL$35='Payment Calendar'!$A68)*('Monthly Estimate'!$B$35)),IF('Monthly Estimate'!$D$35='Payment Calendar'!$B68,'Monthly Estimate'!$B$35,0))</f>
        <v>0</v>
      </c>
      <c r="X68" s="33">
        <f>IF(ISBLANK('Monthly Estimate'!$D$36),SUMPRODUCT(('Monthly Estimate'!$F$36:$BL$36='Payment Calendar'!$A68)*('Monthly Estimate'!$B$36)),IF('Monthly Estimate'!$D$36='Payment Calendar'!$B68,'Monthly Estimate'!$B$36,0))</f>
        <v>0</v>
      </c>
      <c r="Y68" s="33">
        <f>IF(ISBLANK('Monthly Estimate'!$D$37),SUMPRODUCT(('Monthly Estimate'!$F$37:$BL$37='Payment Calendar'!$A68)*('Monthly Estimate'!$B$37)),IF('Monthly Estimate'!$D$37='Payment Calendar'!$B68,'Monthly Estimate'!$B$37,0))</f>
        <v>0</v>
      </c>
      <c r="Z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A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B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C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D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E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F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G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H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I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J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K68" s="33">
        <f>IF(ISBLANK('Monthly Estimate'!$D$38),SUMPRODUCT(('Monthly Estimate'!$F$38:$BL$38='Payment Calendar'!$A68)*('Monthly Estimate'!$B$38)),IF('Monthly Estimate'!$D$38='Payment Calendar'!$B68,'Monthly Estimate'!$B$38,0))</f>
        <v>0</v>
      </c>
      <c r="AL68" s="33">
        <f>IF(ISBLANK('Monthly Estimate'!$D$50),SUMPRODUCT(('Monthly Estimate'!$F$50:$BL$50='Payment Calendar'!$A68)*('Monthly Estimate'!$B$50)),IF('Monthly Estimate'!$D$50='Payment Calendar'!$B68,'Monthly Estimate'!$B$50,0))</f>
        <v>0</v>
      </c>
      <c r="AM68" s="34">
        <f>IF(ISBLANK('Monthly Estimate'!$D$51),SUMPRODUCT(('Monthly Estimate'!$F$51:$BL$51='Payment Calendar'!$A68)*('Monthly Estimate'!$B$51)),IF('Monthly Estimate'!$D$51='Payment Calendar'!$B68,'Monthly Estimate'!$B$51,0))</f>
        <v>0</v>
      </c>
      <c r="AN68" s="29">
        <f>SUM(D68:AM68)</f>
        <v>0</v>
      </c>
      <c r="AO68" s="33">
        <f>IF(ISBLANK('Monthly Estimate'!$D$6),SUMPRODUCT(('Monthly Estimate'!$F$6:$BL$6='Payment Calendar'!$A68)*('Monthly Estimate'!$B$6)),IF('Monthly Estimate'!$D$6='Payment Calendar'!$B68,'Monthly Estimate'!$B$6,0))</f>
        <v>0</v>
      </c>
      <c r="AP68" s="33">
        <f>IF(ISBLANK('Monthly Estimate'!$D$7),SUMPRODUCT(('Monthly Estimate'!$F$7:$BL$7='Payment Calendar'!$A68)*('Monthly Estimate'!$B$7)),IF('Monthly Estimate'!$D$7='Payment Calendar'!$B68,'Monthly Estimate'!$B$7,0))</f>
        <v>0</v>
      </c>
      <c r="AQ68" s="34">
        <f>IF(ISBLANK('Monthly Estimate'!$D$8),SUMPRODUCT(('Monthly Estimate'!$F$8:$BL$8='Payment Calendar'!$A68)*('Monthly Estimate'!$B$8)),IF('Monthly Estimate'!$D$8='Payment Calendar'!$B68,'Monthly Estimate'!$B$8,0))</f>
        <v>0</v>
      </c>
      <c r="AR68" s="35">
        <f t="shared" si="22"/>
        <v>0</v>
      </c>
      <c r="AS68" s="36">
        <f>IF(ISBLANK('Monthly Estimate'!$D$54),SUMPRODUCT(('Monthly Estimate'!$F$54:$BL$54='Payment Calendar'!$A68)*('Monthly Estimate'!$B$54)),IF('Monthly Estimate'!$D$54='Payment Calendar'!$B68,'Monthly Estimate'!$B$54,0))</f>
        <v>0</v>
      </c>
      <c r="AT68" s="34">
        <f>IF(ISBLANK('Monthly Estimate'!$D$55),SUMPRODUCT(('Monthly Estimate'!$F$55:$BL$55='Payment Calendar'!$A68)*('Monthly Estimate'!$B$55)),IF('Monthly Estimate'!$D$55='Payment Calendar'!$B68,'Monthly Estimate'!$B$55,0))</f>
        <v>0</v>
      </c>
      <c r="AU68" s="29">
        <f t="shared" ref="AU68:AU95" si="24">AS68-AT68</f>
        <v>0</v>
      </c>
      <c r="AV68" s="30">
        <f t="shared" si="20"/>
        <v>0</v>
      </c>
      <c r="AW68" s="37">
        <f t="shared" si="23"/>
        <v>0</v>
      </c>
    </row>
    <row r="69" spans="1:49" x14ac:dyDescent="0.2">
      <c r="A69" s="31">
        <f t="shared" si="18"/>
        <v>43164</v>
      </c>
      <c r="B69" s="32">
        <f t="shared" si="21"/>
        <v>5</v>
      </c>
      <c r="C69" s="32">
        <f t="shared" si="19"/>
        <v>3</v>
      </c>
      <c r="D69" s="33">
        <f>IF(ISBLANK('Monthly Estimate'!$D$13),SUMPRODUCT(('Monthly Estimate'!$F$13:$BL$13='Payment Calendar'!$A69)*('Monthly Estimate'!$B$13)),IF('Monthly Estimate'!$D$13='Payment Calendar'!$B69,'Monthly Estimate'!$B$13,0))</f>
        <v>0</v>
      </c>
      <c r="E69" s="33">
        <f>IF(ISBLANK('Monthly Estimate'!$D$14),SUMPRODUCT(('Monthly Estimate'!$F$14:$BL$14='Payment Calendar'!$A69)*('Monthly Estimate'!$B$14)),IF('Monthly Estimate'!$D$14='Payment Calendar'!$B69,'Monthly Estimate'!$B$14,0))</f>
        <v>0</v>
      </c>
      <c r="F69" s="33">
        <f>IF(ISBLANK('Monthly Estimate'!$D$15),SUMPRODUCT(('Monthly Estimate'!$F$15:$BL$15='Payment Calendar'!$A69)*('Monthly Estimate'!$B$15)),IF('Monthly Estimate'!$D$15='Payment Calendar'!$B69,'Monthly Estimate'!$B$15,0))</f>
        <v>0</v>
      </c>
      <c r="G69" s="33">
        <f>IF(ISBLANK('Monthly Estimate'!$D$16),SUMPRODUCT(('Monthly Estimate'!$F$16:$BL$16='Payment Calendar'!$A69)*('Monthly Estimate'!$B$16)),IF('Monthly Estimate'!$D$16='Payment Calendar'!$B69,'Monthly Estimate'!$B$16,0))</f>
        <v>0</v>
      </c>
      <c r="H69" s="33">
        <f>IF(ISBLANK('Monthly Estimate'!$D$17),SUMPRODUCT(('Monthly Estimate'!$F$17:$BL$17='Payment Calendar'!$A69)*('Monthly Estimate'!$B$17)),IF('Monthly Estimate'!$D$17='Payment Calendar'!$B69,'Monthly Estimate'!$B$17,0))</f>
        <v>0</v>
      </c>
      <c r="I69" s="33">
        <f>IF(ISBLANK('Monthly Estimate'!$D$18),SUMPRODUCT(('Monthly Estimate'!$F$18:$BL$18='Payment Calendar'!$A69)*('Monthly Estimate'!$B$18)),IF('Monthly Estimate'!$D$18='Payment Calendar'!$B69,'Monthly Estimate'!$B$18,0))</f>
        <v>0</v>
      </c>
      <c r="J69" s="33">
        <f>IF(ISBLANK('Monthly Estimate'!$D$19),SUMPRODUCT(('Monthly Estimate'!$F$19:$BL$19='Payment Calendar'!$A69)*('Monthly Estimate'!$B$19)),IF('Monthly Estimate'!$D$19='Payment Calendar'!$B69,'Monthly Estimate'!$B$19,0))</f>
        <v>0</v>
      </c>
      <c r="K69" s="33">
        <f>IF(ISBLANK('Monthly Estimate'!$D$20),SUMPRODUCT(('Monthly Estimate'!$F$20:$BL$20='Payment Calendar'!$A69)*('Monthly Estimate'!$B$20)),IF('Monthly Estimate'!$D$20='Payment Calendar'!$B69,'Monthly Estimate'!$B$20,0))</f>
        <v>0</v>
      </c>
      <c r="L69" s="33">
        <f>IF(ISBLANK('Monthly Estimate'!$D$21),SUMPRODUCT(('Monthly Estimate'!$F$21:$BL$21='Payment Calendar'!$A69)*('Monthly Estimate'!$B$21)),IF('Monthly Estimate'!$D$21='Payment Calendar'!$B69,'Monthly Estimate'!$B$21,0))</f>
        <v>0</v>
      </c>
      <c r="M69" s="33">
        <f>IF(ISBLANK('Monthly Estimate'!$D$22),SUMPRODUCT(('Monthly Estimate'!$F$22:$BL$22='Payment Calendar'!$A69)*('Monthly Estimate'!$B$22)),IF('Monthly Estimate'!$D$22='Payment Calendar'!$B69,'Monthly Estimate'!$B$22,0))</f>
        <v>0</v>
      </c>
      <c r="N69" s="33">
        <f>IF(ISBLANK('Monthly Estimate'!$D$23),SUMPRODUCT(('Monthly Estimate'!$F$23:$BL$23='Payment Calendar'!$A69)*('Monthly Estimate'!$B$23)),IF('Monthly Estimate'!$D$23='Payment Calendar'!$B69,'Monthly Estimate'!$B$23,0))</f>
        <v>0</v>
      </c>
      <c r="O69" s="33">
        <f>IF(ISBLANK('Monthly Estimate'!$D$24),SUMPRODUCT(('Monthly Estimate'!$F$24:$BL$24='Payment Calendar'!$A69)*('Monthly Estimate'!$B$24)),IF('Monthly Estimate'!$D$24='Payment Calendar'!$B69,'Monthly Estimate'!$B$24,0))</f>
        <v>0</v>
      </c>
      <c r="P69" s="33">
        <f>IF(ISBLANK('Monthly Estimate'!$D$25),SUMPRODUCT(('Monthly Estimate'!$F$25:$BL$25='Payment Calendar'!$A69)*('Monthly Estimate'!$B$25)),IF('Monthly Estimate'!$D$25='Payment Calendar'!$B69,'Monthly Estimate'!$B$25,0))</f>
        <v>0</v>
      </c>
      <c r="Q69" s="33">
        <f>IF(ISBLANK('Monthly Estimate'!$D$26),SUMPRODUCT(('Monthly Estimate'!$F$26:$BL$26='Payment Calendar'!$A69)*('Monthly Estimate'!$B$26)),IF('Monthly Estimate'!$D$26='Payment Calendar'!$B69,'Monthly Estimate'!$B$26,0))</f>
        <v>0</v>
      </c>
      <c r="R69" s="33">
        <f>IF(ISBLANK('Monthly Estimate'!$D$27),SUMPRODUCT(('Monthly Estimate'!$F$27:$BL$27='Payment Calendar'!$A69)*('Monthly Estimate'!$B$27)),IF('Monthly Estimate'!$D$27='Payment Calendar'!$B69,'Monthly Estimate'!$B$27,0))</f>
        <v>0</v>
      </c>
      <c r="S69" s="33">
        <f>IF(ISBLANK('Monthly Estimate'!$D$28),SUMPRODUCT(('Monthly Estimate'!$F$28:$BL$28='Payment Calendar'!$A69)*('Monthly Estimate'!$B$28)),IF('Monthly Estimate'!$D$28='Payment Calendar'!$B69,'Monthly Estimate'!$B$28,0))</f>
        <v>0</v>
      </c>
      <c r="T69" s="33">
        <f>IF(ISBLANK('Monthly Estimate'!$D$32),SUMPRODUCT(('Monthly Estimate'!$F$32:$BL$32='Payment Calendar'!$A69)*('Monthly Estimate'!$B$32)),IF('Monthly Estimate'!$D$32='Payment Calendar'!$B69,'Monthly Estimate'!$B$32,0))</f>
        <v>0</v>
      </c>
      <c r="U69" s="33">
        <f>IF(ISBLANK('Monthly Estimate'!$D$33),SUMPRODUCT(('Monthly Estimate'!$F$33:$BL$33='Payment Calendar'!$A69)*('Monthly Estimate'!$B$33)),IF('Monthly Estimate'!$D$33='Payment Calendar'!$B69,'Monthly Estimate'!$B$33,0))</f>
        <v>0</v>
      </c>
      <c r="V69" s="33">
        <f>IF(ISBLANK('Monthly Estimate'!$D$34),SUMPRODUCT(('Monthly Estimate'!$F$34:$BL$34='Payment Calendar'!$A69)*('Monthly Estimate'!$B$34)),IF('Monthly Estimate'!$D$34='Payment Calendar'!$B69,'Monthly Estimate'!$B$34,0))</f>
        <v>0</v>
      </c>
      <c r="W69" s="33">
        <f>IF(ISBLANK('Monthly Estimate'!$D$35),SUMPRODUCT(('Monthly Estimate'!$F$35:$BL$35='Payment Calendar'!$A69)*('Monthly Estimate'!$B$35)),IF('Monthly Estimate'!$D$35='Payment Calendar'!$B69,'Monthly Estimate'!$B$35,0))</f>
        <v>0</v>
      </c>
      <c r="X69" s="33">
        <f>IF(ISBLANK('Monthly Estimate'!$D$36),SUMPRODUCT(('Monthly Estimate'!$F$36:$BL$36='Payment Calendar'!$A69)*('Monthly Estimate'!$B$36)),IF('Monthly Estimate'!$D$36='Payment Calendar'!$B69,'Monthly Estimate'!$B$36,0))</f>
        <v>0</v>
      </c>
      <c r="Y69" s="33">
        <f>IF(ISBLANK('Monthly Estimate'!$D$37),SUMPRODUCT(('Monthly Estimate'!$F$37:$BL$37='Payment Calendar'!$A69)*('Monthly Estimate'!$B$37)),IF('Monthly Estimate'!$D$37='Payment Calendar'!$B69,'Monthly Estimate'!$B$37,0))</f>
        <v>0</v>
      </c>
      <c r="Z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A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B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C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D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E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F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G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H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I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J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K69" s="33">
        <f>IF(ISBLANK('Monthly Estimate'!$D$38),SUMPRODUCT(('Monthly Estimate'!$F$38:$BL$38='Payment Calendar'!$A69)*('Monthly Estimate'!$B$38)),IF('Monthly Estimate'!$D$38='Payment Calendar'!$B69,'Monthly Estimate'!$B$38,0))</f>
        <v>0</v>
      </c>
      <c r="AL69" s="33">
        <f>IF(ISBLANK('Monthly Estimate'!$D$50),SUMPRODUCT(('Monthly Estimate'!$F$50:$BL$50='Payment Calendar'!$A69)*('Monthly Estimate'!$B$50)),IF('Monthly Estimate'!$D$50='Payment Calendar'!$B69,'Monthly Estimate'!$B$50,0))</f>
        <v>0</v>
      </c>
      <c r="AM69" s="34">
        <f>IF(ISBLANK('Monthly Estimate'!$D$51),SUMPRODUCT(('Monthly Estimate'!$F$51:$BL$51='Payment Calendar'!$A69)*('Monthly Estimate'!$B$51)),IF('Monthly Estimate'!$D$51='Payment Calendar'!$B69,'Monthly Estimate'!$B$51,0))</f>
        <v>0</v>
      </c>
      <c r="AN69" s="29">
        <f>SUM(D69:AM69)</f>
        <v>0</v>
      </c>
      <c r="AO69" s="33">
        <f>IF(ISBLANK('Monthly Estimate'!$D$6),SUMPRODUCT(('Monthly Estimate'!$F$6:$BL$6='Payment Calendar'!$A69)*('Monthly Estimate'!$B$6)),IF('Monthly Estimate'!$D$6='Payment Calendar'!$B69,'Monthly Estimate'!$B$6,0))</f>
        <v>0</v>
      </c>
      <c r="AP69" s="33">
        <f>IF(ISBLANK('Monthly Estimate'!$D$7),SUMPRODUCT(('Monthly Estimate'!$F$7:$BL$7='Payment Calendar'!$A69)*('Monthly Estimate'!$B$7)),IF('Monthly Estimate'!$D$7='Payment Calendar'!$B69,'Monthly Estimate'!$B$7,0))</f>
        <v>0</v>
      </c>
      <c r="AQ69" s="34">
        <f>IF(ISBLANK('Monthly Estimate'!$D$8),SUMPRODUCT(('Monthly Estimate'!$F$8:$BL$8='Payment Calendar'!$A69)*('Monthly Estimate'!$B$8)),IF('Monthly Estimate'!$D$8='Payment Calendar'!$B69,'Monthly Estimate'!$B$8,0))</f>
        <v>0</v>
      </c>
      <c r="AR69" s="35">
        <f t="shared" si="22"/>
        <v>0</v>
      </c>
      <c r="AS69" s="36">
        <f>IF(ISBLANK('Monthly Estimate'!$D$54),SUMPRODUCT(('Monthly Estimate'!$F$54:$BL$54='Payment Calendar'!$A69)*('Monthly Estimate'!$B$54)),IF('Monthly Estimate'!$D$54='Payment Calendar'!$B69,'Monthly Estimate'!$B$54,0))</f>
        <v>0</v>
      </c>
      <c r="AT69" s="34">
        <f>IF(ISBLANK('Monthly Estimate'!$D$55),SUMPRODUCT(('Monthly Estimate'!$F$55:$BL$55='Payment Calendar'!$A69)*('Monthly Estimate'!$B$55)),IF('Monthly Estimate'!$D$55='Payment Calendar'!$B69,'Monthly Estimate'!$B$55,0))</f>
        <v>0</v>
      </c>
      <c r="AU69" s="29">
        <f t="shared" si="24"/>
        <v>0</v>
      </c>
      <c r="AV69" s="30">
        <f t="shared" si="20"/>
        <v>0</v>
      </c>
      <c r="AW69" s="37">
        <f t="shared" si="23"/>
        <v>0</v>
      </c>
    </row>
    <row r="70" spans="1:49" x14ac:dyDescent="0.2">
      <c r="A70" s="31">
        <f t="shared" si="18"/>
        <v>43165</v>
      </c>
      <c r="B70" s="32">
        <f t="shared" si="21"/>
        <v>6</v>
      </c>
      <c r="C70" s="32">
        <f t="shared" si="19"/>
        <v>3</v>
      </c>
      <c r="D70" s="33">
        <f>IF(ISBLANK('Monthly Estimate'!$D$13),SUMPRODUCT(('Monthly Estimate'!$F$13:$BL$13='Payment Calendar'!$A70)*('Monthly Estimate'!$B$13)),IF('Monthly Estimate'!$D$13='Payment Calendar'!$B70,'Monthly Estimate'!$B$13,0))</f>
        <v>0</v>
      </c>
      <c r="E70" s="33">
        <f>IF(ISBLANK('Monthly Estimate'!$D$14),SUMPRODUCT(('Monthly Estimate'!$F$14:$BL$14='Payment Calendar'!$A70)*('Monthly Estimate'!$B$14)),IF('Monthly Estimate'!$D$14='Payment Calendar'!$B70,'Monthly Estimate'!$B$14,0))</f>
        <v>0</v>
      </c>
      <c r="F70" s="33">
        <f>IF(ISBLANK('Monthly Estimate'!$D$15),SUMPRODUCT(('Monthly Estimate'!$F$15:$BL$15='Payment Calendar'!$A70)*('Monthly Estimate'!$B$15)),IF('Monthly Estimate'!$D$15='Payment Calendar'!$B70,'Monthly Estimate'!$B$15,0))</f>
        <v>0</v>
      </c>
      <c r="G70" s="33">
        <f>IF(ISBLANK('Monthly Estimate'!$D$16),SUMPRODUCT(('Monthly Estimate'!$F$16:$BL$16='Payment Calendar'!$A70)*('Monthly Estimate'!$B$16)),IF('Monthly Estimate'!$D$16='Payment Calendar'!$B70,'Monthly Estimate'!$B$16,0))</f>
        <v>0</v>
      </c>
      <c r="H70" s="33">
        <f>IF(ISBLANK('Monthly Estimate'!$D$17),SUMPRODUCT(('Monthly Estimate'!$F$17:$BL$17='Payment Calendar'!$A70)*('Monthly Estimate'!$B$17)),IF('Monthly Estimate'!$D$17='Payment Calendar'!$B70,'Monthly Estimate'!$B$17,0))</f>
        <v>0</v>
      </c>
      <c r="I70" s="33">
        <f>IF(ISBLANK('Monthly Estimate'!$D$18),SUMPRODUCT(('Monthly Estimate'!$F$18:$BL$18='Payment Calendar'!$A70)*('Monthly Estimate'!$B$18)),IF('Monthly Estimate'!$D$18='Payment Calendar'!$B70,'Monthly Estimate'!$B$18,0))</f>
        <v>0</v>
      </c>
      <c r="J70" s="33">
        <f>IF(ISBLANK('Monthly Estimate'!$D$19),SUMPRODUCT(('Monthly Estimate'!$F$19:$BL$19='Payment Calendar'!$A70)*('Monthly Estimate'!$B$19)),IF('Monthly Estimate'!$D$19='Payment Calendar'!$B70,'Monthly Estimate'!$B$19,0))</f>
        <v>0</v>
      </c>
      <c r="K70" s="33">
        <f>IF(ISBLANK('Monthly Estimate'!$D$20),SUMPRODUCT(('Monthly Estimate'!$F$20:$BL$20='Payment Calendar'!$A70)*('Monthly Estimate'!$B$20)),IF('Monthly Estimate'!$D$20='Payment Calendar'!$B70,'Monthly Estimate'!$B$20,0))</f>
        <v>0</v>
      </c>
      <c r="L70" s="33">
        <f>IF(ISBLANK('Monthly Estimate'!$D$21),SUMPRODUCT(('Monthly Estimate'!$F$21:$BL$21='Payment Calendar'!$A70)*('Monthly Estimate'!$B$21)),IF('Monthly Estimate'!$D$21='Payment Calendar'!$B70,'Monthly Estimate'!$B$21,0))</f>
        <v>0</v>
      </c>
      <c r="M70" s="33">
        <f>IF(ISBLANK('Monthly Estimate'!$D$22),SUMPRODUCT(('Monthly Estimate'!$F$22:$BL$22='Payment Calendar'!$A70)*('Monthly Estimate'!$B$22)),IF('Monthly Estimate'!$D$22='Payment Calendar'!$B70,'Monthly Estimate'!$B$22,0))</f>
        <v>0</v>
      </c>
      <c r="N70" s="33">
        <f>IF(ISBLANK('Monthly Estimate'!$D$23),SUMPRODUCT(('Monthly Estimate'!$F$23:$BL$23='Payment Calendar'!$A70)*('Monthly Estimate'!$B$23)),IF('Monthly Estimate'!$D$23='Payment Calendar'!$B70,'Monthly Estimate'!$B$23,0))</f>
        <v>0</v>
      </c>
      <c r="O70" s="33">
        <f>IF(ISBLANK('Monthly Estimate'!$D$24),SUMPRODUCT(('Monthly Estimate'!$F$24:$BL$24='Payment Calendar'!$A70)*('Monthly Estimate'!$B$24)),IF('Monthly Estimate'!$D$24='Payment Calendar'!$B70,'Monthly Estimate'!$B$24,0))</f>
        <v>0</v>
      </c>
      <c r="P70" s="33">
        <f>IF(ISBLANK('Monthly Estimate'!$D$25),SUMPRODUCT(('Monthly Estimate'!$F$25:$BL$25='Payment Calendar'!$A70)*('Monthly Estimate'!$B$25)),IF('Monthly Estimate'!$D$25='Payment Calendar'!$B70,'Monthly Estimate'!$B$25,0))</f>
        <v>0</v>
      </c>
      <c r="Q70" s="33">
        <f>IF(ISBLANK('Monthly Estimate'!$D$26),SUMPRODUCT(('Monthly Estimate'!$F$26:$BL$26='Payment Calendar'!$A70)*('Monthly Estimate'!$B$26)),IF('Monthly Estimate'!$D$26='Payment Calendar'!$B70,'Monthly Estimate'!$B$26,0))</f>
        <v>0</v>
      </c>
      <c r="R70" s="33">
        <f>IF(ISBLANK('Monthly Estimate'!$D$27),SUMPRODUCT(('Monthly Estimate'!$F$27:$BL$27='Payment Calendar'!$A70)*('Monthly Estimate'!$B$27)),IF('Monthly Estimate'!$D$27='Payment Calendar'!$B70,'Monthly Estimate'!$B$27,0))</f>
        <v>0</v>
      </c>
      <c r="S70" s="33">
        <f>IF(ISBLANK('Monthly Estimate'!$D$28),SUMPRODUCT(('Monthly Estimate'!$F$28:$BL$28='Payment Calendar'!$A70)*('Monthly Estimate'!$B$28)),IF('Monthly Estimate'!$D$28='Payment Calendar'!$B70,'Monthly Estimate'!$B$28,0))</f>
        <v>0</v>
      </c>
      <c r="T70" s="33">
        <f>IF(ISBLANK('Monthly Estimate'!$D$32),SUMPRODUCT(('Monthly Estimate'!$F$32:$BL$32='Payment Calendar'!$A70)*('Monthly Estimate'!$B$32)),IF('Monthly Estimate'!$D$32='Payment Calendar'!$B70,'Monthly Estimate'!$B$32,0))</f>
        <v>0</v>
      </c>
      <c r="U70" s="33">
        <f>IF(ISBLANK('Monthly Estimate'!$D$33),SUMPRODUCT(('Monthly Estimate'!$F$33:$BL$33='Payment Calendar'!$A70)*('Monthly Estimate'!$B$33)),IF('Monthly Estimate'!$D$33='Payment Calendar'!$B70,'Monthly Estimate'!$B$33,0))</f>
        <v>0</v>
      </c>
      <c r="V70" s="33">
        <f>IF(ISBLANK('Monthly Estimate'!$D$34),SUMPRODUCT(('Monthly Estimate'!$F$34:$BL$34='Payment Calendar'!$A70)*('Monthly Estimate'!$B$34)),IF('Monthly Estimate'!$D$34='Payment Calendar'!$B70,'Monthly Estimate'!$B$34,0))</f>
        <v>0</v>
      </c>
      <c r="W70" s="33">
        <f>IF(ISBLANK('Monthly Estimate'!$D$35),SUMPRODUCT(('Monthly Estimate'!$F$35:$BL$35='Payment Calendar'!$A70)*('Monthly Estimate'!$B$35)),IF('Monthly Estimate'!$D$35='Payment Calendar'!$B70,'Monthly Estimate'!$B$35,0))</f>
        <v>0</v>
      </c>
      <c r="X70" s="33">
        <f>IF(ISBLANK('Monthly Estimate'!$D$36),SUMPRODUCT(('Monthly Estimate'!$F$36:$BL$36='Payment Calendar'!$A70)*('Monthly Estimate'!$B$36)),IF('Monthly Estimate'!$D$36='Payment Calendar'!$B70,'Monthly Estimate'!$B$36,0))</f>
        <v>0</v>
      </c>
      <c r="Y70" s="33">
        <f>IF(ISBLANK('Monthly Estimate'!$D$37),SUMPRODUCT(('Monthly Estimate'!$F$37:$BL$37='Payment Calendar'!$A70)*('Monthly Estimate'!$B$37)),IF('Monthly Estimate'!$D$37='Payment Calendar'!$B70,'Monthly Estimate'!$B$37,0))</f>
        <v>0</v>
      </c>
      <c r="Z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A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B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C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D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E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F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G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H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I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J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K70" s="33">
        <f>IF(ISBLANK('Monthly Estimate'!$D$38),SUMPRODUCT(('Monthly Estimate'!$F$38:$BL$38='Payment Calendar'!$A70)*('Monthly Estimate'!$B$38)),IF('Monthly Estimate'!$D$38='Payment Calendar'!$B70,'Monthly Estimate'!$B$38,0))</f>
        <v>0</v>
      </c>
      <c r="AL70" s="33">
        <f>IF(ISBLANK('Monthly Estimate'!$D$50),SUMPRODUCT(('Monthly Estimate'!$F$50:$BL$50='Payment Calendar'!$A70)*('Monthly Estimate'!$B$50)),IF('Monthly Estimate'!$D$50='Payment Calendar'!$B70,'Monthly Estimate'!$B$50,0))</f>
        <v>0</v>
      </c>
      <c r="AM70" s="34">
        <f>IF(ISBLANK('Monthly Estimate'!$D$51),SUMPRODUCT(('Monthly Estimate'!$F$51:$BL$51='Payment Calendar'!$A70)*('Monthly Estimate'!$B$51)),IF('Monthly Estimate'!$D$51='Payment Calendar'!$B70,'Monthly Estimate'!$B$51,0))</f>
        <v>0</v>
      </c>
      <c r="AN70" s="29">
        <f>SUM(D70:AM70)</f>
        <v>0</v>
      </c>
      <c r="AO70" s="33">
        <f>IF(ISBLANK('Monthly Estimate'!$D$6),SUMPRODUCT(('Monthly Estimate'!$F$6:$BL$6='Payment Calendar'!$A70)*('Monthly Estimate'!$B$6)),IF('Monthly Estimate'!$D$6='Payment Calendar'!$B70,'Monthly Estimate'!$B$6,0))</f>
        <v>0</v>
      </c>
      <c r="AP70" s="33">
        <f>IF(ISBLANK('Monthly Estimate'!$D$7),SUMPRODUCT(('Monthly Estimate'!$F$7:$BL$7='Payment Calendar'!$A70)*('Monthly Estimate'!$B$7)),IF('Monthly Estimate'!$D$7='Payment Calendar'!$B70,'Monthly Estimate'!$B$7,0))</f>
        <v>0</v>
      </c>
      <c r="AQ70" s="34">
        <f>IF(ISBLANK('Monthly Estimate'!$D$8),SUMPRODUCT(('Monthly Estimate'!$F$8:$BL$8='Payment Calendar'!$A70)*('Monthly Estimate'!$B$8)),IF('Monthly Estimate'!$D$8='Payment Calendar'!$B70,'Monthly Estimate'!$B$8,0))</f>
        <v>0</v>
      </c>
      <c r="AR70" s="35">
        <f t="shared" si="22"/>
        <v>0</v>
      </c>
      <c r="AS70" s="36">
        <f>IF(ISBLANK('Monthly Estimate'!$D$54),SUMPRODUCT(('Monthly Estimate'!$F$54:$BL$54='Payment Calendar'!$A70)*('Monthly Estimate'!$B$54)),IF('Monthly Estimate'!$D$54='Payment Calendar'!$B70,'Monthly Estimate'!$B$54,0))</f>
        <v>0</v>
      </c>
      <c r="AT70" s="34">
        <f>IF(ISBLANK('Monthly Estimate'!$D$55),SUMPRODUCT(('Monthly Estimate'!$F$55:$BL$55='Payment Calendar'!$A70)*('Monthly Estimate'!$B$55)),IF('Monthly Estimate'!$D$55='Payment Calendar'!$B70,'Monthly Estimate'!$B$55,0))</f>
        <v>0</v>
      </c>
      <c r="AU70" s="29">
        <f t="shared" si="24"/>
        <v>0</v>
      </c>
      <c r="AV70" s="30">
        <f t="shared" si="20"/>
        <v>0</v>
      </c>
      <c r="AW70" s="37">
        <f t="shared" si="23"/>
        <v>0</v>
      </c>
    </row>
    <row r="71" spans="1:49" x14ac:dyDescent="0.2">
      <c r="A71" s="31">
        <f t="shared" si="18"/>
        <v>43166</v>
      </c>
      <c r="B71" s="32">
        <f t="shared" si="21"/>
        <v>7</v>
      </c>
      <c r="C71" s="32">
        <f t="shared" si="19"/>
        <v>3</v>
      </c>
      <c r="D71" s="33">
        <f>IF(ISBLANK('Monthly Estimate'!$D$13),SUMPRODUCT(('Monthly Estimate'!$F$13:$BL$13='Payment Calendar'!$A71)*('Monthly Estimate'!$B$13)),IF('Monthly Estimate'!$D$13='Payment Calendar'!$B71,'Monthly Estimate'!$B$13,0))</f>
        <v>0</v>
      </c>
      <c r="E71" s="33">
        <f>IF(ISBLANK('Monthly Estimate'!$D$14),SUMPRODUCT(('Monthly Estimate'!$F$14:$BL$14='Payment Calendar'!$A71)*('Monthly Estimate'!$B$14)),IF('Monthly Estimate'!$D$14='Payment Calendar'!$B71,'Monthly Estimate'!$B$14,0))</f>
        <v>0</v>
      </c>
      <c r="F71" s="33">
        <f>IF(ISBLANK('Monthly Estimate'!$D$15),SUMPRODUCT(('Monthly Estimate'!$F$15:$BL$15='Payment Calendar'!$A71)*('Monthly Estimate'!$B$15)),IF('Monthly Estimate'!$D$15='Payment Calendar'!$B71,'Monthly Estimate'!$B$15,0))</f>
        <v>0</v>
      </c>
      <c r="G71" s="33">
        <f>IF(ISBLANK('Monthly Estimate'!$D$16),SUMPRODUCT(('Monthly Estimate'!$F$16:$BL$16='Payment Calendar'!$A71)*('Monthly Estimate'!$B$16)),IF('Monthly Estimate'!$D$16='Payment Calendar'!$B71,'Monthly Estimate'!$B$16,0))</f>
        <v>0</v>
      </c>
      <c r="H71" s="33">
        <f>IF(ISBLANK('Monthly Estimate'!$D$17),SUMPRODUCT(('Monthly Estimate'!$F$17:$BL$17='Payment Calendar'!$A71)*('Monthly Estimate'!$B$17)),IF('Monthly Estimate'!$D$17='Payment Calendar'!$B71,'Monthly Estimate'!$B$17,0))</f>
        <v>0</v>
      </c>
      <c r="I71" s="33">
        <f>IF(ISBLANK('Monthly Estimate'!$D$18),SUMPRODUCT(('Monthly Estimate'!$F$18:$BL$18='Payment Calendar'!$A71)*('Monthly Estimate'!$B$18)),IF('Monthly Estimate'!$D$18='Payment Calendar'!$B71,'Monthly Estimate'!$B$18,0))</f>
        <v>0</v>
      </c>
      <c r="J71" s="33">
        <f>IF(ISBLANK('Monthly Estimate'!$D$19),SUMPRODUCT(('Monthly Estimate'!$F$19:$BL$19='Payment Calendar'!$A71)*('Monthly Estimate'!$B$19)),IF('Monthly Estimate'!$D$19='Payment Calendar'!$B71,'Monthly Estimate'!$B$19,0))</f>
        <v>0</v>
      </c>
      <c r="K71" s="33">
        <f>IF(ISBLANK('Monthly Estimate'!$D$20),SUMPRODUCT(('Monthly Estimate'!$F$20:$BL$20='Payment Calendar'!$A71)*('Monthly Estimate'!$B$20)),IF('Monthly Estimate'!$D$20='Payment Calendar'!$B71,'Monthly Estimate'!$B$20,0))</f>
        <v>0</v>
      </c>
      <c r="L71" s="33">
        <f>IF(ISBLANK('Monthly Estimate'!$D$21),SUMPRODUCT(('Monthly Estimate'!$F$21:$BL$21='Payment Calendar'!$A71)*('Monthly Estimate'!$B$21)),IF('Monthly Estimate'!$D$21='Payment Calendar'!$B71,'Monthly Estimate'!$B$21,0))</f>
        <v>0</v>
      </c>
      <c r="M71" s="33">
        <f>IF(ISBLANK('Monthly Estimate'!$D$22),SUMPRODUCT(('Monthly Estimate'!$F$22:$BL$22='Payment Calendar'!$A71)*('Monthly Estimate'!$B$22)),IF('Monthly Estimate'!$D$22='Payment Calendar'!$B71,'Monthly Estimate'!$B$22,0))</f>
        <v>0</v>
      </c>
      <c r="N71" s="33">
        <f>IF(ISBLANK('Monthly Estimate'!$D$23),SUMPRODUCT(('Monthly Estimate'!$F$23:$BL$23='Payment Calendar'!$A71)*('Monthly Estimate'!$B$23)),IF('Monthly Estimate'!$D$23='Payment Calendar'!$B71,'Monthly Estimate'!$B$23,0))</f>
        <v>0</v>
      </c>
      <c r="O71" s="33">
        <f>IF(ISBLANK('Monthly Estimate'!$D$24),SUMPRODUCT(('Monthly Estimate'!$F$24:$BL$24='Payment Calendar'!$A71)*('Monthly Estimate'!$B$24)),IF('Monthly Estimate'!$D$24='Payment Calendar'!$B71,'Monthly Estimate'!$B$24,0))</f>
        <v>0</v>
      </c>
      <c r="P71" s="33">
        <f>IF(ISBLANK('Monthly Estimate'!$D$25),SUMPRODUCT(('Monthly Estimate'!$F$25:$BL$25='Payment Calendar'!$A71)*('Monthly Estimate'!$B$25)),IF('Monthly Estimate'!$D$25='Payment Calendar'!$B71,'Monthly Estimate'!$B$25,0))</f>
        <v>0</v>
      </c>
      <c r="Q71" s="33">
        <f>IF(ISBLANK('Monthly Estimate'!$D$26),SUMPRODUCT(('Monthly Estimate'!$F$26:$BL$26='Payment Calendar'!$A71)*('Monthly Estimate'!$B$26)),IF('Monthly Estimate'!$D$26='Payment Calendar'!$B71,'Monthly Estimate'!$B$26,0))</f>
        <v>0</v>
      </c>
      <c r="R71" s="33">
        <f>IF(ISBLANK('Monthly Estimate'!$D$27),SUMPRODUCT(('Monthly Estimate'!$F$27:$BL$27='Payment Calendar'!$A71)*('Monthly Estimate'!$B$27)),IF('Monthly Estimate'!$D$27='Payment Calendar'!$B71,'Monthly Estimate'!$B$27,0))</f>
        <v>0</v>
      </c>
      <c r="S71" s="33">
        <f>IF(ISBLANK('Monthly Estimate'!$D$28),SUMPRODUCT(('Monthly Estimate'!$F$28:$BL$28='Payment Calendar'!$A71)*('Monthly Estimate'!$B$28)),IF('Monthly Estimate'!$D$28='Payment Calendar'!$B71,'Monthly Estimate'!$B$28,0))</f>
        <v>0</v>
      </c>
      <c r="T71" s="33">
        <f>IF(ISBLANK('Monthly Estimate'!$D$32),SUMPRODUCT(('Monthly Estimate'!$F$32:$BL$32='Payment Calendar'!$A71)*('Monthly Estimate'!$B$32)),IF('Monthly Estimate'!$D$32='Payment Calendar'!$B71,'Monthly Estimate'!$B$32,0))</f>
        <v>0</v>
      </c>
      <c r="U71" s="33">
        <f>IF(ISBLANK('Monthly Estimate'!$D$33),SUMPRODUCT(('Monthly Estimate'!$F$33:$BL$33='Payment Calendar'!$A71)*('Monthly Estimate'!$B$33)),IF('Monthly Estimate'!$D$33='Payment Calendar'!$B71,'Monthly Estimate'!$B$33,0))</f>
        <v>0</v>
      </c>
      <c r="V71" s="33">
        <f>IF(ISBLANK('Monthly Estimate'!$D$34),SUMPRODUCT(('Monthly Estimate'!$F$34:$BL$34='Payment Calendar'!$A71)*('Monthly Estimate'!$B$34)),IF('Monthly Estimate'!$D$34='Payment Calendar'!$B71,'Monthly Estimate'!$B$34,0))</f>
        <v>0</v>
      </c>
      <c r="W71" s="33">
        <f>IF(ISBLANK('Monthly Estimate'!$D$35),SUMPRODUCT(('Monthly Estimate'!$F$35:$BL$35='Payment Calendar'!$A71)*('Monthly Estimate'!$B$35)),IF('Monthly Estimate'!$D$35='Payment Calendar'!$B71,'Monthly Estimate'!$B$35,0))</f>
        <v>0</v>
      </c>
      <c r="X71" s="33">
        <f>IF(ISBLANK('Monthly Estimate'!$D$36),SUMPRODUCT(('Monthly Estimate'!$F$36:$BL$36='Payment Calendar'!$A71)*('Monthly Estimate'!$B$36)),IF('Monthly Estimate'!$D$36='Payment Calendar'!$B71,'Monthly Estimate'!$B$36,0))</f>
        <v>0</v>
      </c>
      <c r="Y71" s="33">
        <f>IF(ISBLANK('Monthly Estimate'!$D$37),SUMPRODUCT(('Monthly Estimate'!$F$37:$BL$37='Payment Calendar'!$A71)*('Monthly Estimate'!$B$37)),IF('Monthly Estimate'!$D$37='Payment Calendar'!$B71,'Monthly Estimate'!$B$37,0))</f>
        <v>0</v>
      </c>
      <c r="Z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A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B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C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D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E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F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G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H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I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J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K71" s="33">
        <f>IF(ISBLANK('Monthly Estimate'!$D$38),SUMPRODUCT(('Monthly Estimate'!$F$38:$BL$38='Payment Calendar'!$A71)*('Monthly Estimate'!$B$38)),IF('Monthly Estimate'!$D$38='Payment Calendar'!$B71,'Monthly Estimate'!$B$38,0))</f>
        <v>0</v>
      </c>
      <c r="AL71" s="33">
        <f>IF(ISBLANK('Monthly Estimate'!$D$50),SUMPRODUCT(('Monthly Estimate'!$F$50:$BL$50='Payment Calendar'!$A71)*('Monthly Estimate'!$B$50)),IF('Monthly Estimate'!$D$50='Payment Calendar'!$B71,'Monthly Estimate'!$B$50,0))</f>
        <v>0</v>
      </c>
      <c r="AM71" s="34">
        <f>IF(ISBLANK('Monthly Estimate'!$D$51),SUMPRODUCT(('Monthly Estimate'!$F$51:$BL$51='Payment Calendar'!$A71)*('Monthly Estimate'!$B$51)),IF('Monthly Estimate'!$D$51='Payment Calendar'!$B71,'Monthly Estimate'!$B$51,0))</f>
        <v>0</v>
      </c>
      <c r="AN71" s="29">
        <f>SUM(D71:AM71)</f>
        <v>0</v>
      </c>
      <c r="AO71" s="33">
        <f>IF(ISBLANK('Monthly Estimate'!$D$6),SUMPRODUCT(('Monthly Estimate'!$F$6:$BL$6='Payment Calendar'!$A71)*('Monthly Estimate'!$B$6)),IF('Monthly Estimate'!$D$6='Payment Calendar'!$B71,'Monthly Estimate'!$B$6,0))</f>
        <v>0</v>
      </c>
      <c r="AP71" s="33">
        <f>IF(ISBLANK('Monthly Estimate'!$D$7),SUMPRODUCT(('Monthly Estimate'!$F$7:$BL$7='Payment Calendar'!$A71)*('Monthly Estimate'!$B$7)),IF('Monthly Estimate'!$D$7='Payment Calendar'!$B71,'Monthly Estimate'!$B$7,0))</f>
        <v>0</v>
      </c>
      <c r="AQ71" s="34">
        <f>IF(ISBLANK('Monthly Estimate'!$D$8),SUMPRODUCT(('Monthly Estimate'!$F$8:$BL$8='Payment Calendar'!$A71)*('Monthly Estimate'!$B$8)),IF('Monthly Estimate'!$D$8='Payment Calendar'!$B71,'Monthly Estimate'!$B$8,0))</f>
        <v>0</v>
      </c>
      <c r="AR71" s="35">
        <f t="shared" si="22"/>
        <v>0</v>
      </c>
      <c r="AS71" s="36">
        <f>IF(ISBLANK('Monthly Estimate'!$D$54),SUMPRODUCT(('Monthly Estimate'!$F$54:$BL$54='Payment Calendar'!$A71)*('Monthly Estimate'!$B$54)),IF('Monthly Estimate'!$D$54='Payment Calendar'!$B71,'Monthly Estimate'!$B$54,0))</f>
        <v>0</v>
      </c>
      <c r="AT71" s="34">
        <f>IF(ISBLANK('Monthly Estimate'!$D$55),SUMPRODUCT(('Monthly Estimate'!$F$55:$BL$55='Payment Calendar'!$A71)*('Monthly Estimate'!$B$55)),IF('Monthly Estimate'!$D$55='Payment Calendar'!$B71,'Monthly Estimate'!$B$55,0))</f>
        <v>0</v>
      </c>
      <c r="AU71" s="29">
        <f t="shared" si="24"/>
        <v>0</v>
      </c>
      <c r="AV71" s="30">
        <f t="shared" si="20"/>
        <v>0</v>
      </c>
      <c r="AW71" s="37">
        <f t="shared" si="23"/>
        <v>0</v>
      </c>
    </row>
    <row r="72" spans="1:49" x14ac:dyDescent="0.2">
      <c r="A72" s="31">
        <f t="shared" si="18"/>
        <v>43167</v>
      </c>
      <c r="B72" s="32">
        <f t="shared" si="21"/>
        <v>8</v>
      </c>
      <c r="C72" s="32">
        <f t="shared" si="19"/>
        <v>3</v>
      </c>
      <c r="D72" s="33">
        <f>IF(ISBLANK('Monthly Estimate'!$D$13),SUMPRODUCT(('Monthly Estimate'!$F$13:$BL$13='Payment Calendar'!$A72)*('Monthly Estimate'!$B$13)),IF('Monthly Estimate'!$D$13='Payment Calendar'!$B72,'Monthly Estimate'!$B$13,0))</f>
        <v>0</v>
      </c>
      <c r="E72" s="33">
        <f>IF(ISBLANK('Monthly Estimate'!$D$14),SUMPRODUCT(('Monthly Estimate'!$F$14:$BL$14='Payment Calendar'!$A72)*('Monthly Estimate'!$B$14)),IF('Monthly Estimate'!$D$14='Payment Calendar'!$B72,'Monthly Estimate'!$B$14,0))</f>
        <v>0</v>
      </c>
      <c r="F72" s="33">
        <f>IF(ISBLANK('Monthly Estimate'!$D$15),SUMPRODUCT(('Monthly Estimate'!$F$15:$BL$15='Payment Calendar'!$A72)*('Monthly Estimate'!$B$15)),IF('Monthly Estimate'!$D$15='Payment Calendar'!$B72,'Monthly Estimate'!$B$15,0))</f>
        <v>0</v>
      </c>
      <c r="G72" s="33">
        <f>IF(ISBLANK('Monthly Estimate'!$D$16),SUMPRODUCT(('Monthly Estimate'!$F$16:$BL$16='Payment Calendar'!$A72)*('Monthly Estimate'!$B$16)),IF('Monthly Estimate'!$D$16='Payment Calendar'!$B72,'Monthly Estimate'!$B$16,0))</f>
        <v>0</v>
      </c>
      <c r="H72" s="33">
        <f>IF(ISBLANK('Monthly Estimate'!$D$17),SUMPRODUCT(('Monthly Estimate'!$F$17:$BL$17='Payment Calendar'!$A72)*('Monthly Estimate'!$B$17)),IF('Monthly Estimate'!$D$17='Payment Calendar'!$B72,'Monthly Estimate'!$B$17,0))</f>
        <v>0</v>
      </c>
      <c r="I72" s="33">
        <f>IF(ISBLANK('Monthly Estimate'!$D$18),SUMPRODUCT(('Monthly Estimate'!$F$18:$BL$18='Payment Calendar'!$A72)*('Monthly Estimate'!$B$18)),IF('Monthly Estimate'!$D$18='Payment Calendar'!$B72,'Monthly Estimate'!$B$18,0))</f>
        <v>0</v>
      </c>
      <c r="J72" s="33">
        <f>IF(ISBLANK('Monthly Estimate'!$D$19),SUMPRODUCT(('Monthly Estimate'!$F$19:$BL$19='Payment Calendar'!$A72)*('Monthly Estimate'!$B$19)),IF('Monthly Estimate'!$D$19='Payment Calendar'!$B72,'Monthly Estimate'!$B$19,0))</f>
        <v>0</v>
      </c>
      <c r="K72" s="33">
        <f>IF(ISBLANK('Monthly Estimate'!$D$20),SUMPRODUCT(('Monthly Estimate'!$F$20:$BL$20='Payment Calendar'!$A72)*('Monthly Estimate'!$B$20)),IF('Monthly Estimate'!$D$20='Payment Calendar'!$B72,'Monthly Estimate'!$B$20,0))</f>
        <v>0</v>
      </c>
      <c r="L72" s="33">
        <f>IF(ISBLANK('Monthly Estimate'!$D$21),SUMPRODUCT(('Monthly Estimate'!$F$21:$BL$21='Payment Calendar'!$A72)*('Monthly Estimate'!$B$21)),IF('Monthly Estimate'!$D$21='Payment Calendar'!$B72,'Monthly Estimate'!$B$21,0))</f>
        <v>0</v>
      </c>
      <c r="M72" s="33">
        <f>IF(ISBLANK('Monthly Estimate'!$D$22),SUMPRODUCT(('Monthly Estimate'!$F$22:$BL$22='Payment Calendar'!$A72)*('Monthly Estimate'!$B$22)),IF('Monthly Estimate'!$D$22='Payment Calendar'!$B72,'Monthly Estimate'!$B$22,0))</f>
        <v>0</v>
      </c>
      <c r="N72" s="33">
        <f>IF(ISBLANK('Monthly Estimate'!$D$23),SUMPRODUCT(('Monthly Estimate'!$F$23:$BL$23='Payment Calendar'!$A72)*('Monthly Estimate'!$B$23)),IF('Monthly Estimate'!$D$23='Payment Calendar'!$B72,'Monthly Estimate'!$B$23,0))</f>
        <v>0</v>
      </c>
      <c r="O72" s="33">
        <f>IF(ISBLANK('Monthly Estimate'!$D$24),SUMPRODUCT(('Monthly Estimate'!$F$24:$BL$24='Payment Calendar'!$A72)*('Monthly Estimate'!$B$24)),IF('Monthly Estimate'!$D$24='Payment Calendar'!$B72,'Monthly Estimate'!$B$24,0))</f>
        <v>0</v>
      </c>
      <c r="P72" s="33">
        <f>IF(ISBLANK('Monthly Estimate'!$D$25),SUMPRODUCT(('Monthly Estimate'!$F$25:$BL$25='Payment Calendar'!$A72)*('Monthly Estimate'!$B$25)),IF('Monthly Estimate'!$D$25='Payment Calendar'!$B72,'Monthly Estimate'!$B$25,0))</f>
        <v>0</v>
      </c>
      <c r="Q72" s="33">
        <f>IF(ISBLANK('Monthly Estimate'!$D$26),SUMPRODUCT(('Monthly Estimate'!$F$26:$BL$26='Payment Calendar'!$A72)*('Monthly Estimate'!$B$26)),IF('Monthly Estimate'!$D$26='Payment Calendar'!$B72,'Monthly Estimate'!$B$26,0))</f>
        <v>0</v>
      </c>
      <c r="R72" s="33">
        <f>IF(ISBLANK('Monthly Estimate'!$D$27),SUMPRODUCT(('Monthly Estimate'!$F$27:$BL$27='Payment Calendar'!$A72)*('Monthly Estimate'!$B$27)),IF('Monthly Estimate'!$D$27='Payment Calendar'!$B72,'Monthly Estimate'!$B$27,0))</f>
        <v>0</v>
      </c>
      <c r="S72" s="33">
        <f>IF(ISBLANK('Monthly Estimate'!$D$28),SUMPRODUCT(('Monthly Estimate'!$F$28:$BL$28='Payment Calendar'!$A72)*('Monthly Estimate'!$B$28)),IF('Monthly Estimate'!$D$28='Payment Calendar'!$B72,'Monthly Estimate'!$B$28,0))</f>
        <v>0</v>
      </c>
      <c r="T72" s="33">
        <f>IF(ISBLANK('Monthly Estimate'!$D$32),SUMPRODUCT(('Monthly Estimate'!$F$32:$BL$32='Payment Calendar'!$A72)*('Monthly Estimate'!$B$32)),IF('Monthly Estimate'!$D$32='Payment Calendar'!$B72,'Monthly Estimate'!$B$32,0))</f>
        <v>0</v>
      </c>
      <c r="U72" s="33">
        <f>IF(ISBLANK('Monthly Estimate'!$D$33),SUMPRODUCT(('Monthly Estimate'!$F$33:$BL$33='Payment Calendar'!$A72)*('Monthly Estimate'!$B$33)),IF('Monthly Estimate'!$D$33='Payment Calendar'!$B72,'Monthly Estimate'!$B$33,0))</f>
        <v>0</v>
      </c>
      <c r="V72" s="33">
        <f>IF(ISBLANK('Monthly Estimate'!$D$34),SUMPRODUCT(('Monthly Estimate'!$F$34:$BL$34='Payment Calendar'!$A72)*('Monthly Estimate'!$B$34)),IF('Monthly Estimate'!$D$34='Payment Calendar'!$B72,'Monthly Estimate'!$B$34,0))</f>
        <v>0</v>
      </c>
      <c r="W72" s="33">
        <f>IF(ISBLANK('Monthly Estimate'!$D$35),SUMPRODUCT(('Monthly Estimate'!$F$35:$BL$35='Payment Calendar'!$A72)*('Monthly Estimate'!$B$35)),IF('Monthly Estimate'!$D$35='Payment Calendar'!$B72,'Monthly Estimate'!$B$35,0))</f>
        <v>0</v>
      </c>
      <c r="X72" s="33">
        <f>IF(ISBLANK('Monthly Estimate'!$D$36),SUMPRODUCT(('Monthly Estimate'!$F$36:$BL$36='Payment Calendar'!$A72)*('Monthly Estimate'!$B$36)),IF('Monthly Estimate'!$D$36='Payment Calendar'!$B72,'Monthly Estimate'!$B$36,0))</f>
        <v>0</v>
      </c>
      <c r="Y72" s="33">
        <f>IF(ISBLANK('Monthly Estimate'!$D$37),SUMPRODUCT(('Monthly Estimate'!$F$37:$BL$37='Payment Calendar'!$A72)*('Monthly Estimate'!$B$37)),IF('Monthly Estimate'!$D$37='Payment Calendar'!$B72,'Monthly Estimate'!$B$37,0))</f>
        <v>0</v>
      </c>
      <c r="Z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A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B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C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D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E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F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G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H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I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J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K72" s="33">
        <f>IF(ISBLANK('Monthly Estimate'!$D$38),SUMPRODUCT(('Monthly Estimate'!$F$38:$BL$38='Payment Calendar'!$A72)*('Monthly Estimate'!$B$38)),IF('Monthly Estimate'!$D$38='Payment Calendar'!$B72,'Monthly Estimate'!$B$38,0))</f>
        <v>0</v>
      </c>
      <c r="AL72" s="33">
        <f>IF(ISBLANK('Monthly Estimate'!$D$50),SUMPRODUCT(('Monthly Estimate'!$F$50:$BL$50='Payment Calendar'!$A72)*('Monthly Estimate'!$B$50)),IF('Monthly Estimate'!$D$50='Payment Calendar'!$B72,'Monthly Estimate'!$B$50,0))</f>
        <v>0</v>
      </c>
      <c r="AM72" s="34">
        <f>IF(ISBLANK('Monthly Estimate'!$D$51),SUMPRODUCT(('Monthly Estimate'!$F$51:$BL$51='Payment Calendar'!$A72)*('Monthly Estimate'!$B$51)),IF('Monthly Estimate'!$D$51='Payment Calendar'!$B72,'Monthly Estimate'!$B$51,0))</f>
        <v>0</v>
      </c>
      <c r="AN72" s="29">
        <f>SUM(D72:AM72)</f>
        <v>0</v>
      </c>
      <c r="AO72" s="33">
        <f>IF(ISBLANK('Monthly Estimate'!$D$6),SUMPRODUCT(('Monthly Estimate'!$F$6:$BL$6='Payment Calendar'!$A72)*('Monthly Estimate'!$B$6)),IF('Monthly Estimate'!$D$6='Payment Calendar'!$B72,'Monthly Estimate'!$B$6,0))</f>
        <v>0</v>
      </c>
      <c r="AP72" s="33">
        <f>IF(ISBLANK('Monthly Estimate'!$D$7),SUMPRODUCT(('Monthly Estimate'!$F$7:$BL$7='Payment Calendar'!$A72)*('Monthly Estimate'!$B$7)),IF('Monthly Estimate'!$D$7='Payment Calendar'!$B72,'Monthly Estimate'!$B$7,0))</f>
        <v>0</v>
      </c>
      <c r="AQ72" s="34">
        <f>IF(ISBLANK('Monthly Estimate'!$D$8),SUMPRODUCT(('Monthly Estimate'!$F$8:$BL$8='Payment Calendar'!$A72)*('Monthly Estimate'!$B$8)),IF('Monthly Estimate'!$D$8='Payment Calendar'!$B72,'Monthly Estimate'!$B$8,0))</f>
        <v>0</v>
      </c>
      <c r="AR72" s="35">
        <f t="shared" si="22"/>
        <v>0</v>
      </c>
      <c r="AS72" s="36">
        <f>IF(ISBLANK('Monthly Estimate'!$D$54),SUMPRODUCT(('Monthly Estimate'!$F$54:$BL$54='Payment Calendar'!$A72)*('Monthly Estimate'!$B$54)),IF('Monthly Estimate'!$D$54='Payment Calendar'!$B72,'Monthly Estimate'!$B$54,0))</f>
        <v>0</v>
      </c>
      <c r="AT72" s="34">
        <f>IF(ISBLANK('Monthly Estimate'!$D$55),SUMPRODUCT(('Monthly Estimate'!$F$55:$BL$55='Payment Calendar'!$A72)*('Monthly Estimate'!$B$55)),IF('Monthly Estimate'!$D$55='Payment Calendar'!$B72,'Monthly Estimate'!$B$55,0))</f>
        <v>0</v>
      </c>
      <c r="AU72" s="29">
        <f t="shared" si="24"/>
        <v>0</v>
      </c>
      <c r="AV72" s="30">
        <f t="shared" si="20"/>
        <v>0</v>
      </c>
      <c r="AW72" s="37">
        <f t="shared" si="23"/>
        <v>0</v>
      </c>
    </row>
    <row r="73" spans="1:49" x14ac:dyDescent="0.2">
      <c r="A73" s="31">
        <f t="shared" si="18"/>
        <v>43168</v>
      </c>
      <c r="B73" s="32">
        <f t="shared" si="21"/>
        <v>9</v>
      </c>
      <c r="C73" s="32">
        <f t="shared" si="19"/>
        <v>3</v>
      </c>
      <c r="D73" s="33">
        <f>IF(ISBLANK('Monthly Estimate'!$D$13),SUMPRODUCT(('Monthly Estimate'!$F$13:$BL$13='Payment Calendar'!$A73)*('Monthly Estimate'!$B$13)),IF('Monthly Estimate'!$D$13='Payment Calendar'!$B73,'Monthly Estimate'!$B$13,0))</f>
        <v>0</v>
      </c>
      <c r="E73" s="33">
        <f>IF(ISBLANK('Monthly Estimate'!$D$14),SUMPRODUCT(('Monthly Estimate'!$F$14:$BL$14='Payment Calendar'!$A73)*('Monthly Estimate'!$B$14)),IF('Monthly Estimate'!$D$14='Payment Calendar'!$B73,'Monthly Estimate'!$B$14,0))</f>
        <v>0</v>
      </c>
      <c r="F73" s="33">
        <f>IF(ISBLANK('Monthly Estimate'!$D$15),SUMPRODUCT(('Monthly Estimate'!$F$15:$BL$15='Payment Calendar'!$A73)*('Monthly Estimate'!$B$15)),IF('Monthly Estimate'!$D$15='Payment Calendar'!$B73,'Monthly Estimate'!$B$15,0))</f>
        <v>0</v>
      </c>
      <c r="G73" s="33">
        <f>IF(ISBLANK('Monthly Estimate'!$D$16),SUMPRODUCT(('Monthly Estimate'!$F$16:$BL$16='Payment Calendar'!$A73)*('Monthly Estimate'!$B$16)),IF('Monthly Estimate'!$D$16='Payment Calendar'!$B73,'Monthly Estimate'!$B$16,0))</f>
        <v>0</v>
      </c>
      <c r="H73" s="33">
        <f>IF(ISBLANK('Monthly Estimate'!$D$17),SUMPRODUCT(('Monthly Estimate'!$F$17:$BL$17='Payment Calendar'!$A73)*('Monthly Estimate'!$B$17)),IF('Monthly Estimate'!$D$17='Payment Calendar'!$B73,'Monthly Estimate'!$B$17,0))</f>
        <v>0</v>
      </c>
      <c r="I73" s="33">
        <f>IF(ISBLANK('Monthly Estimate'!$D$18),SUMPRODUCT(('Monthly Estimate'!$F$18:$BL$18='Payment Calendar'!$A73)*('Monthly Estimate'!$B$18)),IF('Monthly Estimate'!$D$18='Payment Calendar'!$B73,'Monthly Estimate'!$B$18,0))</f>
        <v>0</v>
      </c>
      <c r="J73" s="33">
        <f>IF(ISBLANK('Monthly Estimate'!$D$19),SUMPRODUCT(('Monthly Estimate'!$F$19:$BL$19='Payment Calendar'!$A73)*('Monthly Estimate'!$B$19)),IF('Monthly Estimate'!$D$19='Payment Calendar'!$B73,'Monthly Estimate'!$B$19,0))</f>
        <v>0</v>
      </c>
      <c r="K73" s="33">
        <f>IF(ISBLANK('Monthly Estimate'!$D$20),SUMPRODUCT(('Monthly Estimate'!$F$20:$BL$20='Payment Calendar'!$A73)*('Monthly Estimate'!$B$20)),IF('Monthly Estimate'!$D$20='Payment Calendar'!$B73,'Monthly Estimate'!$B$20,0))</f>
        <v>0</v>
      </c>
      <c r="L73" s="33">
        <f>IF(ISBLANK('Monthly Estimate'!$D$21),SUMPRODUCT(('Monthly Estimate'!$F$21:$BL$21='Payment Calendar'!$A73)*('Monthly Estimate'!$B$21)),IF('Monthly Estimate'!$D$21='Payment Calendar'!$B73,'Monthly Estimate'!$B$21,0))</f>
        <v>0</v>
      </c>
      <c r="M73" s="33">
        <f>IF(ISBLANK('Monthly Estimate'!$D$22),SUMPRODUCT(('Monthly Estimate'!$F$22:$BL$22='Payment Calendar'!$A73)*('Monthly Estimate'!$B$22)),IF('Monthly Estimate'!$D$22='Payment Calendar'!$B73,'Monthly Estimate'!$B$22,0))</f>
        <v>0</v>
      </c>
      <c r="N73" s="33">
        <f>IF(ISBLANK('Monthly Estimate'!$D$23),SUMPRODUCT(('Monthly Estimate'!$F$23:$BL$23='Payment Calendar'!$A73)*('Monthly Estimate'!$B$23)),IF('Monthly Estimate'!$D$23='Payment Calendar'!$B73,'Monthly Estimate'!$B$23,0))</f>
        <v>0</v>
      </c>
      <c r="O73" s="33">
        <f>IF(ISBLANK('Monthly Estimate'!$D$24),SUMPRODUCT(('Monthly Estimate'!$F$24:$BL$24='Payment Calendar'!$A73)*('Monthly Estimate'!$B$24)),IF('Monthly Estimate'!$D$24='Payment Calendar'!$B73,'Monthly Estimate'!$B$24,0))</f>
        <v>0</v>
      </c>
      <c r="P73" s="33">
        <f>IF(ISBLANK('Monthly Estimate'!$D$25),SUMPRODUCT(('Monthly Estimate'!$F$25:$BL$25='Payment Calendar'!$A73)*('Monthly Estimate'!$B$25)),IF('Monthly Estimate'!$D$25='Payment Calendar'!$B73,'Monthly Estimate'!$B$25,0))</f>
        <v>0</v>
      </c>
      <c r="Q73" s="33">
        <f>IF(ISBLANK('Monthly Estimate'!$D$26),SUMPRODUCT(('Monthly Estimate'!$F$26:$BL$26='Payment Calendar'!$A73)*('Monthly Estimate'!$B$26)),IF('Monthly Estimate'!$D$26='Payment Calendar'!$B73,'Monthly Estimate'!$B$26,0))</f>
        <v>0</v>
      </c>
      <c r="R73" s="33">
        <f>IF(ISBLANK('Monthly Estimate'!$D$27),SUMPRODUCT(('Monthly Estimate'!$F$27:$BL$27='Payment Calendar'!$A73)*('Monthly Estimate'!$B$27)),IF('Monthly Estimate'!$D$27='Payment Calendar'!$B73,'Monthly Estimate'!$B$27,0))</f>
        <v>0</v>
      </c>
      <c r="S73" s="33">
        <f>IF(ISBLANK('Monthly Estimate'!$D$28),SUMPRODUCT(('Monthly Estimate'!$F$28:$BL$28='Payment Calendar'!$A73)*('Monthly Estimate'!$B$28)),IF('Monthly Estimate'!$D$28='Payment Calendar'!$B73,'Monthly Estimate'!$B$28,0))</f>
        <v>0</v>
      </c>
      <c r="T73" s="33">
        <f>IF(ISBLANK('Monthly Estimate'!$D$32),SUMPRODUCT(('Monthly Estimate'!$F$32:$BL$32='Payment Calendar'!$A73)*('Monthly Estimate'!$B$32)),IF('Monthly Estimate'!$D$32='Payment Calendar'!$B73,'Monthly Estimate'!$B$32,0))</f>
        <v>0</v>
      </c>
      <c r="U73" s="33">
        <f>IF(ISBLANK('Monthly Estimate'!$D$33),SUMPRODUCT(('Monthly Estimate'!$F$33:$BL$33='Payment Calendar'!$A73)*('Monthly Estimate'!$B$33)),IF('Monthly Estimate'!$D$33='Payment Calendar'!$B73,'Monthly Estimate'!$B$33,0))</f>
        <v>0</v>
      </c>
      <c r="V73" s="33">
        <f>IF(ISBLANK('Monthly Estimate'!$D$34),SUMPRODUCT(('Monthly Estimate'!$F$34:$BL$34='Payment Calendar'!$A73)*('Monthly Estimate'!$B$34)),IF('Monthly Estimate'!$D$34='Payment Calendar'!$B73,'Monthly Estimate'!$B$34,0))</f>
        <v>0</v>
      </c>
      <c r="W73" s="33">
        <f>IF(ISBLANK('Monthly Estimate'!$D$35),SUMPRODUCT(('Monthly Estimate'!$F$35:$BL$35='Payment Calendar'!$A73)*('Monthly Estimate'!$B$35)),IF('Monthly Estimate'!$D$35='Payment Calendar'!$B73,'Monthly Estimate'!$B$35,0))</f>
        <v>0</v>
      </c>
      <c r="X73" s="33">
        <f>IF(ISBLANK('Monthly Estimate'!$D$36),SUMPRODUCT(('Monthly Estimate'!$F$36:$BL$36='Payment Calendar'!$A73)*('Monthly Estimate'!$B$36)),IF('Monthly Estimate'!$D$36='Payment Calendar'!$B73,'Monthly Estimate'!$B$36,0))</f>
        <v>0</v>
      </c>
      <c r="Y73" s="33">
        <f>IF(ISBLANK('Monthly Estimate'!$D$37),SUMPRODUCT(('Monthly Estimate'!$F$37:$BL$37='Payment Calendar'!$A73)*('Monthly Estimate'!$B$37)),IF('Monthly Estimate'!$D$37='Payment Calendar'!$B73,'Monthly Estimate'!$B$37,0))</f>
        <v>0</v>
      </c>
      <c r="Z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A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B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C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D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E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F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G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H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I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J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K73" s="33">
        <f>IF(ISBLANK('Monthly Estimate'!$D$38),SUMPRODUCT(('Monthly Estimate'!$F$38:$BL$38='Payment Calendar'!$A73)*('Monthly Estimate'!$B$38)),IF('Monthly Estimate'!$D$38='Payment Calendar'!$B73,'Monthly Estimate'!$B$38,0))</f>
        <v>0</v>
      </c>
      <c r="AL73" s="33">
        <f>IF(ISBLANK('Monthly Estimate'!$D$50),SUMPRODUCT(('Monthly Estimate'!$F$50:$BL$50='Payment Calendar'!$A73)*('Monthly Estimate'!$B$50)),IF('Monthly Estimate'!$D$50='Payment Calendar'!$B73,'Monthly Estimate'!$B$50,0))</f>
        <v>0</v>
      </c>
      <c r="AM73" s="34">
        <f>IF(ISBLANK('Monthly Estimate'!$D$51),SUMPRODUCT(('Monthly Estimate'!$F$51:$BL$51='Payment Calendar'!$A73)*('Monthly Estimate'!$B$51)),IF('Monthly Estimate'!$D$51='Payment Calendar'!$B73,'Monthly Estimate'!$B$51,0))</f>
        <v>0</v>
      </c>
      <c r="AN73" s="29">
        <f>SUM(D73:AM73)</f>
        <v>0</v>
      </c>
      <c r="AO73" s="33">
        <f>IF(ISBLANK('Monthly Estimate'!$D$6),SUMPRODUCT(('Monthly Estimate'!$F$6:$BL$6='Payment Calendar'!$A73)*('Monthly Estimate'!$B$6)),IF('Monthly Estimate'!$D$6='Payment Calendar'!$B73,'Monthly Estimate'!$B$6,0))</f>
        <v>0</v>
      </c>
      <c r="AP73" s="33">
        <f>IF(ISBLANK('Monthly Estimate'!$D$7),SUMPRODUCT(('Monthly Estimate'!$F$7:$BL$7='Payment Calendar'!$A73)*('Monthly Estimate'!$B$7)),IF('Monthly Estimate'!$D$7='Payment Calendar'!$B73,'Monthly Estimate'!$B$7,0))</f>
        <v>0</v>
      </c>
      <c r="AQ73" s="34">
        <f>IF(ISBLANK('Monthly Estimate'!$D$8),SUMPRODUCT(('Monthly Estimate'!$F$8:$BL$8='Payment Calendar'!$A73)*('Monthly Estimate'!$B$8)),IF('Monthly Estimate'!$D$8='Payment Calendar'!$B73,'Monthly Estimate'!$B$8,0))</f>
        <v>0</v>
      </c>
      <c r="AR73" s="35">
        <f t="shared" si="22"/>
        <v>0</v>
      </c>
      <c r="AS73" s="36">
        <f>IF(ISBLANK('Monthly Estimate'!$D$54),SUMPRODUCT(('Monthly Estimate'!$F$54:$BL$54='Payment Calendar'!$A73)*('Monthly Estimate'!$B$54)),IF('Monthly Estimate'!$D$54='Payment Calendar'!$B73,'Monthly Estimate'!$B$54,0))</f>
        <v>0</v>
      </c>
      <c r="AT73" s="34">
        <f>IF(ISBLANK('Monthly Estimate'!$D$55),SUMPRODUCT(('Monthly Estimate'!$F$55:$BL$55='Payment Calendar'!$A73)*('Monthly Estimate'!$B$55)),IF('Monthly Estimate'!$D$55='Payment Calendar'!$B73,'Monthly Estimate'!$B$55,0))</f>
        <v>0</v>
      </c>
      <c r="AU73" s="29">
        <f t="shared" si="24"/>
        <v>0</v>
      </c>
      <c r="AV73" s="30">
        <f t="shared" si="20"/>
        <v>0</v>
      </c>
      <c r="AW73" s="37">
        <f t="shared" si="23"/>
        <v>0</v>
      </c>
    </row>
    <row r="74" spans="1:49" x14ac:dyDescent="0.2">
      <c r="A74" s="31">
        <f t="shared" si="18"/>
        <v>43169</v>
      </c>
      <c r="B74" s="32">
        <f t="shared" si="21"/>
        <v>10</v>
      </c>
      <c r="C74" s="32">
        <f t="shared" si="19"/>
        <v>3</v>
      </c>
      <c r="D74" s="33">
        <f>IF(ISBLANK('Monthly Estimate'!$D$13),SUMPRODUCT(('Monthly Estimate'!$F$13:$BL$13='Payment Calendar'!$A74)*('Monthly Estimate'!$B$13)),IF('Monthly Estimate'!$D$13='Payment Calendar'!$B74,'Monthly Estimate'!$B$13,0))</f>
        <v>0</v>
      </c>
      <c r="E74" s="33">
        <f>IF(ISBLANK('Monthly Estimate'!$D$14),SUMPRODUCT(('Monthly Estimate'!$F$14:$BL$14='Payment Calendar'!$A74)*('Monthly Estimate'!$B$14)),IF('Monthly Estimate'!$D$14='Payment Calendar'!$B74,'Monthly Estimate'!$B$14,0))</f>
        <v>0</v>
      </c>
      <c r="F74" s="33">
        <f>IF(ISBLANK('Monthly Estimate'!$D$15),SUMPRODUCT(('Monthly Estimate'!$F$15:$BL$15='Payment Calendar'!$A74)*('Monthly Estimate'!$B$15)),IF('Monthly Estimate'!$D$15='Payment Calendar'!$B74,'Monthly Estimate'!$B$15,0))</f>
        <v>0</v>
      </c>
      <c r="G74" s="33">
        <f>IF(ISBLANK('Monthly Estimate'!$D$16),SUMPRODUCT(('Monthly Estimate'!$F$16:$BL$16='Payment Calendar'!$A74)*('Monthly Estimate'!$B$16)),IF('Monthly Estimate'!$D$16='Payment Calendar'!$B74,'Monthly Estimate'!$B$16,0))</f>
        <v>0</v>
      </c>
      <c r="H74" s="33">
        <f>IF(ISBLANK('Monthly Estimate'!$D$17),SUMPRODUCT(('Monthly Estimate'!$F$17:$BL$17='Payment Calendar'!$A74)*('Monthly Estimate'!$B$17)),IF('Monthly Estimate'!$D$17='Payment Calendar'!$B74,'Monthly Estimate'!$B$17,0))</f>
        <v>0</v>
      </c>
      <c r="I74" s="33">
        <f>IF(ISBLANK('Monthly Estimate'!$D$18),SUMPRODUCT(('Monthly Estimate'!$F$18:$BL$18='Payment Calendar'!$A74)*('Monthly Estimate'!$B$18)),IF('Monthly Estimate'!$D$18='Payment Calendar'!$B74,'Monthly Estimate'!$B$18,0))</f>
        <v>0</v>
      </c>
      <c r="J74" s="33">
        <f>IF(ISBLANK('Monthly Estimate'!$D$19),SUMPRODUCT(('Monthly Estimate'!$F$19:$BL$19='Payment Calendar'!$A74)*('Monthly Estimate'!$B$19)),IF('Monthly Estimate'!$D$19='Payment Calendar'!$B74,'Monthly Estimate'!$B$19,0))</f>
        <v>0</v>
      </c>
      <c r="K74" s="33">
        <f>IF(ISBLANK('Monthly Estimate'!$D$20),SUMPRODUCT(('Monthly Estimate'!$F$20:$BL$20='Payment Calendar'!$A74)*('Monthly Estimate'!$B$20)),IF('Monthly Estimate'!$D$20='Payment Calendar'!$B74,'Monthly Estimate'!$B$20,0))</f>
        <v>0</v>
      </c>
      <c r="L74" s="33">
        <f>IF(ISBLANK('Monthly Estimate'!$D$21),SUMPRODUCT(('Monthly Estimate'!$F$21:$BL$21='Payment Calendar'!$A74)*('Monthly Estimate'!$B$21)),IF('Monthly Estimate'!$D$21='Payment Calendar'!$B74,'Monthly Estimate'!$B$21,0))</f>
        <v>0</v>
      </c>
      <c r="M74" s="33">
        <f>IF(ISBLANK('Monthly Estimate'!$D$22),SUMPRODUCT(('Monthly Estimate'!$F$22:$BL$22='Payment Calendar'!$A74)*('Monthly Estimate'!$B$22)),IF('Monthly Estimate'!$D$22='Payment Calendar'!$B74,'Monthly Estimate'!$B$22,0))</f>
        <v>0</v>
      </c>
      <c r="N74" s="33">
        <f>IF(ISBLANK('Monthly Estimate'!$D$23),SUMPRODUCT(('Monthly Estimate'!$F$23:$BL$23='Payment Calendar'!$A74)*('Monthly Estimate'!$B$23)),IF('Monthly Estimate'!$D$23='Payment Calendar'!$B74,'Monthly Estimate'!$B$23,0))</f>
        <v>0</v>
      </c>
      <c r="O74" s="33">
        <f>IF(ISBLANK('Monthly Estimate'!$D$24),SUMPRODUCT(('Monthly Estimate'!$F$24:$BL$24='Payment Calendar'!$A74)*('Monthly Estimate'!$B$24)),IF('Monthly Estimate'!$D$24='Payment Calendar'!$B74,'Monthly Estimate'!$B$24,0))</f>
        <v>0</v>
      </c>
      <c r="P74" s="33">
        <f>IF(ISBLANK('Monthly Estimate'!$D$25),SUMPRODUCT(('Monthly Estimate'!$F$25:$BL$25='Payment Calendar'!$A74)*('Monthly Estimate'!$B$25)),IF('Monthly Estimate'!$D$25='Payment Calendar'!$B74,'Monthly Estimate'!$B$25,0))</f>
        <v>0</v>
      </c>
      <c r="Q74" s="33">
        <f>IF(ISBLANK('Monthly Estimate'!$D$26),SUMPRODUCT(('Monthly Estimate'!$F$26:$BL$26='Payment Calendar'!$A74)*('Monthly Estimate'!$B$26)),IF('Monthly Estimate'!$D$26='Payment Calendar'!$B74,'Monthly Estimate'!$B$26,0))</f>
        <v>0</v>
      </c>
      <c r="R74" s="33">
        <f>IF(ISBLANK('Monthly Estimate'!$D$27),SUMPRODUCT(('Monthly Estimate'!$F$27:$BL$27='Payment Calendar'!$A74)*('Monthly Estimate'!$B$27)),IF('Monthly Estimate'!$D$27='Payment Calendar'!$B74,'Monthly Estimate'!$B$27,0))</f>
        <v>0</v>
      </c>
      <c r="S74" s="33">
        <f>IF(ISBLANK('Monthly Estimate'!$D$28),SUMPRODUCT(('Monthly Estimate'!$F$28:$BL$28='Payment Calendar'!$A74)*('Monthly Estimate'!$B$28)),IF('Monthly Estimate'!$D$28='Payment Calendar'!$B74,'Monthly Estimate'!$B$28,0))</f>
        <v>0</v>
      </c>
      <c r="T74" s="33">
        <f>IF(ISBLANK('Monthly Estimate'!$D$32),SUMPRODUCT(('Monthly Estimate'!$F$32:$BL$32='Payment Calendar'!$A74)*('Monthly Estimate'!$B$32)),IF('Monthly Estimate'!$D$32='Payment Calendar'!$B74,'Monthly Estimate'!$B$32,0))</f>
        <v>0</v>
      </c>
      <c r="U74" s="33">
        <f>IF(ISBLANK('Monthly Estimate'!$D$33),SUMPRODUCT(('Monthly Estimate'!$F$33:$BL$33='Payment Calendar'!$A74)*('Monthly Estimate'!$B$33)),IF('Monthly Estimate'!$D$33='Payment Calendar'!$B74,'Monthly Estimate'!$B$33,0))</f>
        <v>0</v>
      </c>
      <c r="V74" s="33">
        <f>IF(ISBLANK('Monthly Estimate'!$D$34),SUMPRODUCT(('Monthly Estimate'!$F$34:$BL$34='Payment Calendar'!$A74)*('Monthly Estimate'!$B$34)),IF('Monthly Estimate'!$D$34='Payment Calendar'!$B74,'Monthly Estimate'!$B$34,0))</f>
        <v>0</v>
      </c>
      <c r="W74" s="33">
        <f>IF(ISBLANK('Monthly Estimate'!$D$35),SUMPRODUCT(('Monthly Estimate'!$F$35:$BL$35='Payment Calendar'!$A74)*('Monthly Estimate'!$B$35)),IF('Monthly Estimate'!$D$35='Payment Calendar'!$B74,'Monthly Estimate'!$B$35,0))</f>
        <v>0</v>
      </c>
      <c r="X74" s="33">
        <f>IF(ISBLANK('Monthly Estimate'!$D$36),SUMPRODUCT(('Monthly Estimate'!$F$36:$BL$36='Payment Calendar'!$A74)*('Monthly Estimate'!$B$36)),IF('Monthly Estimate'!$D$36='Payment Calendar'!$B74,'Monthly Estimate'!$B$36,0))</f>
        <v>0</v>
      </c>
      <c r="Y74" s="33">
        <f>IF(ISBLANK('Monthly Estimate'!$D$37),SUMPRODUCT(('Monthly Estimate'!$F$37:$BL$37='Payment Calendar'!$A74)*('Monthly Estimate'!$B$37)),IF('Monthly Estimate'!$D$37='Payment Calendar'!$B74,'Monthly Estimate'!$B$37,0))</f>
        <v>0</v>
      </c>
      <c r="Z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A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B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C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D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E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F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G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H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I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J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K74" s="33">
        <f>IF(ISBLANK('Monthly Estimate'!$D$38),SUMPRODUCT(('Monthly Estimate'!$F$38:$BL$38='Payment Calendar'!$A74)*('Monthly Estimate'!$B$38)),IF('Monthly Estimate'!$D$38='Payment Calendar'!$B74,'Monthly Estimate'!$B$38,0))</f>
        <v>0</v>
      </c>
      <c r="AL74" s="33">
        <f>IF(ISBLANK('Monthly Estimate'!$D$50),SUMPRODUCT(('Monthly Estimate'!$F$50:$BL$50='Payment Calendar'!$A74)*('Monthly Estimate'!$B$50)),IF('Monthly Estimate'!$D$50='Payment Calendar'!$B74,'Monthly Estimate'!$B$50,0))</f>
        <v>0</v>
      </c>
      <c r="AM74" s="34">
        <f>IF(ISBLANK('Monthly Estimate'!$D$51),SUMPRODUCT(('Monthly Estimate'!$F$51:$BL$51='Payment Calendar'!$A74)*('Monthly Estimate'!$B$51)),IF('Monthly Estimate'!$D$51='Payment Calendar'!$B74,'Monthly Estimate'!$B$51,0))</f>
        <v>0</v>
      </c>
      <c r="AN74" s="29">
        <f>SUM(D74:AM74)</f>
        <v>0</v>
      </c>
      <c r="AO74" s="33">
        <f>IF(ISBLANK('Monthly Estimate'!$D$6),SUMPRODUCT(('Monthly Estimate'!$F$6:$BL$6='Payment Calendar'!$A74)*('Monthly Estimate'!$B$6)),IF('Monthly Estimate'!$D$6='Payment Calendar'!$B74,'Monthly Estimate'!$B$6,0))</f>
        <v>0</v>
      </c>
      <c r="AP74" s="33">
        <f>IF(ISBLANK('Monthly Estimate'!$D$7),SUMPRODUCT(('Monthly Estimate'!$F$7:$BL$7='Payment Calendar'!$A74)*('Monthly Estimate'!$B$7)),IF('Monthly Estimate'!$D$7='Payment Calendar'!$B74,'Monthly Estimate'!$B$7,0))</f>
        <v>0</v>
      </c>
      <c r="AQ74" s="34">
        <f>IF(ISBLANK('Monthly Estimate'!$D$8),SUMPRODUCT(('Monthly Estimate'!$F$8:$BL$8='Payment Calendar'!$A74)*('Monthly Estimate'!$B$8)),IF('Monthly Estimate'!$D$8='Payment Calendar'!$B74,'Monthly Estimate'!$B$8,0))</f>
        <v>0</v>
      </c>
      <c r="AR74" s="35">
        <f t="shared" si="22"/>
        <v>0</v>
      </c>
      <c r="AS74" s="36">
        <f>IF(ISBLANK('Monthly Estimate'!$D$54),SUMPRODUCT(('Monthly Estimate'!$F$54:$BL$54='Payment Calendar'!$A74)*('Monthly Estimate'!$B$54)),IF('Monthly Estimate'!$D$54='Payment Calendar'!$B74,'Monthly Estimate'!$B$54,0))</f>
        <v>0</v>
      </c>
      <c r="AT74" s="34">
        <f>IF(ISBLANK('Monthly Estimate'!$D$55),SUMPRODUCT(('Monthly Estimate'!$F$55:$BL$55='Payment Calendar'!$A74)*('Monthly Estimate'!$B$55)),IF('Monthly Estimate'!$D$55='Payment Calendar'!$B74,'Monthly Estimate'!$B$55,0))</f>
        <v>0</v>
      </c>
      <c r="AU74" s="29">
        <f t="shared" si="24"/>
        <v>0</v>
      </c>
      <c r="AV74" s="30">
        <f t="shared" si="20"/>
        <v>0</v>
      </c>
      <c r="AW74" s="37">
        <f t="shared" si="23"/>
        <v>0</v>
      </c>
    </row>
    <row r="75" spans="1:49" x14ac:dyDescent="0.2">
      <c r="A75" s="31">
        <f t="shared" si="18"/>
        <v>43170</v>
      </c>
      <c r="B75" s="32">
        <f t="shared" si="21"/>
        <v>11</v>
      </c>
      <c r="C75" s="32">
        <f t="shared" si="19"/>
        <v>3</v>
      </c>
      <c r="D75" s="33">
        <f>IF(ISBLANK('Monthly Estimate'!$D$13),SUMPRODUCT(('Monthly Estimate'!$F$13:$BL$13='Payment Calendar'!$A75)*('Monthly Estimate'!$B$13)),IF('Monthly Estimate'!$D$13='Payment Calendar'!$B75,'Monthly Estimate'!$B$13,0))</f>
        <v>0</v>
      </c>
      <c r="E75" s="33">
        <f>IF(ISBLANK('Monthly Estimate'!$D$14),SUMPRODUCT(('Monthly Estimate'!$F$14:$BL$14='Payment Calendar'!$A75)*('Monthly Estimate'!$B$14)),IF('Monthly Estimate'!$D$14='Payment Calendar'!$B75,'Monthly Estimate'!$B$14,0))</f>
        <v>0</v>
      </c>
      <c r="F75" s="33">
        <f>IF(ISBLANK('Monthly Estimate'!$D$15),SUMPRODUCT(('Monthly Estimate'!$F$15:$BL$15='Payment Calendar'!$A75)*('Monthly Estimate'!$B$15)),IF('Monthly Estimate'!$D$15='Payment Calendar'!$B75,'Monthly Estimate'!$B$15,0))</f>
        <v>0</v>
      </c>
      <c r="G75" s="33">
        <f>IF(ISBLANK('Monthly Estimate'!$D$16),SUMPRODUCT(('Monthly Estimate'!$F$16:$BL$16='Payment Calendar'!$A75)*('Monthly Estimate'!$B$16)),IF('Monthly Estimate'!$D$16='Payment Calendar'!$B75,'Monthly Estimate'!$B$16,0))</f>
        <v>0</v>
      </c>
      <c r="H75" s="33">
        <f>IF(ISBLANK('Monthly Estimate'!$D$17),SUMPRODUCT(('Monthly Estimate'!$F$17:$BL$17='Payment Calendar'!$A75)*('Monthly Estimate'!$B$17)),IF('Monthly Estimate'!$D$17='Payment Calendar'!$B75,'Monthly Estimate'!$B$17,0))</f>
        <v>0</v>
      </c>
      <c r="I75" s="33">
        <f>IF(ISBLANK('Monthly Estimate'!$D$18),SUMPRODUCT(('Monthly Estimate'!$F$18:$BL$18='Payment Calendar'!$A75)*('Monthly Estimate'!$B$18)),IF('Monthly Estimate'!$D$18='Payment Calendar'!$B75,'Monthly Estimate'!$B$18,0))</f>
        <v>0</v>
      </c>
      <c r="J75" s="33">
        <f>IF(ISBLANK('Monthly Estimate'!$D$19),SUMPRODUCT(('Monthly Estimate'!$F$19:$BL$19='Payment Calendar'!$A75)*('Monthly Estimate'!$B$19)),IF('Monthly Estimate'!$D$19='Payment Calendar'!$B75,'Monthly Estimate'!$B$19,0))</f>
        <v>0</v>
      </c>
      <c r="K75" s="33">
        <f>IF(ISBLANK('Monthly Estimate'!$D$20),SUMPRODUCT(('Monthly Estimate'!$F$20:$BL$20='Payment Calendar'!$A75)*('Monthly Estimate'!$B$20)),IF('Monthly Estimate'!$D$20='Payment Calendar'!$B75,'Monthly Estimate'!$B$20,0))</f>
        <v>0</v>
      </c>
      <c r="L75" s="33">
        <f>IF(ISBLANK('Monthly Estimate'!$D$21),SUMPRODUCT(('Monthly Estimate'!$F$21:$BL$21='Payment Calendar'!$A75)*('Monthly Estimate'!$B$21)),IF('Monthly Estimate'!$D$21='Payment Calendar'!$B75,'Monthly Estimate'!$B$21,0))</f>
        <v>0</v>
      </c>
      <c r="M75" s="33">
        <f>IF(ISBLANK('Monthly Estimate'!$D$22),SUMPRODUCT(('Monthly Estimate'!$F$22:$BL$22='Payment Calendar'!$A75)*('Monthly Estimate'!$B$22)),IF('Monthly Estimate'!$D$22='Payment Calendar'!$B75,'Monthly Estimate'!$B$22,0))</f>
        <v>0</v>
      </c>
      <c r="N75" s="33">
        <f>IF(ISBLANK('Monthly Estimate'!$D$23),SUMPRODUCT(('Monthly Estimate'!$F$23:$BL$23='Payment Calendar'!$A75)*('Monthly Estimate'!$B$23)),IF('Monthly Estimate'!$D$23='Payment Calendar'!$B75,'Monthly Estimate'!$B$23,0))</f>
        <v>0</v>
      </c>
      <c r="O75" s="33">
        <f>IF(ISBLANK('Monthly Estimate'!$D$24),SUMPRODUCT(('Monthly Estimate'!$F$24:$BL$24='Payment Calendar'!$A75)*('Monthly Estimate'!$B$24)),IF('Monthly Estimate'!$D$24='Payment Calendar'!$B75,'Monthly Estimate'!$B$24,0))</f>
        <v>0</v>
      </c>
      <c r="P75" s="33">
        <f>IF(ISBLANK('Monthly Estimate'!$D$25),SUMPRODUCT(('Monthly Estimate'!$F$25:$BL$25='Payment Calendar'!$A75)*('Monthly Estimate'!$B$25)),IF('Monthly Estimate'!$D$25='Payment Calendar'!$B75,'Monthly Estimate'!$B$25,0))</f>
        <v>0</v>
      </c>
      <c r="Q75" s="33">
        <f>IF(ISBLANK('Monthly Estimate'!$D$26),SUMPRODUCT(('Monthly Estimate'!$F$26:$BL$26='Payment Calendar'!$A75)*('Monthly Estimate'!$B$26)),IF('Monthly Estimate'!$D$26='Payment Calendar'!$B75,'Monthly Estimate'!$B$26,0))</f>
        <v>0</v>
      </c>
      <c r="R75" s="33">
        <f>IF(ISBLANK('Monthly Estimate'!$D$27),SUMPRODUCT(('Monthly Estimate'!$F$27:$BL$27='Payment Calendar'!$A75)*('Monthly Estimate'!$B$27)),IF('Monthly Estimate'!$D$27='Payment Calendar'!$B75,'Monthly Estimate'!$B$27,0))</f>
        <v>0</v>
      </c>
      <c r="S75" s="33">
        <f>IF(ISBLANK('Monthly Estimate'!$D$28),SUMPRODUCT(('Monthly Estimate'!$F$28:$BL$28='Payment Calendar'!$A75)*('Monthly Estimate'!$B$28)),IF('Monthly Estimate'!$D$28='Payment Calendar'!$B75,'Monthly Estimate'!$B$28,0))</f>
        <v>0</v>
      </c>
      <c r="T75" s="33">
        <f>IF(ISBLANK('Monthly Estimate'!$D$32),SUMPRODUCT(('Monthly Estimate'!$F$32:$BL$32='Payment Calendar'!$A75)*('Monthly Estimate'!$B$32)),IF('Monthly Estimate'!$D$32='Payment Calendar'!$B75,'Monthly Estimate'!$B$32,0))</f>
        <v>0</v>
      </c>
      <c r="U75" s="33">
        <f>IF(ISBLANK('Monthly Estimate'!$D$33),SUMPRODUCT(('Monthly Estimate'!$F$33:$BL$33='Payment Calendar'!$A75)*('Monthly Estimate'!$B$33)),IF('Monthly Estimate'!$D$33='Payment Calendar'!$B75,'Monthly Estimate'!$B$33,0))</f>
        <v>0</v>
      </c>
      <c r="V75" s="33">
        <f>IF(ISBLANK('Monthly Estimate'!$D$34),SUMPRODUCT(('Monthly Estimate'!$F$34:$BL$34='Payment Calendar'!$A75)*('Monthly Estimate'!$B$34)),IF('Monthly Estimate'!$D$34='Payment Calendar'!$B75,'Monthly Estimate'!$B$34,0))</f>
        <v>0</v>
      </c>
      <c r="W75" s="33">
        <f>IF(ISBLANK('Monthly Estimate'!$D$35),SUMPRODUCT(('Monthly Estimate'!$F$35:$BL$35='Payment Calendar'!$A75)*('Monthly Estimate'!$B$35)),IF('Monthly Estimate'!$D$35='Payment Calendar'!$B75,'Monthly Estimate'!$B$35,0))</f>
        <v>0</v>
      </c>
      <c r="X75" s="33">
        <f>IF(ISBLANK('Monthly Estimate'!$D$36),SUMPRODUCT(('Monthly Estimate'!$F$36:$BL$36='Payment Calendar'!$A75)*('Monthly Estimate'!$B$36)),IF('Monthly Estimate'!$D$36='Payment Calendar'!$B75,'Monthly Estimate'!$B$36,0))</f>
        <v>0</v>
      </c>
      <c r="Y75" s="33">
        <f>IF(ISBLANK('Monthly Estimate'!$D$37),SUMPRODUCT(('Monthly Estimate'!$F$37:$BL$37='Payment Calendar'!$A75)*('Monthly Estimate'!$B$37)),IF('Monthly Estimate'!$D$37='Payment Calendar'!$B75,'Monthly Estimate'!$B$37,0))</f>
        <v>0</v>
      </c>
      <c r="Z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A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B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C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D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E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F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G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H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I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J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K75" s="33">
        <f>IF(ISBLANK('Monthly Estimate'!$D$38),SUMPRODUCT(('Monthly Estimate'!$F$38:$BL$38='Payment Calendar'!$A75)*('Monthly Estimate'!$B$38)),IF('Monthly Estimate'!$D$38='Payment Calendar'!$B75,'Monthly Estimate'!$B$38,0))</f>
        <v>0</v>
      </c>
      <c r="AL75" s="33">
        <f>IF(ISBLANK('Monthly Estimate'!$D$50),SUMPRODUCT(('Monthly Estimate'!$F$50:$BL$50='Payment Calendar'!$A75)*('Monthly Estimate'!$B$50)),IF('Monthly Estimate'!$D$50='Payment Calendar'!$B75,'Monthly Estimate'!$B$50,0))</f>
        <v>0</v>
      </c>
      <c r="AM75" s="34">
        <f>IF(ISBLANK('Monthly Estimate'!$D$51),SUMPRODUCT(('Monthly Estimate'!$F$51:$BL$51='Payment Calendar'!$A75)*('Monthly Estimate'!$B$51)),IF('Monthly Estimate'!$D$51='Payment Calendar'!$B75,'Monthly Estimate'!$B$51,0))</f>
        <v>0</v>
      </c>
      <c r="AN75" s="29">
        <f>SUM(D75:AM75)</f>
        <v>0</v>
      </c>
      <c r="AO75" s="33">
        <f>IF(ISBLANK('Monthly Estimate'!$D$6),SUMPRODUCT(('Monthly Estimate'!$F$6:$BL$6='Payment Calendar'!$A75)*('Monthly Estimate'!$B$6)),IF('Monthly Estimate'!$D$6='Payment Calendar'!$B75,'Monthly Estimate'!$B$6,0))</f>
        <v>0</v>
      </c>
      <c r="AP75" s="33">
        <f>IF(ISBLANK('Monthly Estimate'!$D$7),SUMPRODUCT(('Monthly Estimate'!$F$7:$BL$7='Payment Calendar'!$A75)*('Monthly Estimate'!$B$7)),IF('Monthly Estimate'!$D$7='Payment Calendar'!$B75,'Monthly Estimate'!$B$7,0))</f>
        <v>0</v>
      </c>
      <c r="AQ75" s="34">
        <f>IF(ISBLANK('Monthly Estimate'!$D$8),SUMPRODUCT(('Monthly Estimate'!$F$8:$BL$8='Payment Calendar'!$A75)*('Monthly Estimate'!$B$8)),IF('Monthly Estimate'!$D$8='Payment Calendar'!$B75,'Monthly Estimate'!$B$8,0))</f>
        <v>0</v>
      </c>
      <c r="AR75" s="35">
        <f t="shared" si="22"/>
        <v>0</v>
      </c>
      <c r="AS75" s="36">
        <f>IF(ISBLANK('Monthly Estimate'!$D$54),SUMPRODUCT(('Monthly Estimate'!$F$54:$BL$54='Payment Calendar'!$A75)*('Monthly Estimate'!$B$54)),IF('Monthly Estimate'!$D$54='Payment Calendar'!$B75,'Monthly Estimate'!$B$54,0))</f>
        <v>0</v>
      </c>
      <c r="AT75" s="34">
        <f>IF(ISBLANK('Monthly Estimate'!$D$55),SUMPRODUCT(('Monthly Estimate'!$F$55:$BL$55='Payment Calendar'!$A75)*('Monthly Estimate'!$B$55)),IF('Monthly Estimate'!$D$55='Payment Calendar'!$B75,'Monthly Estimate'!$B$55,0))</f>
        <v>0</v>
      </c>
      <c r="AU75" s="29">
        <f t="shared" si="24"/>
        <v>0</v>
      </c>
      <c r="AV75" s="30">
        <f t="shared" si="20"/>
        <v>0</v>
      </c>
      <c r="AW75" s="37">
        <f t="shared" si="23"/>
        <v>0</v>
      </c>
    </row>
    <row r="76" spans="1:49" x14ac:dyDescent="0.2">
      <c r="A76" s="31">
        <f t="shared" si="18"/>
        <v>43171</v>
      </c>
      <c r="B76" s="32">
        <f t="shared" si="21"/>
        <v>12</v>
      </c>
      <c r="C76" s="32">
        <f t="shared" si="19"/>
        <v>3</v>
      </c>
      <c r="D76" s="33">
        <f>IF(ISBLANK('Monthly Estimate'!$D$13),SUMPRODUCT(('Monthly Estimate'!$F$13:$BL$13='Payment Calendar'!$A76)*('Monthly Estimate'!$B$13)),IF('Monthly Estimate'!$D$13='Payment Calendar'!$B76,'Monthly Estimate'!$B$13,0))</f>
        <v>0</v>
      </c>
      <c r="E76" s="33">
        <f>IF(ISBLANK('Monthly Estimate'!$D$14),SUMPRODUCT(('Monthly Estimate'!$F$14:$BL$14='Payment Calendar'!$A76)*('Monthly Estimate'!$B$14)),IF('Monthly Estimate'!$D$14='Payment Calendar'!$B76,'Monthly Estimate'!$B$14,0))</f>
        <v>0</v>
      </c>
      <c r="F76" s="33">
        <f>IF(ISBLANK('Monthly Estimate'!$D$15),SUMPRODUCT(('Monthly Estimate'!$F$15:$BL$15='Payment Calendar'!$A76)*('Monthly Estimate'!$B$15)),IF('Monthly Estimate'!$D$15='Payment Calendar'!$B76,'Monthly Estimate'!$B$15,0))</f>
        <v>0</v>
      </c>
      <c r="G76" s="33">
        <f>IF(ISBLANK('Monthly Estimate'!$D$16),SUMPRODUCT(('Monthly Estimate'!$F$16:$BL$16='Payment Calendar'!$A76)*('Monthly Estimate'!$B$16)),IF('Monthly Estimate'!$D$16='Payment Calendar'!$B76,'Monthly Estimate'!$B$16,0))</f>
        <v>0</v>
      </c>
      <c r="H76" s="33">
        <f>IF(ISBLANK('Monthly Estimate'!$D$17),SUMPRODUCT(('Monthly Estimate'!$F$17:$BL$17='Payment Calendar'!$A76)*('Monthly Estimate'!$B$17)),IF('Monthly Estimate'!$D$17='Payment Calendar'!$B76,'Monthly Estimate'!$B$17,0))</f>
        <v>0</v>
      </c>
      <c r="I76" s="33">
        <f>IF(ISBLANK('Monthly Estimate'!$D$18),SUMPRODUCT(('Monthly Estimate'!$F$18:$BL$18='Payment Calendar'!$A76)*('Monthly Estimate'!$B$18)),IF('Monthly Estimate'!$D$18='Payment Calendar'!$B76,'Monthly Estimate'!$B$18,0))</f>
        <v>0</v>
      </c>
      <c r="J76" s="33">
        <f>IF(ISBLANK('Monthly Estimate'!$D$19),SUMPRODUCT(('Monthly Estimate'!$F$19:$BL$19='Payment Calendar'!$A76)*('Monthly Estimate'!$B$19)),IF('Monthly Estimate'!$D$19='Payment Calendar'!$B76,'Monthly Estimate'!$B$19,0))</f>
        <v>0</v>
      </c>
      <c r="K76" s="33">
        <f>IF(ISBLANK('Monthly Estimate'!$D$20),SUMPRODUCT(('Monthly Estimate'!$F$20:$BL$20='Payment Calendar'!$A76)*('Monthly Estimate'!$B$20)),IF('Monthly Estimate'!$D$20='Payment Calendar'!$B76,'Monthly Estimate'!$B$20,0))</f>
        <v>0</v>
      </c>
      <c r="L76" s="33">
        <f>IF(ISBLANK('Monthly Estimate'!$D$21),SUMPRODUCT(('Monthly Estimate'!$F$21:$BL$21='Payment Calendar'!$A76)*('Monthly Estimate'!$B$21)),IF('Monthly Estimate'!$D$21='Payment Calendar'!$B76,'Monthly Estimate'!$B$21,0))</f>
        <v>0</v>
      </c>
      <c r="M76" s="33">
        <f>IF(ISBLANK('Monthly Estimate'!$D$22),SUMPRODUCT(('Monthly Estimate'!$F$22:$BL$22='Payment Calendar'!$A76)*('Monthly Estimate'!$B$22)),IF('Monthly Estimate'!$D$22='Payment Calendar'!$B76,'Monthly Estimate'!$B$22,0))</f>
        <v>0</v>
      </c>
      <c r="N76" s="33">
        <f>IF(ISBLANK('Monthly Estimate'!$D$23),SUMPRODUCT(('Monthly Estimate'!$F$23:$BL$23='Payment Calendar'!$A76)*('Monthly Estimate'!$B$23)),IF('Monthly Estimate'!$D$23='Payment Calendar'!$B76,'Monthly Estimate'!$B$23,0))</f>
        <v>0</v>
      </c>
      <c r="O76" s="33">
        <f>IF(ISBLANK('Monthly Estimate'!$D$24),SUMPRODUCT(('Monthly Estimate'!$F$24:$BL$24='Payment Calendar'!$A76)*('Monthly Estimate'!$B$24)),IF('Monthly Estimate'!$D$24='Payment Calendar'!$B76,'Monthly Estimate'!$B$24,0))</f>
        <v>0</v>
      </c>
      <c r="P76" s="33">
        <f>IF(ISBLANK('Monthly Estimate'!$D$25),SUMPRODUCT(('Monthly Estimate'!$F$25:$BL$25='Payment Calendar'!$A76)*('Monthly Estimate'!$B$25)),IF('Monthly Estimate'!$D$25='Payment Calendar'!$B76,'Monthly Estimate'!$B$25,0))</f>
        <v>0</v>
      </c>
      <c r="Q76" s="33">
        <f>IF(ISBLANK('Monthly Estimate'!$D$26),SUMPRODUCT(('Monthly Estimate'!$F$26:$BL$26='Payment Calendar'!$A76)*('Monthly Estimate'!$B$26)),IF('Monthly Estimate'!$D$26='Payment Calendar'!$B76,'Monthly Estimate'!$B$26,0))</f>
        <v>0</v>
      </c>
      <c r="R76" s="33">
        <f>IF(ISBLANK('Monthly Estimate'!$D$27),SUMPRODUCT(('Monthly Estimate'!$F$27:$BL$27='Payment Calendar'!$A76)*('Monthly Estimate'!$B$27)),IF('Monthly Estimate'!$D$27='Payment Calendar'!$B76,'Monthly Estimate'!$B$27,0))</f>
        <v>0</v>
      </c>
      <c r="S76" s="33">
        <f>IF(ISBLANK('Monthly Estimate'!$D$28),SUMPRODUCT(('Monthly Estimate'!$F$28:$BL$28='Payment Calendar'!$A76)*('Monthly Estimate'!$B$28)),IF('Monthly Estimate'!$D$28='Payment Calendar'!$B76,'Monthly Estimate'!$B$28,0))</f>
        <v>0</v>
      </c>
      <c r="T76" s="33">
        <f>IF(ISBLANK('Monthly Estimate'!$D$32),SUMPRODUCT(('Monthly Estimate'!$F$32:$BL$32='Payment Calendar'!$A76)*('Monthly Estimate'!$B$32)),IF('Monthly Estimate'!$D$32='Payment Calendar'!$B76,'Monthly Estimate'!$B$32,0))</f>
        <v>0</v>
      </c>
      <c r="U76" s="33">
        <f>IF(ISBLANK('Monthly Estimate'!$D$33),SUMPRODUCT(('Monthly Estimate'!$F$33:$BL$33='Payment Calendar'!$A76)*('Monthly Estimate'!$B$33)),IF('Monthly Estimate'!$D$33='Payment Calendar'!$B76,'Monthly Estimate'!$B$33,0))</f>
        <v>0</v>
      </c>
      <c r="V76" s="33">
        <f>IF(ISBLANK('Monthly Estimate'!$D$34),SUMPRODUCT(('Monthly Estimate'!$F$34:$BL$34='Payment Calendar'!$A76)*('Monthly Estimate'!$B$34)),IF('Monthly Estimate'!$D$34='Payment Calendar'!$B76,'Monthly Estimate'!$B$34,0))</f>
        <v>0</v>
      </c>
      <c r="W76" s="33">
        <f>IF(ISBLANK('Monthly Estimate'!$D$35),SUMPRODUCT(('Monthly Estimate'!$F$35:$BL$35='Payment Calendar'!$A76)*('Monthly Estimate'!$B$35)),IF('Monthly Estimate'!$D$35='Payment Calendar'!$B76,'Monthly Estimate'!$B$35,0))</f>
        <v>0</v>
      </c>
      <c r="X76" s="33">
        <f>IF(ISBLANK('Monthly Estimate'!$D$36),SUMPRODUCT(('Monthly Estimate'!$F$36:$BL$36='Payment Calendar'!$A76)*('Monthly Estimate'!$B$36)),IF('Monthly Estimate'!$D$36='Payment Calendar'!$B76,'Monthly Estimate'!$B$36,0))</f>
        <v>0</v>
      </c>
      <c r="Y76" s="33">
        <f>IF(ISBLANK('Monthly Estimate'!$D$37),SUMPRODUCT(('Monthly Estimate'!$F$37:$BL$37='Payment Calendar'!$A76)*('Monthly Estimate'!$B$37)),IF('Monthly Estimate'!$D$37='Payment Calendar'!$B76,'Monthly Estimate'!$B$37,0))</f>
        <v>0</v>
      </c>
      <c r="Z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A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B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C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D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E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F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G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H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I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J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K76" s="33">
        <f>IF(ISBLANK('Monthly Estimate'!$D$38),SUMPRODUCT(('Monthly Estimate'!$F$38:$BL$38='Payment Calendar'!$A76)*('Monthly Estimate'!$B$38)),IF('Monthly Estimate'!$D$38='Payment Calendar'!$B76,'Monthly Estimate'!$B$38,0))</f>
        <v>0</v>
      </c>
      <c r="AL76" s="33">
        <f>IF(ISBLANK('Monthly Estimate'!$D$50),SUMPRODUCT(('Monthly Estimate'!$F$50:$BL$50='Payment Calendar'!$A76)*('Monthly Estimate'!$B$50)),IF('Monthly Estimate'!$D$50='Payment Calendar'!$B76,'Monthly Estimate'!$B$50,0))</f>
        <v>0</v>
      </c>
      <c r="AM76" s="34">
        <f>IF(ISBLANK('Monthly Estimate'!$D$51),SUMPRODUCT(('Monthly Estimate'!$F$51:$BL$51='Payment Calendar'!$A76)*('Monthly Estimate'!$B$51)),IF('Monthly Estimate'!$D$51='Payment Calendar'!$B76,'Monthly Estimate'!$B$51,0))</f>
        <v>0</v>
      </c>
      <c r="AN76" s="29">
        <f>SUM(D76:AM76)</f>
        <v>0</v>
      </c>
      <c r="AO76" s="33">
        <f>IF(ISBLANK('Monthly Estimate'!$D$6),SUMPRODUCT(('Monthly Estimate'!$F$6:$BL$6='Payment Calendar'!$A76)*('Monthly Estimate'!$B$6)),IF('Monthly Estimate'!$D$6='Payment Calendar'!$B76,'Monthly Estimate'!$B$6,0))</f>
        <v>0</v>
      </c>
      <c r="AP76" s="33">
        <f>IF(ISBLANK('Monthly Estimate'!$D$7),SUMPRODUCT(('Monthly Estimate'!$F$7:$BL$7='Payment Calendar'!$A76)*('Monthly Estimate'!$B$7)),IF('Monthly Estimate'!$D$7='Payment Calendar'!$B76,'Monthly Estimate'!$B$7,0))</f>
        <v>0</v>
      </c>
      <c r="AQ76" s="34">
        <f>IF(ISBLANK('Monthly Estimate'!$D$8),SUMPRODUCT(('Monthly Estimate'!$F$8:$BL$8='Payment Calendar'!$A76)*('Monthly Estimate'!$B$8)),IF('Monthly Estimate'!$D$8='Payment Calendar'!$B76,'Monthly Estimate'!$B$8,0))</f>
        <v>0</v>
      </c>
      <c r="AR76" s="35">
        <f t="shared" si="22"/>
        <v>0</v>
      </c>
      <c r="AS76" s="36">
        <f>IF(ISBLANK('Monthly Estimate'!$D$54),SUMPRODUCT(('Monthly Estimate'!$F$54:$BL$54='Payment Calendar'!$A76)*('Monthly Estimate'!$B$54)),IF('Monthly Estimate'!$D$54='Payment Calendar'!$B76,'Monthly Estimate'!$B$54,0))</f>
        <v>0</v>
      </c>
      <c r="AT76" s="34">
        <f>IF(ISBLANK('Monthly Estimate'!$D$55),SUMPRODUCT(('Monthly Estimate'!$F$55:$BL$55='Payment Calendar'!$A76)*('Monthly Estimate'!$B$55)),IF('Monthly Estimate'!$D$55='Payment Calendar'!$B76,'Monthly Estimate'!$B$55,0))</f>
        <v>0</v>
      </c>
      <c r="AU76" s="29">
        <f t="shared" si="24"/>
        <v>0</v>
      </c>
      <c r="AV76" s="30">
        <f t="shared" si="20"/>
        <v>0</v>
      </c>
      <c r="AW76" s="37">
        <f t="shared" si="23"/>
        <v>0</v>
      </c>
    </row>
    <row r="77" spans="1:49" x14ac:dyDescent="0.2">
      <c r="A77" s="31">
        <f t="shared" si="18"/>
        <v>43172</v>
      </c>
      <c r="B77" s="32">
        <f t="shared" si="21"/>
        <v>13</v>
      </c>
      <c r="C77" s="32">
        <f t="shared" si="19"/>
        <v>3</v>
      </c>
      <c r="D77" s="33">
        <f>IF(ISBLANK('Monthly Estimate'!$D$13),SUMPRODUCT(('Monthly Estimate'!$F$13:$BL$13='Payment Calendar'!$A77)*('Monthly Estimate'!$B$13)),IF('Monthly Estimate'!$D$13='Payment Calendar'!$B77,'Monthly Estimate'!$B$13,0))</f>
        <v>0</v>
      </c>
      <c r="E77" s="33">
        <f>IF(ISBLANK('Monthly Estimate'!$D$14),SUMPRODUCT(('Monthly Estimate'!$F$14:$BL$14='Payment Calendar'!$A77)*('Monthly Estimate'!$B$14)),IF('Monthly Estimate'!$D$14='Payment Calendar'!$B77,'Monthly Estimate'!$B$14,0))</f>
        <v>0</v>
      </c>
      <c r="F77" s="33">
        <f>IF(ISBLANK('Monthly Estimate'!$D$15),SUMPRODUCT(('Monthly Estimate'!$F$15:$BL$15='Payment Calendar'!$A77)*('Monthly Estimate'!$B$15)),IF('Monthly Estimate'!$D$15='Payment Calendar'!$B77,'Monthly Estimate'!$B$15,0))</f>
        <v>0</v>
      </c>
      <c r="G77" s="33">
        <f>IF(ISBLANK('Monthly Estimate'!$D$16),SUMPRODUCT(('Monthly Estimate'!$F$16:$BL$16='Payment Calendar'!$A77)*('Monthly Estimate'!$B$16)),IF('Monthly Estimate'!$D$16='Payment Calendar'!$B77,'Monthly Estimate'!$B$16,0))</f>
        <v>0</v>
      </c>
      <c r="H77" s="33">
        <f>IF(ISBLANK('Monthly Estimate'!$D$17),SUMPRODUCT(('Monthly Estimate'!$F$17:$BL$17='Payment Calendar'!$A77)*('Monthly Estimate'!$B$17)),IF('Monthly Estimate'!$D$17='Payment Calendar'!$B77,'Monthly Estimate'!$B$17,0))</f>
        <v>0</v>
      </c>
      <c r="I77" s="33">
        <f>IF(ISBLANK('Monthly Estimate'!$D$18),SUMPRODUCT(('Monthly Estimate'!$F$18:$BL$18='Payment Calendar'!$A77)*('Monthly Estimate'!$B$18)),IF('Monthly Estimate'!$D$18='Payment Calendar'!$B77,'Monthly Estimate'!$B$18,0))</f>
        <v>0</v>
      </c>
      <c r="J77" s="33">
        <f>IF(ISBLANK('Monthly Estimate'!$D$19),SUMPRODUCT(('Monthly Estimate'!$F$19:$BL$19='Payment Calendar'!$A77)*('Monthly Estimate'!$B$19)),IF('Monthly Estimate'!$D$19='Payment Calendar'!$B77,'Monthly Estimate'!$B$19,0))</f>
        <v>0</v>
      </c>
      <c r="K77" s="33">
        <f>IF(ISBLANK('Monthly Estimate'!$D$20),SUMPRODUCT(('Monthly Estimate'!$F$20:$BL$20='Payment Calendar'!$A77)*('Monthly Estimate'!$B$20)),IF('Monthly Estimate'!$D$20='Payment Calendar'!$B77,'Monthly Estimate'!$B$20,0))</f>
        <v>0</v>
      </c>
      <c r="L77" s="33">
        <f>IF(ISBLANK('Monthly Estimate'!$D$21),SUMPRODUCT(('Monthly Estimate'!$F$21:$BL$21='Payment Calendar'!$A77)*('Monthly Estimate'!$B$21)),IF('Monthly Estimate'!$D$21='Payment Calendar'!$B77,'Monthly Estimate'!$B$21,0))</f>
        <v>0</v>
      </c>
      <c r="M77" s="33">
        <f>IF(ISBLANK('Monthly Estimate'!$D$22),SUMPRODUCT(('Monthly Estimate'!$F$22:$BL$22='Payment Calendar'!$A77)*('Monthly Estimate'!$B$22)),IF('Monthly Estimate'!$D$22='Payment Calendar'!$B77,'Monthly Estimate'!$B$22,0))</f>
        <v>0</v>
      </c>
      <c r="N77" s="33">
        <f>IF(ISBLANK('Monthly Estimate'!$D$23),SUMPRODUCT(('Monthly Estimate'!$F$23:$BL$23='Payment Calendar'!$A77)*('Monthly Estimate'!$B$23)),IF('Monthly Estimate'!$D$23='Payment Calendar'!$B77,'Monthly Estimate'!$B$23,0))</f>
        <v>0</v>
      </c>
      <c r="O77" s="33">
        <f>IF(ISBLANK('Monthly Estimate'!$D$24),SUMPRODUCT(('Monthly Estimate'!$F$24:$BL$24='Payment Calendar'!$A77)*('Monthly Estimate'!$B$24)),IF('Monthly Estimate'!$D$24='Payment Calendar'!$B77,'Monthly Estimate'!$B$24,0))</f>
        <v>0</v>
      </c>
      <c r="P77" s="33">
        <f>IF(ISBLANK('Monthly Estimate'!$D$25),SUMPRODUCT(('Monthly Estimate'!$F$25:$BL$25='Payment Calendar'!$A77)*('Monthly Estimate'!$B$25)),IF('Monthly Estimate'!$D$25='Payment Calendar'!$B77,'Monthly Estimate'!$B$25,0))</f>
        <v>0</v>
      </c>
      <c r="Q77" s="33">
        <f>IF(ISBLANK('Monthly Estimate'!$D$26),SUMPRODUCT(('Monthly Estimate'!$F$26:$BL$26='Payment Calendar'!$A77)*('Monthly Estimate'!$B$26)),IF('Monthly Estimate'!$D$26='Payment Calendar'!$B77,'Monthly Estimate'!$B$26,0))</f>
        <v>0</v>
      </c>
      <c r="R77" s="33">
        <f>IF(ISBLANK('Monthly Estimate'!$D$27),SUMPRODUCT(('Monthly Estimate'!$F$27:$BL$27='Payment Calendar'!$A77)*('Monthly Estimate'!$B$27)),IF('Monthly Estimate'!$D$27='Payment Calendar'!$B77,'Monthly Estimate'!$B$27,0))</f>
        <v>0</v>
      </c>
      <c r="S77" s="33">
        <f>IF(ISBLANK('Monthly Estimate'!$D$28),SUMPRODUCT(('Monthly Estimate'!$F$28:$BL$28='Payment Calendar'!$A77)*('Monthly Estimate'!$B$28)),IF('Monthly Estimate'!$D$28='Payment Calendar'!$B77,'Monthly Estimate'!$B$28,0))</f>
        <v>0</v>
      </c>
      <c r="T77" s="33">
        <f>IF(ISBLANK('Monthly Estimate'!$D$32),SUMPRODUCT(('Monthly Estimate'!$F$32:$BL$32='Payment Calendar'!$A77)*('Monthly Estimate'!$B$32)),IF('Monthly Estimate'!$D$32='Payment Calendar'!$B77,'Monthly Estimate'!$B$32,0))</f>
        <v>0</v>
      </c>
      <c r="U77" s="33">
        <f>IF(ISBLANK('Monthly Estimate'!$D$33),SUMPRODUCT(('Monthly Estimate'!$F$33:$BL$33='Payment Calendar'!$A77)*('Monthly Estimate'!$B$33)),IF('Monthly Estimate'!$D$33='Payment Calendar'!$B77,'Monthly Estimate'!$B$33,0))</f>
        <v>0</v>
      </c>
      <c r="V77" s="33">
        <f>IF(ISBLANK('Monthly Estimate'!$D$34),SUMPRODUCT(('Monthly Estimate'!$F$34:$BL$34='Payment Calendar'!$A77)*('Monthly Estimate'!$B$34)),IF('Monthly Estimate'!$D$34='Payment Calendar'!$B77,'Monthly Estimate'!$B$34,0))</f>
        <v>0</v>
      </c>
      <c r="W77" s="33">
        <f>IF(ISBLANK('Monthly Estimate'!$D$35),SUMPRODUCT(('Monthly Estimate'!$F$35:$BL$35='Payment Calendar'!$A77)*('Monthly Estimate'!$B$35)),IF('Monthly Estimate'!$D$35='Payment Calendar'!$B77,'Monthly Estimate'!$B$35,0))</f>
        <v>0</v>
      </c>
      <c r="X77" s="33">
        <f>IF(ISBLANK('Monthly Estimate'!$D$36),SUMPRODUCT(('Monthly Estimate'!$F$36:$BL$36='Payment Calendar'!$A77)*('Monthly Estimate'!$B$36)),IF('Monthly Estimate'!$D$36='Payment Calendar'!$B77,'Monthly Estimate'!$B$36,0))</f>
        <v>0</v>
      </c>
      <c r="Y77" s="33">
        <f>IF(ISBLANK('Monthly Estimate'!$D$37),SUMPRODUCT(('Monthly Estimate'!$F$37:$BL$37='Payment Calendar'!$A77)*('Monthly Estimate'!$B$37)),IF('Monthly Estimate'!$D$37='Payment Calendar'!$B77,'Monthly Estimate'!$B$37,0))</f>
        <v>0</v>
      </c>
      <c r="Z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A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B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C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D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E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F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G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H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I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J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K77" s="33">
        <f>IF(ISBLANK('Monthly Estimate'!$D$38),SUMPRODUCT(('Monthly Estimate'!$F$38:$BL$38='Payment Calendar'!$A77)*('Monthly Estimate'!$B$38)),IF('Monthly Estimate'!$D$38='Payment Calendar'!$B77,'Monthly Estimate'!$B$38,0))</f>
        <v>0</v>
      </c>
      <c r="AL77" s="33">
        <f>IF(ISBLANK('Monthly Estimate'!$D$50),SUMPRODUCT(('Monthly Estimate'!$F$50:$BL$50='Payment Calendar'!$A77)*('Monthly Estimate'!$B$50)),IF('Monthly Estimate'!$D$50='Payment Calendar'!$B77,'Monthly Estimate'!$B$50,0))</f>
        <v>0</v>
      </c>
      <c r="AM77" s="34">
        <f>IF(ISBLANK('Monthly Estimate'!$D$51),SUMPRODUCT(('Monthly Estimate'!$F$51:$BL$51='Payment Calendar'!$A77)*('Monthly Estimate'!$B$51)),IF('Monthly Estimate'!$D$51='Payment Calendar'!$B77,'Monthly Estimate'!$B$51,0))</f>
        <v>0</v>
      </c>
      <c r="AN77" s="29">
        <f>SUM(D77:AM77)</f>
        <v>0</v>
      </c>
      <c r="AO77" s="33">
        <f>IF(ISBLANK('Monthly Estimate'!$D$6),SUMPRODUCT(('Monthly Estimate'!$F$6:$BL$6='Payment Calendar'!$A77)*('Monthly Estimate'!$B$6)),IF('Monthly Estimate'!$D$6='Payment Calendar'!$B77,'Monthly Estimate'!$B$6,0))</f>
        <v>0</v>
      </c>
      <c r="AP77" s="33">
        <f>IF(ISBLANK('Monthly Estimate'!$D$7),SUMPRODUCT(('Monthly Estimate'!$F$7:$BL$7='Payment Calendar'!$A77)*('Monthly Estimate'!$B$7)),IF('Monthly Estimate'!$D$7='Payment Calendar'!$B77,'Monthly Estimate'!$B$7,0))</f>
        <v>0</v>
      </c>
      <c r="AQ77" s="34">
        <f>IF(ISBLANK('Monthly Estimate'!$D$8),SUMPRODUCT(('Monthly Estimate'!$F$8:$BL$8='Payment Calendar'!$A77)*('Monthly Estimate'!$B$8)),IF('Monthly Estimate'!$D$8='Payment Calendar'!$B77,'Monthly Estimate'!$B$8,0))</f>
        <v>0</v>
      </c>
      <c r="AR77" s="35">
        <f t="shared" si="22"/>
        <v>0</v>
      </c>
      <c r="AS77" s="36">
        <f>IF(ISBLANK('Monthly Estimate'!$D$54),SUMPRODUCT(('Monthly Estimate'!$F$54:$BL$54='Payment Calendar'!$A77)*('Monthly Estimate'!$B$54)),IF('Monthly Estimate'!$D$54='Payment Calendar'!$B77,'Monthly Estimate'!$B$54,0))</f>
        <v>0</v>
      </c>
      <c r="AT77" s="34">
        <f>IF(ISBLANK('Monthly Estimate'!$D$55),SUMPRODUCT(('Monthly Estimate'!$F$55:$BL$55='Payment Calendar'!$A77)*('Monthly Estimate'!$B$55)),IF('Monthly Estimate'!$D$55='Payment Calendar'!$B77,'Monthly Estimate'!$B$55,0))</f>
        <v>0</v>
      </c>
      <c r="AU77" s="29">
        <f t="shared" si="24"/>
        <v>0</v>
      </c>
      <c r="AV77" s="30">
        <f t="shared" si="20"/>
        <v>0</v>
      </c>
      <c r="AW77" s="37">
        <f t="shared" si="23"/>
        <v>0</v>
      </c>
    </row>
    <row r="78" spans="1:49" x14ac:dyDescent="0.2">
      <c r="A78" s="31">
        <f t="shared" si="18"/>
        <v>43173</v>
      </c>
      <c r="B78" s="32">
        <f t="shared" si="21"/>
        <v>14</v>
      </c>
      <c r="C78" s="32">
        <f t="shared" si="19"/>
        <v>3</v>
      </c>
      <c r="D78" s="33">
        <f>IF(ISBLANK('Monthly Estimate'!$D$13),SUMPRODUCT(('Monthly Estimate'!$F$13:$BL$13='Payment Calendar'!$A78)*('Monthly Estimate'!$B$13)),IF('Monthly Estimate'!$D$13='Payment Calendar'!$B78,'Monthly Estimate'!$B$13,0))</f>
        <v>0</v>
      </c>
      <c r="E78" s="33">
        <f>IF(ISBLANK('Monthly Estimate'!$D$14),SUMPRODUCT(('Monthly Estimate'!$F$14:$BL$14='Payment Calendar'!$A78)*('Monthly Estimate'!$B$14)),IF('Monthly Estimate'!$D$14='Payment Calendar'!$B78,'Monthly Estimate'!$B$14,0))</f>
        <v>0</v>
      </c>
      <c r="F78" s="33">
        <f>IF(ISBLANK('Monthly Estimate'!$D$15),SUMPRODUCT(('Monthly Estimate'!$F$15:$BL$15='Payment Calendar'!$A78)*('Monthly Estimate'!$B$15)),IF('Monthly Estimate'!$D$15='Payment Calendar'!$B78,'Monthly Estimate'!$B$15,0))</f>
        <v>0</v>
      </c>
      <c r="G78" s="33">
        <f>IF(ISBLANK('Monthly Estimate'!$D$16),SUMPRODUCT(('Monthly Estimate'!$F$16:$BL$16='Payment Calendar'!$A78)*('Monthly Estimate'!$B$16)),IF('Monthly Estimate'!$D$16='Payment Calendar'!$B78,'Monthly Estimate'!$B$16,0))</f>
        <v>0</v>
      </c>
      <c r="H78" s="33">
        <f>IF(ISBLANK('Monthly Estimate'!$D$17),SUMPRODUCT(('Monthly Estimate'!$F$17:$BL$17='Payment Calendar'!$A78)*('Monthly Estimate'!$B$17)),IF('Monthly Estimate'!$D$17='Payment Calendar'!$B78,'Monthly Estimate'!$B$17,0))</f>
        <v>0</v>
      </c>
      <c r="I78" s="33">
        <f>IF(ISBLANK('Monthly Estimate'!$D$18),SUMPRODUCT(('Monthly Estimate'!$F$18:$BL$18='Payment Calendar'!$A78)*('Monthly Estimate'!$B$18)),IF('Monthly Estimate'!$D$18='Payment Calendar'!$B78,'Monthly Estimate'!$B$18,0))</f>
        <v>0</v>
      </c>
      <c r="J78" s="33">
        <f>IF(ISBLANK('Monthly Estimate'!$D$19),SUMPRODUCT(('Monthly Estimate'!$F$19:$BL$19='Payment Calendar'!$A78)*('Monthly Estimate'!$B$19)),IF('Monthly Estimate'!$D$19='Payment Calendar'!$B78,'Monthly Estimate'!$B$19,0))</f>
        <v>0</v>
      </c>
      <c r="K78" s="33">
        <f>IF(ISBLANK('Monthly Estimate'!$D$20),SUMPRODUCT(('Monthly Estimate'!$F$20:$BL$20='Payment Calendar'!$A78)*('Monthly Estimate'!$B$20)),IF('Monthly Estimate'!$D$20='Payment Calendar'!$B78,'Monthly Estimate'!$B$20,0))</f>
        <v>0</v>
      </c>
      <c r="L78" s="33">
        <f>IF(ISBLANK('Monthly Estimate'!$D$21),SUMPRODUCT(('Monthly Estimate'!$F$21:$BL$21='Payment Calendar'!$A78)*('Monthly Estimate'!$B$21)),IF('Monthly Estimate'!$D$21='Payment Calendar'!$B78,'Monthly Estimate'!$B$21,0))</f>
        <v>0</v>
      </c>
      <c r="M78" s="33">
        <f>IF(ISBLANK('Monthly Estimate'!$D$22),SUMPRODUCT(('Monthly Estimate'!$F$22:$BL$22='Payment Calendar'!$A78)*('Monthly Estimate'!$B$22)),IF('Monthly Estimate'!$D$22='Payment Calendar'!$B78,'Monthly Estimate'!$B$22,0))</f>
        <v>0</v>
      </c>
      <c r="N78" s="33">
        <f>IF(ISBLANK('Monthly Estimate'!$D$23),SUMPRODUCT(('Monthly Estimate'!$F$23:$BL$23='Payment Calendar'!$A78)*('Monthly Estimate'!$B$23)),IF('Monthly Estimate'!$D$23='Payment Calendar'!$B78,'Monthly Estimate'!$B$23,0))</f>
        <v>0</v>
      </c>
      <c r="O78" s="33">
        <f>IF(ISBLANK('Monthly Estimate'!$D$24),SUMPRODUCT(('Monthly Estimate'!$F$24:$BL$24='Payment Calendar'!$A78)*('Monthly Estimate'!$B$24)),IF('Monthly Estimate'!$D$24='Payment Calendar'!$B78,'Monthly Estimate'!$B$24,0))</f>
        <v>0</v>
      </c>
      <c r="P78" s="33">
        <f>IF(ISBLANK('Monthly Estimate'!$D$25),SUMPRODUCT(('Monthly Estimate'!$F$25:$BL$25='Payment Calendar'!$A78)*('Monthly Estimate'!$B$25)),IF('Monthly Estimate'!$D$25='Payment Calendar'!$B78,'Monthly Estimate'!$B$25,0))</f>
        <v>0</v>
      </c>
      <c r="Q78" s="33">
        <f>IF(ISBLANK('Monthly Estimate'!$D$26),SUMPRODUCT(('Monthly Estimate'!$F$26:$BL$26='Payment Calendar'!$A78)*('Monthly Estimate'!$B$26)),IF('Monthly Estimate'!$D$26='Payment Calendar'!$B78,'Monthly Estimate'!$B$26,0))</f>
        <v>0</v>
      </c>
      <c r="R78" s="33">
        <f>IF(ISBLANK('Monthly Estimate'!$D$27),SUMPRODUCT(('Monthly Estimate'!$F$27:$BL$27='Payment Calendar'!$A78)*('Monthly Estimate'!$B$27)),IF('Monthly Estimate'!$D$27='Payment Calendar'!$B78,'Monthly Estimate'!$B$27,0))</f>
        <v>0</v>
      </c>
      <c r="S78" s="33">
        <f>IF(ISBLANK('Monthly Estimate'!$D$28),SUMPRODUCT(('Monthly Estimate'!$F$28:$BL$28='Payment Calendar'!$A78)*('Monthly Estimate'!$B$28)),IF('Monthly Estimate'!$D$28='Payment Calendar'!$B78,'Monthly Estimate'!$B$28,0))</f>
        <v>0</v>
      </c>
      <c r="T78" s="33">
        <f>IF(ISBLANK('Monthly Estimate'!$D$32),SUMPRODUCT(('Monthly Estimate'!$F$32:$BL$32='Payment Calendar'!$A78)*('Monthly Estimate'!$B$32)),IF('Monthly Estimate'!$D$32='Payment Calendar'!$B78,'Monthly Estimate'!$B$32,0))</f>
        <v>0</v>
      </c>
      <c r="U78" s="33">
        <f>IF(ISBLANK('Monthly Estimate'!$D$33),SUMPRODUCT(('Monthly Estimate'!$F$33:$BL$33='Payment Calendar'!$A78)*('Monthly Estimate'!$B$33)),IF('Monthly Estimate'!$D$33='Payment Calendar'!$B78,'Monthly Estimate'!$B$33,0))</f>
        <v>0</v>
      </c>
      <c r="V78" s="33">
        <f>IF(ISBLANK('Monthly Estimate'!$D$34),SUMPRODUCT(('Monthly Estimate'!$F$34:$BL$34='Payment Calendar'!$A78)*('Monthly Estimate'!$B$34)),IF('Monthly Estimate'!$D$34='Payment Calendar'!$B78,'Monthly Estimate'!$B$34,0))</f>
        <v>0</v>
      </c>
      <c r="W78" s="33">
        <f>IF(ISBLANK('Monthly Estimate'!$D$35),SUMPRODUCT(('Monthly Estimate'!$F$35:$BL$35='Payment Calendar'!$A78)*('Monthly Estimate'!$B$35)),IF('Monthly Estimate'!$D$35='Payment Calendar'!$B78,'Monthly Estimate'!$B$35,0))</f>
        <v>0</v>
      </c>
      <c r="X78" s="33">
        <f>IF(ISBLANK('Monthly Estimate'!$D$36),SUMPRODUCT(('Monthly Estimate'!$F$36:$BL$36='Payment Calendar'!$A78)*('Monthly Estimate'!$B$36)),IF('Monthly Estimate'!$D$36='Payment Calendar'!$B78,'Monthly Estimate'!$B$36,0))</f>
        <v>0</v>
      </c>
      <c r="Y78" s="33">
        <f>IF(ISBLANK('Monthly Estimate'!$D$37),SUMPRODUCT(('Monthly Estimate'!$F$37:$BL$37='Payment Calendar'!$A78)*('Monthly Estimate'!$B$37)),IF('Monthly Estimate'!$D$37='Payment Calendar'!$B78,'Monthly Estimate'!$B$37,0))</f>
        <v>0</v>
      </c>
      <c r="Z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A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B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C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D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E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F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G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H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I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J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K78" s="33">
        <f>IF(ISBLANK('Monthly Estimate'!$D$38),SUMPRODUCT(('Monthly Estimate'!$F$38:$BL$38='Payment Calendar'!$A78)*('Monthly Estimate'!$B$38)),IF('Monthly Estimate'!$D$38='Payment Calendar'!$B78,'Monthly Estimate'!$B$38,0))</f>
        <v>0</v>
      </c>
      <c r="AL78" s="33">
        <f>IF(ISBLANK('Monthly Estimate'!$D$50),SUMPRODUCT(('Monthly Estimate'!$F$50:$BL$50='Payment Calendar'!$A78)*('Monthly Estimate'!$B$50)),IF('Monthly Estimate'!$D$50='Payment Calendar'!$B78,'Monthly Estimate'!$B$50,0))</f>
        <v>0</v>
      </c>
      <c r="AM78" s="34">
        <f>IF(ISBLANK('Monthly Estimate'!$D$51),SUMPRODUCT(('Monthly Estimate'!$F$51:$BL$51='Payment Calendar'!$A78)*('Monthly Estimate'!$B$51)),IF('Monthly Estimate'!$D$51='Payment Calendar'!$B78,'Monthly Estimate'!$B$51,0))</f>
        <v>0</v>
      </c>
      <c r="AN78" s="29">
        <f>SUM(D78:AM78)</f>
        <v>0</v>
      </c>
      <c r="AO78" s="33">
        <f>IF(ISBLANK('Monthly Estimate'!$D$6),SUMPRODUCT(('Monthly Estimate'!$F$6:$BL$6='Payment Calendar'!$A78)*('Monthly Estimate'!$B$6)),IF('Monthly Estimate'!$D$6='Payment Calendar'!$B78,'Monthly Estimate'!$B$6,0))</f>
        <v>0</v>
      </c>
      <c r="AP78" s="33">
        <f>IF(ISBLANK('Monthly Estimate'!$D$7),SUMPRODUCT(('Monthly Estimate'!$F$7:$BL$7='Payment Calendar'!$A78)*('Monthly Estimate'!$B$7)),IF('Monthly Estimate'!$D$7='Payment Calendar'!$B78,'Monthly Estimate'!$B$7,0))</f>
        <v>0</v>
      </c>
      <c r="AQ78" s="34">
        <f>IF(ISBLANK('Monthly Estimate'!$D$8),SUMPRODUCT(('Monthly Estimate'!$F$8:$BL$8='Payment Calendar'!$A78)*('Monthly Estimate'!$B$8)),IF('Monthly Estimate'!$D$8='Payment Calendar'!$B78,'Monthly Estimate'!$B$8,0))</f>
        <v>0</v>
      </c>
      <c r="AR78" s="35">
        <f t="shared" si="22"/>
        <v>0</v>
      </c>
      <c r="AS78" s="36">
        <f>IF(ISBLANK('Monthly Estimate'!$D$54),SUMPRODUCT(('Monthly Estimate'!$F$54:$BL$54='Payment Calendar'!$A78)*('Monthly Estimate'!$B$54)),IF('Monthly Estimate'!$D$54='Payment Calendar'!$B78,'Monthly Estimate'!$B$54,0))</f>
        <v>0</v>
      </c>
      <c r="AT78" s="34">
        <f>IF(ISBLANK('Monthly Estimate'!$D$55),SUMPRODUCT(('Monthly Estimate'!$F$55:$BL$55='Payment Calendar'!$A78)*('Monthly Estimate'!$B$55)),IF('Monthly Estimate'!$D$55='Payment Calendar'!$B78,'Monthly Estimate'!$B$55,0))</f>
        <v>0</v>
      </c>
      <c r="AU78" s="29">
        <f t="shared" si="24"/>
        <v>0</v>
      </c>
      <c r="AV78" s="30">
        <f t="shared" si="20"/>
        <v>0</v>
      </c>
      <c r="AW78" s="37">
        <f t="shared" si="23"/>
        <v>0</v>
      </c>
    </row>
    <row r="79" spans="1:49" x14ac:dyDescent="0.2">
      <c r="A79" s="31">
        <f t="shared" si="18"/>
        <v>43174</v>
      </c>
      <c r="B79" s="32">
        <f t="shared" si="21"/>
        <v>15</v>
      </c>
      <c r="C79" s="32">
        <f t="shared" si="19"/>
        <v>3</v>
      </c>
      <c r="D79" s="33">
        <f>IF(ISBLANK('Monthly Estimate'!$D$13),SUMPRODUCT(('Monthly Estimate'!$F$13:$BL$13='Payment Calendar'!$A79)*('Monthly Estimate'!$B$13)),IF('Monthly Estimate'!$D$13='Payment Calendar'!$B79,'Monthly Estimate'!$B$13,0))</f>
        <v>0</v>
      </c>
      <c r="E79" s="33">
        <f>IF(ISBLANK('Monthly Estimate'!$D$14),SUMPRODUCT(('Monthly Estimate'!$F$14:$BL$14='Payment Calendar'!$A79)*('Monthly Estimate'!$B$14)),IF('Monthly Estimate'!$D$14='Payment Calendar'!$B79,'Monthly Estimate'!$B$14,0))</f>
        <v>0</v>
      </c>
      <c r="F79" s="33">
        <f>IF(ISBLANK('Monthly Estimate'!$D$15),SUMPRODUCT(('Monthly Estimate'!$F$15:$BL$15='Payment Calendar'!$A79)*('Monthly Estimate'!$B$15)),IF('Monthly Estimate'!$D$15='Payment Calendar'!$B79,'Monthly Estimate'!$B$15,0))</f>
        <v>0</v>
      </c>
      <c r="G79" s="33">
        <f>IF(ISBLANK('Monthly Estimate'!$D$16),SUMPRODUCT(('Monthly Estimate'!$F$16:$BL$16='Payment Calendar'!$A79)*('Monthly Estimate'!$B$16)),IF('Monthly Estimate'!$D$16='Payment Calendar'!$B79,'Monthly Estimate'!$B$16,0))</f>
        <v>0</v>
      </c>
      <c r="H79" s="33">
        <f>IF(ISBLANK('Monthly Estimate'!$D$17),SUMPRODUCT(('Monthly Estimate'!$F$17:$BL$17='Payment Calendar'!$A79)*('Monthly Estimate'!$B$17)),IF('Monthly Estimate'!$D$17='Payment Calendar'!$B79,'Monthly Estimate'!$B$17,0))</f>
        <v>0</v>
      </c>
      <c r="I79" s="33">
        <f>IF(ISBLANK('Monthly Estimate'!$D$18),SUMPRODUCT(('Monthly Estimate'!$F$18:$BL$18='Payment Calendar'!$A79)*('Monthly Estimate'!$B$18)),IF('Monthly Estimate'!$D$18='Payment Calendar'!$B79,'Monthly Estimate'!$B$18,0))</f>
        <v>0</v>
      </c>
      <c r="J79" s="33">
        <f>IF(ISBLANK('Monthly Estimate'!$D$19),SUMPRODUCT(('Monthly Estimate'!$F$19:$BL$19='Payment Calendar'!$A79)*('Monthly Estimate'!$B$19)),IF('Monthly Estimate'!$D$19='Payment Calendar'!$B79,'Monthly Estimate'!$B$19,0))</f>
        <v>0</v>
      </c>
      <c r="K79" s="33">
        <f>IF(ISBLANK('Monthly Estimate'!$D$20),SUMPRODUCT(('Monthly Estimate'!$F$20:$BL$20='Payment Calendar'!$A79)*('Monthly Estimate'!$B$20)),IF('Monthly Estimate'!$D$20='Payment Calendar'!$B79,'Monthly Estimate'!$B$20,0))</f>
        <v>0</v>
      </c>
      <c r="L79" s="33">
        <f>IF(ISBLANK('Monthly Estimate'!$D$21),SUMPRODUCT(('Monthly Estimate'!$F$21:$BL$21='Payment Calendar'!$A79)*('Monthly Estimate'!$B$21)),IF('Monthly Estimate'!$D$21='Payment Calendar'!$B79,'Monthly Estimate'!$B$21,0))</f>
        <v>0</v>
      </c>
      <c r="M79" s="33">
        <f>IF(ISBLANK('Monthly Estimate'!$D$22),SUMPRODUCT(('Monthly Estimate'!$F$22:$BL$22='Payment Calendar'!$A79)*('Monthly Estimate'!$B$22)),IF('Monthly Estimate'!$D$22='Payment Calendar'!$B79,'Monthly Estimate'!$B$22,0))</f>
        <v>0</v>
      </c>
      <c r="N79" s="33">
        <f>IF(ISBLANK('Monthly Estimate'!$D$23),SUMPRODUCT(('Monthly Estimate'!$F$23:$BL$23='Payment Calendar'!$A79)*('Monthly Estimate'!$B$23)),IF('Monthly Estimate'!$D$23='Payment Calendar'!$B79,'Monthly Estimate'!$B$23,0))</f>
        <v>0</v>
      </c>
      <c r="O79" s="33">
        <f>IF(ISBLANK('Monthly Estimate'!$D$24),SUMPRODUCT(('Monthly Estimate'!$F$24:$BL$24='Payment Calendar'!$A79)*('Monthly Estimate'!$B$24)),IF('Monthly Estimate'!$D$24='Payment Calendar'!$B79,'Monthly Estimate'!$B$24,0))</f>
        <v>0</v>
      </c>
      <c r="P79" s="33">
        <f>IF(ISBLANK('Monthly Estimate'!$D$25),SUMPRODUCT(('Monthly Estimate'!$F$25:$BL$25='Payment Calendar'!$A79)*('Monthly Estimate'!$B$25)),IF('Monthly Estimate'!$D$25='Payment Calendar'!$B79,'Monthly Estimate'!$B$25,0))</f>
        <v>0</v>
      </c>
      <c r="Q79" s="33">
        <f>IF(ISBLANK('Monthly Estimate'!$D$26),SUMPRODUCT(('Monthly Estimate'!$F$26:$BL$26='Payment Calendar'!$A79)*('Monthly Estimate'!$B$26)),IF('Monthly Estimate'!$D$26='Payment Calendar'!$B79,'Monthly Estimate'!$B$26,0))</f>
        <v>0</v>
      </c>
      <c r="R79" s="33">
        <f>IF(ISBLANK('Monthly Estimate'!$D$27),SUMPRODUCT(('Monthly Estimate'!$F$27:$BL$27='Payment Calendar'!$A79)*('Monthly Estimate'!$B$27)),IF('Monthly Estimate'!$D$27='Payment Calendar'!$B79,'Monthly Estimate'!$B$27,0))</f>
        <v>0</v>
      </c>
      <c r="S79" s="33">
        <f>IF(ISBLANK('Monthly Estimate'!$D$28),SUMPRODUCT(('Monthly Estimate'!$F$28:$BL$28='Payment Calendar'!$A79)*('Monthly Estimate'!$B$28)),IF('Monthly Estimate'!$D$28='Payment Calendar'!$B79,'Monthly Estimate'!$B$28,0))</f>
        <v>0</v>
      </c>
      <c r="T79" s="33">
        <f>IF(ISBLANK('Monthly Estimate'!$D$32),SUMPRODUCT(('Monthly Estimate'!$F$32:$BL$32='Payment Calendar'!$A79)*('Monthly Estimate'!$B$32)),IF('Monthly Estimate'!$D$32='Payment Calendar'!$B79,'Monthly Estimate'!$B$32,0))</f>
        <v>0</v>
      </c>
      <c r="U79" s="33">
        <f>IF(ISBLANK('Monthly Estimate'!$D$33),SUMPRODUCT(('Monthly Estimate'!$F$33:$BL$33='Payment Calendar'!$A79)*('Monthly Estimate'!$B$33)),IF('Monthly Estimate'!$D$33='Payment Calendar'!$B79,'Monthly Estimate'!$B$33,0))</f>
        <v>0</v>
      </c>
      <c r="V79" s="33">
        <f>IF(ISBLANK('Monthly Estimate'!$D$34),SUMPRODUCT(('Monthly Estimate'!$F$34:$BL$34='Payment Calendar'!$A79)*('Monthly Estimate'!$B$34)),IF('Monthly Estimate'!$D$34='Payment Calendar'!$B79,'Monthly Estimate'!$B$34,0))</f>
        <v>0</v>
      </c>
      <c r="W79" s="33">
        <f>IF(ISBLANK('Monthly Estimate'!$D$35),SUMPRODUCT(('Monthly Estimate'!$F$35:$BL$35='Payment Calendar'!$A79)*('Monthly Estimate'!$B$35)),IF('Monthly Estimate'!$D$35='Payment Calendar'!$B79,'Monthly Estimate'!$B$35,0))</f>
        <v>0</v>
      </c>
      <c r="X79" s="33">
        <f>IF(ISBLANK('Monthly Estimate'!$D$36),SUMPRODUCT(('Monthly Estimate'!$F$36:$BL$36='Payment Calendar'!$A79)*('Monthly Estimate'!$B$36)),IF('Monthly Estimate'!$D$36='Payment Calendar'!$B79,'Monthly Estimate'!$B$36,0))</f>
        <v>0</v>
      </c>
      <c r="Y79" s="33">
        <f>IF(ISBLANK('Monthly Estimate'!$D$37),SUMPRODUCT(('Monthly Estimate'!$F$37:$BL$37='Payment Calendar'!$A79)*('Monthly Estimate'!$B$37)),IF('Monthly Estimate'!$D$37='Payment Calendar'!$B79,'Monthly Estimate'!$B$37,0))</f>
        <v>0</v>
      </c>
      <c r="Z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A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B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C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D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E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F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G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H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I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J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K79" s="33">
        <f>IF(ISBLANK('Monthly Estimate'!$D$38),SUMPRODUCT(('Monthly Estimate'!$F$38:$BL$38='Payment Calendar'!$A79)*('Monthly Estimate'!$B$38)),IF('Monthly Estimate'!$D$38='Payment Calendar'!$B79,'Monthly Estimate'!$B$38,0))</f>
        <v>0</v>
      </c>
      <c r="AL79" s="33">
        <f>IF(ISBLANK('Monthly Estimate'!$D$50),SUMPRODUCT(('Monthly Estimate'!$F$50:$BL$50='Payment Calendar'!$A79)*('Monthly Estimate'!$B$50)),IF('Monthly Estimate'!$D$50='Payment Calendar'!$B79,'Monthly Estimate'!$B$50,0))</f>
        <v>0</v>
      </c>
      <c r="AM79" s="34">
        <f>IF(ISBLANK('Monthly Estimate'!$D$51),SUMPRODUCT(('Monthly Estimate'!$F$51:$BL$51='Payment Calendar'!$A79)*('Monthly Estimate'!$B$51)),IF('Monthly Estimate'!$D$51='Payment Calendar'!$B79,'Monthly Estimate'!$B$51,0))</f>
        <v>0</v>
      </c>
      <c r="AN79" s="29">
        <f>SUM(D79:AM79)</f>
        <v>0</v>
      </c>
      <c r="AO79" s="33">
        <f>IF(ISBLANK('Monthly Estimate'!$D$6),SUMPRODUCT(('Monthly Estimate'!$F$6:$BL$6='Payment Calendar'!$A79)*('Monthly Estimate'!$B$6)),IF('Monthly Estimate'!$D$6='Payment Calendar'!$B79,'Monthly Estimate'!$B$6,0))</f>
        <v>0</v>
      </c>
      <c r="AP79" s="33">
        <f>IF(ISBLANK('Monthly Estimate'!$D$7),SUMPRODUCT(('Monthly Estimate'!$F$7:$BL$7='Payment Calendar'!$A79)*('Monthly Estimate'!$B$7)),IF('Monthly Estimate'!$D$7='Payment Calendar'!$B79,'Monthly Estimate'!$B$7,0))</f>
        <v>0</v>
      </c>
      <c r="AQ79" s="34">
        <f>IF(ISBLANK('Monthly Estimate'!$D$8),SUMPRODUCT(('Monthly Estimate'!$F$8:$BL$8='Payment Calendar'!$A79)*('Monthly Estimate'!$B$8)),IF('Monthly Estimate'!$D$8='Payment Calendar'!$B79,'Monthly Estimate'!$B$8,0))</f>
        <v>0</v>
      </c>
      <c r="AR79" s="35">
        <f t="shared" si="22"/>
        <v>0</v>
      </c>
      <c r="AS79" s="36">
        <f>IF(ISBLANK('Monthly Estimate'!$D$54),SUMPRODUCT(('Monthly Estimate'!$F$54:$BL$54='Payment Calendar'!$A79)*('Monthly Estimate'!$B$54)),IF('Monthly Estimate'!$D$54='Payment Calendar'!$B79,'Monthly Estimate'!$B$54,0))</f>
        <v>0</v>
      </c>
      <c r="AT79" s="34">
        <f>IF(ISBLANK('Monthly Estimate'!$D$55),SUMPRODUCT(('Monthly Estimate'!$F$55:$BL$55='Payment Calendar'!$A79)*('Monthly Estimate'!$B$55)),IF('Monthly Estimate'!$D$55='Payment Calendar'!$B79,'Monthly Estimate'!$B$55,0))</f>
        <v>0</v>
      </c>
      <c r="AU79" s="29">
        <f t="shared" si="24"/>
        <v>0</v>
      </c>
      <c r="AV79" s="30">
        <f t="shared" si="20"/>
        <v>0</v>
      </c>
      <c r="AW79" s="37">
        <f t="shared" si="23"/>
        <v>0</v>
      </c>
    </row>
    <row r="80" spans="1:49" x14ac:dyDescent="0.2">
      <c r="A80" s="31">
        <f t="shared" si="18"/>
        <v>43175</v>
      </c>
      <c r="B80" s="32">
        <f t="shared" si="21"/>
        <v>16</v>
      </c>
      <c r="C80" s="32">
        <f t="shared" si="19"/>
        <v>3</v>
      </c>
      <c r="D80" s="33">
        <f>IF(ISBLANK('Monthly Estimate'!$D$13),SUMPRODUCT(('Monthly Estimate'!$F$13:$BL$13='Payment Calendar'!$A80)*('Monthly Estimate'!$B$13)),IF('Monthly Estimate'!$D$13='Payment Calendar'!$B80,'Monthly Estimate'!$B$13,0))</f>
        <v>0</v>
      </c>
      <c r="E80" s="33">
        <f>IF(ISBLANK('Monthly Estimate'!$D$14),SUMPRODUCT(('Monthly Estimate'!$F$14:$BL$14='Payment Calendar'!$A80)*('Monthly Estimate'!$B$14)),IF('Monthly Estimate'!$D$14='Payment Calendar'!$B80,'Monthly Estimate'!$B$14,0))</f>
        <v>0</v>
      </c>
      <c r="F80" s="33">
        <f>IF(ISBLANK('Monthly Estimate'!$D$15),SUMPRODUCT(('Monthly Estimate'!$F$15:$BL$15='Payment Calendar'!$A80)*('Monthly Estimate'!$B$15)),IF('Monthly Estimate'!$D$15='Payment Calendar'!$B80,'Monthly Estimate'!$B$15,0))</f>
        <v>0</v>
      </c>
      <c r="G80" s="33">
        <f>IF(ISBLANK('Monthly Estimate'!$D$16),SUMPRODUCT(('Monthly Estimate'!$F$16:$BL$16='Payment Calendar'!$A80)*('Monthly Estimate'!$B$16)),IF('Monthly Estimate'!$D$16='Payment Calendar'!$B80,'Monthly Estimate'!$B$16,0))</f>
        <v>0</v>
      </c>
      <c r="H80" s="33">
        <f>IF(ISBLANK('Monthly Estimate'!$D$17),SUMPRODUCT(('Monthly Estimate'!$F$17:$BL$17='Payment Calendar'!$A80)*('Monthly Estimate'!$B$17)),IF('Monthly Estimate'!$D$17='Payment Calendar'!$B80,'Monthly Estimate'!$B$17,0))</f>
        <v>0</v>
      </c>
      <c r="I80" s="33">
        <f>IF(ISBLANK('Monthly Estimate'!$D$18),SUMPRODUCT(('Monthly Estimate'!$F$18:$BL$18='Payment Calendar'!$A80)*('Monthly Estimate'!$B$18)),IF('Monthly Estimate'!$D$18='Payment Calendar'!$B80,'Monthly Estimate'!$B$18,0))</f>
        <v>0</v>
      </c>
      <c r="J80" s="33">
        <f>IF(ISBLANK('Monthly Estimate'!$D$19),SUMPRODUCT(('Monthly Estimate'!$F$19:$BL$19='Payment Calendar'!$A80)*('Monthly Estimate'!$B$19)),IF('Monthly Estimate'!$D$19='Payment Calendar'!$B80,'Monthly Estimate'!$B$19,0))</f>
        <v>0</v>
      </c>
      <c r="K80" s="33">
        <f>IF(ISBLANK('Monthly Estimate'!$D$20),SUMPRODUCT(('Monthly Estimate'!$F$20:$BL$20='Payment Calendar'!$A80)*('Monthly Estimate'!$B$20)),IF('Monthly Estimate'!$D$20='Payment Calendar'!$B80,'Monthly Estimate'!$B$20,0))</f>
        <v>0</v>
      </c>
      <c r="L80" s="33">
        <f>IF(ISBLANK('Monthly Estimate'!$D$21),SUMPRODUCT(('Monthly Estimate'!$F$21:$BL$21='Payment Calendar'!$A80)*('Monthly Estimate'!$B$21)),IF('Monthly Estimate'!$D$21='Payment Calendar'!$B80,'Monthly Estimate'!$B$21,0))</f>
        <v>0</v>
      </c>
      <c r="M80" s="33">
        <f>IF(ISBLANK('Monthly Estimate'!$D$22),SUMPRODUCT(('Monthly Estimate'!$F$22:$BL$22='Payment Calendar'!$A80)*('Monthly Estimate'!$B$22)),IF('Monthly Estimate'!$D$22='Payment Calendar'!$B80,'Monthly Estimate'!$B$22,0))</f>
        <v>0</v>
      </c>
      <c r="N80" s="33">
        <f>IF(ISBLANK('Monthly Estimate'!$D$23),SUMPRODUCT(('Monthly Estimate'!$F$23:$BL$23='Payment Calendar'!$A80)*('Monthly Estimate'!$B$23)),IF('Monthly Estimate'!$D$23='Payment Calendar'!$B80,'Monthly Estimate'!$B$23,0))</f>
        <v>0</v>
      </c>
      <c r="O80" s="33">
        <f>IF(ISBLANK('Monthly Estimate'!$D$24),SUMPRODUCT(('Monthly Estimate'!$F$24:$BL$24='Payment Calendar'!$A80)*('Monthly Estimate'!$B$24)),IF('Monthly Estimate'!$D$24='Payment Calendar'!$B80,'Monthly Estimate'!$B$24,0))</f>
        <v>0</v>
      </c>
      <c r="P80" s="33">
        <f>IF(ISBLANK('Monthly Estimate'!$D$25),SUMPRODUCT(('Monthly Estimate'!$F$25:$BL$25='Payment Calendar'!$A80)*('Monthly Estimate'!$B$25)),IF('Monthly Estimate'!$D$25='Payment Calendar'!$B80,'Monthly Estimate'!$B$25,0))</f>
        <v>0</v>
      </c>
      <c r="Q80" s="33">
        <f>IF(ISBLANK('Monthly Estimate'!$D$26),SUMPRODUCT(('Monthly Estimate'!$F$26:$BL$26='Payment Calendar'!$A80)*('Monthly Estimate'!$B$26)),IF('Monthly Estimate'!$D$26='Payment Calendar'!$B80,'Monthly Estimate'!$B$26,0))</f>
        <v>0</v>
      </c>
      <c r="R80" s="33">
        <f>IF(ISBLANK('Monthly Estimate'!$D$27),SUMPRODUCT(('Monthly Estimate'!$F$27:$BL$27='Payment Calendar'!$A80)*('Monthly Estimate'!$B$27)),IF('Monthly Estimate'!$D$27='Payment Calendar'!$B80,'Monthly Estimate'!$B$27,0))</f>
        <v>0</v>
      </c>
      <c r="S80" s="33">
        <f>IF(ISBLANK('Monthly Estimate'!$D$28),SUMPRODUCT(('Monthly Estimate'!$F$28:$BL$28='Payment Calendar'!$A80)*('Monthly Estimate'!$B$28)),IF('Monthly Estimate'!$D$28='Payment Calendar'!$B80,'Monthly Estimate'!$B$28,0))</f>
        <v>0</v>
      </c>
      <c r="T80" s="33">
        <f>IF(ISBLANK('Monthly Estimate'!$D$32),SUMPRODUCT(('Monthly Estimate'!$F$32:$BL$32='Payment Calendar'!$A80)*('Monthly Estimate'!$B$32)),IF('Monthly Estimate'!$D$32='Payment Calendar'!$B80,'Monthly Estimate'!$B$32,0))</f>
        <v>0</v>
      </c>
      <c r="U80" s="33">
        <f>IF(ISBLANK('Monthly Estimate'!$D$33),SUMPRODUCT(('Monthly Estimate'!$F$33:$BL$33='Payment Calendar'!$A80)*('Monthly Estimate'!$B$33)),IF('Monthly Estimate'!$D$33='Payment Calendar'!$B80,'Monthly Estimate'!$B$33,0))</f>
        <v>0</v>
      </c>
      <c r="V80" s="33">
        <f>IF(ISBLANK('Monthly Estimate'!$D$34),SUMPRODUCT(('Monthly Estimate'!$F$34:$BL$34='Payment Calendar'!$A80)*('Monthly Estimate'!$B$34)),IF('Monthly Estimate'!$D$34='Payment Calendar'!$B80,'Monthly Estimate'!$B$34,0))</f>
        <v>0</v>
      </c>
      <c r="W80" s="33">
        <f>IF(ISBLANK('Monthly Estimate'!$D$35),SUMPRODUCT(('Monthly Estimate'!$F$35:$BL$35='Payment Calendar'!$A80)*('Monthly Estimate'!$B$35)),IF('Monthly Estimate'!$D$35='Payment Calendar'!$B80,'Monthly Estimate'!$B$35,0))</f>
        <v>0</v>
      </c>
      <c r="X80" s="33">
        <f>IF(ISBLANK('Monthly Estimate'!$D$36),SUMPRODUCT(('Monthly Estimate'!$F$36:$BL$36='Payment Calendar'!$A80)*('Monthly Estimate'!$B$36)),IF('Monthly Estimate'!$D$36='Payment Calendar'!$B80,'Monthly Estimate'!$B$36,0))</f>
        <v>0</v>
      </c>
      <c r="Y80" s="33">
        <f>IF(ISBLANK('Monthly Estimate'!$D$37),SUMPRODUCT(('Monthly Estimate'!$F$37:$BL$37='Payment Calendar'!$A80)*('Monthly Estimate'!$B$37)),IF('Monthly Estimate'!$D$37='Payment Calendar'!$B80,'Monthly Estimate'!$B$37,0))</f>
        <v>0</v>
      </c>
      <c r="Z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A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B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C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D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E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F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G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H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I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J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K80" s="33">
        <f>IF(ISBLANK('Monthly Estimate'!$D$38),SUMPRODUCT(('Monthly Estimate'!$F$38:$BL$38='Payment Calendar'!$A80)*('Monthly Estimate'!$B$38)),IF('Monthly Estimate'!$D$38='Payment Calendar'!$B80,'Monthly Estimate'!$B$38,0))</f>
        <v>0</v>
      </c>
      <c r="AL80" s="33">
        <f>IF(ISBLANK('Monthly Estimate'!$D$50),SUMPRODUCT(('Monthly Estimate'!$F$50:$BL$50='Payment Calendar'!$A80)*('Monthly Estimate'!$B$50)),IF('Monthly Estimate'!$D$50='Payment Calendar'!$B80,'Monthly Estimate'!$B$50,0))</f>
        <v>0</v>
      </c>
      <c r="AM80" s="34">
        <f>IF(ISBLANK('Monthly Estimate'!$D$51),SUMPRODUCT(('Monthly Estimate'!$F$51:$BL$51='Payment Calendar'!$A80)*('Monthly Estimate'!$B$51)),IF('Monthly Estimate'!$D$51='Payment Calendar'!$B80,'Monthly Estimate'!$B$51,0))</f>
        <v>0</v>
      </c>
      <c r="AN80" s="29">
        <f>SUM(D80:AM80)</f>
        <v>0</v>
      </c>
      <c r="AO80" s="33">
        <f>IF(ISBLANK('Monthly Estimate'!$D$6),SUMPRODUCT(('Monthly Estimate'!$F$6:$BL$6='Payment Calendar'!$A80)*('Monthly Estimate'!$B$6)),IF('Monthly Estimate'!$D$6='Payment Calendar'!$B80,'Monthly Estimate'!$B$6,0))</f>
        <v>0</v>
      </c>
      <c r="AP80" s="33">
        <f>IF(ISBLANK('Monthly Estimate'!$D$7),SUMPRODUCT(('Monthly Estimate'!$F$7:$BL$7='Payment Calendar'!$A80)*('Monthly Estimate'!$B$7)),IF('Monthly Estimate'!$D$7='Payment Calendar'!$B80,'Monthly Estimate'!$B$7,0))</f>
        <v>0</v>
      </c>
      <c r="AQ80" s="34">
        <f>IF(ISBLANK('Monthly Estimate'!$D$8),SUMPRODUCT(('Monthly Estimate'!$F$8:$BL$8='Payment Calendar'!$A80)*('Monthly Estimate'!$B$8)),IF('Monthly Estimate'!$D$8='Payment Calendar'!$B80,'Monthly Estimate'!$B$8,0))</f>
        <v>0</v>
      </c>
      <c r="AR80" s="35">
        <f t="shared" si="22"/>
        <v>0</v>
      </c>
      <c r="AS80" s="36">
        <f>IF(ISBLANK('Monthly Estimate'!$D$54),SUMPRODUCT(('Monthly Estimate'!$F$54:$BL$54='Payment Calendar'!$A80)*('Monthly Estimate'!$B$54)),IF('Monthly Estimate'!$D$54='Payment Calendar'!$B80,'Monthly Estimate'!$B$54,0))</f>
        <v>0</v>
      </c>
      <c r="AT80" s="34">
        <f>IF(ISBLANK('Monthly Estimate'!$D$55),SUMPRODUCT(('Monthly Estimate'!$F$55:$BL$55='Payment Calendar'!$A80)*('Monthly Estimate'!$B$55)),IF('Monthly Estimate'!$D$55='Payment Calendar'!$B80,'Monthly Estimate'!$B$55,0))</f>
        <v>0</v>
      </c>
      <c r="AU80" s="29">
        <f t="shared" si="24"/>
        <v>0</v>
      </c>
      <c r="AV80" s="30">
        <f t="shared" si="20"/>
        <v>0</v>
      </c>
      <c r="AW80" s="37">
        <f t="shared" si="23"/>
        <v>0</v>
      </c>
    </row>
    <row r="81" spans="1:49" x14ac:dyDescent="0.2">
      <c r="A81" s="31">
        <f t="shared" si="18"/>
        <v>43176</v>
      </c>
      <c r="B81" s="32">
        <f t="shared" si="21"/>
        <v>17</v>
      </c>
      <c r="C81" s="32">
        <f t="shared" si="19"/>
        <v>3</v>
      </c>
      <c r="D81" s="33">
        <f>IF(ISBLANK('Monthly Estimate'!$D$13),SUMPRODUCT(('Monthly Estimate'!$F$13:$BL$13='Payment Calendar'!$A81)*('Monthly Estimate'!$B$13)),IF('Monthly Estimate'!$D$13='Payment Calendar'!$B81,'Monthly Estimate'!$B$13,0))</f>
        <v>0</v>
      </c>
      <c r="E81" s="33">
        <f>IF(ISBLANK('Monthly Estimate'!$D$14),SUMPRODUCT(('Monthly Estimate'!$F$14:$BL$14='Payment Calendar'!$A81)*('Monthly Estimate'!$B$14)),IF('Monthly Estimate'!$D$14='Payment Calendar'!$B81,'Monthly Estimate'!$B$14,0))</f>
        <v>0</v>
      </c>
      <c r="F81" s="33">
        <f>IF(ISBLANK('Monthly Estimate'!$D$15),SUMPRODUCT(('Monthly Estimate'!$F$15:$BL$15='Payment Calendar'!$A81)*('Monthly Estimate'!$B$15)),IF('Monthly Estimate'!$D$15='Payment Calendar'!$B81,'Monthly Estimate'!$B$15,0))</f>
        <v>0</v>
      </c>
      <c r="G81" s="33">
        <f>IF(ISBLANK('Monthly Estimate'!$D$16),SUMPRODUCT(('Monthly Estimate'!$F$16:$BL$16='Payment Calendar'!$A81)*('Monthly Estimate'!$B$16)),IF('Monthly Estimate'!$D$16='Payment Calendar'!$B81,'Monthly Estimate'!$B$16,0))</f>
        <v>0</v>
      </c>
      <c r="H81" s="33">
        <f>IF(ISBLANK('Monthly Estimate'!$D$17),SUMPRODUCT(('Monthly Estimate'!$F$17:$BL$17='Payment Calendar'!$A81)*('Monthly Estimate'!$B$17)),IF('Monthly Estimate'!$D$17='Payment Calendar'!$B81,'Monthly Estimate'!$B$17,0))</f>
        <v>0</v>
      </c>
      <c r="I81" s="33">
        <f>IF(ISBLANK('Monthly Estimate'!$D$18),SUMPRODUCT(('Monthly Estimate'!$F$18:$BL$18='Payment Calendar'!$A81)*('Monthly Estimate'!$B$18)),IF('Monthly Estimate'!$D$18='Payment Calendar'!$B81,'Monthly Estimate'!$B$18,0))</f>
        <v>0</v>
      </c>
      <c r="J81" s="33">
        <f>IF(ISBLANK('Monthly Estimate'!$D$19),SUMPRODUCT(('Monthly Estimate'!$F$19:$BL$19='Payment Calendar'!$A81)*('Monthly Estimate'!$B$19)),IF('Monthly Estimate'!$D$19='Payment Calendar'!$B81,'Monthly Estimate'!$B$19,0))</f>
        <v>0</v>
      </c>
      <c r="K81" s="33">
        <f>IF(ISBLANK('Monthly Estimate'!$D$20),SUMPRODUCT(('Monthly Estimate'!$F$20:$BL$20='Payment Calendar'!$A81)*('Monthly Estimate'!$B$20)),IF('Monthly Estimate'!$D$20='Payment Calendar'!$B81,'Monthly Estimate'!$B$20,0))</f>
        <v>0</v>
      </c>
      <c r="L81" s="33">
        <f>IF(ISBLANK('Monthly Estimate'!$D$21),SUMPRODUCT(('Monthly Estimate'!$F$21:$BL$21='Payment Calendar'!$A81)*('Monthly Estimate'!$B$21)),IF('Monthly Estimate'!$D$21='Payment Calendar'!$B81,'Monthly Estimate'!$B$21,0))</f>
        <v>0</v>
      </c>
      <c r="M81" s="33">
        <f>IF(ISBLANK('Monthly Estimate'!$D$22),SUMPRODUCT(('Monthly Estimate'!$F$22:$BL$22='Payment Calendar'!$A81)*('Monthly Estimate'!$B$22)),IF('Monthly Estimate'!$D$22='Payment Calendar'!$B81,'Monthly Estimate'!$B$22,0))</f>
        <v>0</v>
      </c>
      <c r="N81" s="33">
        <f>IF(ISBLANK('Monthly Estimate'!$D$23),SUMPRODUCT(('Monthly Estimate'!$F$23:$BL$23='Payment Calendar'!$A81)*('Monthly Estimate'!$B$23)),IF('Monthly Estimate'!$D$23='Payment Calendar'!$B81,'Monthly Estimate'!$B$23,0))</f>
        <v>0</v>
      </c>
      <c r="O81" s="33">
        <f>IF(ISBLANK('Monthly Estimate'!$D$24),SUMPRODUCT(('Monthly Estimate'!$F$24:$BL$24='Payment Calendar'!$A81)*('Monthly Estimate'!$B$24)),IF('Monthly Estimate'!$D$24='Payment Calendar'!$B81,'Monthly Estimate'!$B$24,0))</f>
        <v>0</v>
      </c>
      <c r="P81" s="33">
        <f>IF(ISBLANK('Monthly Estimate'!$D$25),SUMPRODUCT(('Monthly Estimate'!$F$25:$BL$25='Payment Calendar'!$A81)*('Monthly Estimate'!$B$25)),IF('Monthly Estimate'!$D$25='Payment Calendar'!$B81,'Monthly Estimate'!$B$25,0))</f>
        <v>0</v>
      </c>
      <c r="Q81" s="33">
        <f>IF(ISBLANK('Monthly Estimate'!$D$26),SUMPRODUCT(('Monthly Estimate'!$F$26:$BL$26='Payment Calendar'!$A81)*('Monthly Estimate'!$B$26)),IF('Monthly Estimate'!$D$26='Payment Calendar'!$B81,'Monthly Estimate'!$B$26,0))</f>
        <v>0</v>
      </c>
      <c r="R81" s="33">
        <f>IF(ISBLANK('Monthly Estimate'!$D$27),SUMPRODUCT(('Monthly Estimate'!$F$27:$BL$27='Payment Calendar'!$A81)*('Monthly Estimate'!$B$27)),IF('Monthly Estimate'!$D$27='Payment Calendar'!$B81,'Monthly Estimate'!$B$27,0))</f>
        <v>0</v>
      </c>
      <c r="S81" s="33">
        <f>IF(ISBLANK('Monthly Estimate'!$D$28),SUMPRODUCT(('Monthly Estimate'!$F$28:$BL$28='Payment Calendar'!$A81)*('Monthly Estimate'!$B$28)),IF('Monthly Estimate'!$D$28='Payment Calendar'!$B81,'Monthly Estimate'!$B$28,0))</f>
        <v>0</v>
      </c>
      <c r="T81" s="33">
        <f>IF(ISBLANK('Monthly Estimate'!$D$32),SUMPRODUCT(('Monthly Estimate'!$F$32:$BL$32='Payment Calendar'!$A81)*('Monthly Estimate'!$B$32)),IF('Monthly Estimate'!$D$32='Payment Calendar'!$B81,'Monthly Estimate'!$B$32,0))</f>
        <v>0</v>
      </c>
      <c r="U81" s="33">
        <f>IF(ISBLANK('Monthly Estimate'!$D$33),SUMPRODUCT(('Monthly Estimate'!$F$33:$BL$33='Payment Calendar'!$A81)*('Monthly Estimate'!$B$33)),IF('Monthly Estimate'!$D$33='Payment Calendar'!$B81,'Monthly Estimate'!$B$33,0))</f>
        <v>0</v>
      </c>
      <c r="V81" s="33">
        <f>IF(ISBLANK('Monthly Estimate'!$D$34),SUMPRODUCT(('Monthly Estimate'!$F$34:$BL$34='Payment Calendar'!$A81)*('Monthly Estimate'!$B$34)),IF('Monthly Estimate'!$D$34='Payment Calendar'!$B81,'Monthly Estimate'!$B$34,0))</f>
        <v>0</v>
      </c>
      <c r="W81" s="33">
        <f>IF(ISBLANK('Monthly Estimate'!$D$35),SUMPRODUCT(('Monthly Estimate'!$F$35:$BL$35='Payment Calendar'!$A81)*('Monthly Estimate'!$B$35)),IF('Monthly Estimate'!$D$35='Payment Calendar'!$B81,'Monthly Estimate'!$B$35,0))</f>
        <v>0</v>
      </c>
      <c r="X81" s="33">
        <f>IF(ISBLANK('Monthly Estimate'!$D$36),SUMPRODUCT(('Monthly Estimate'!$F$36:$BL$36='Payment Calendar'!$A81)*('Monthly Estimate'!$B$36)),IF('Monthly Estimate'!$D$36='Payment Calendar'!$B81,'Monthly Estimate'!$B$36,0))</f>
        <v>0</v>
      </c>
      <c r="Y81" s="33">
        <f>IF(ISBLANK('Monthly Estimate'!$D$37),SUMPRODUCT(('Monthly Estimate'!$F$37:$BL$37='Payment Calendar'!$A81)*('Monthly Estimate'!$B$37)),IF('Monthly Estimate'!$D$37='Payment Calendar'!$B81,'Monthly Estimate'!$B$37,0))</f>
        <v>0</v>
      </c>
      <c r="Z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A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B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C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D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E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F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G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H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I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J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K81" s="33">
        <f>IF(ISBLANK('Monthly Estimate'!$D$38),SUMPRODUCT(('Monthly Estimate'!$F$38:$BL$38='Payment Calendar'!$A81)*('Monthly Estimate'!$B$38)),IF('Monthly Estimate'!$D$38='Payment Calendar'!$B81,'Monthly Estimate'!$B$38,0))</f>
        <v>0</v>
      </c>
      <c r="AL81" s="33">
        <f>IF(ISBLANK('Monthly Estimate'!$D$50),SUMPRODUCT(('Monthly Estimate'!$F$50:$BL$50='Payment Calendar'!$A81)*('Monthly Estimate'!$B$50)),IF('Monthly Estimate'!$D$50='Payment Calendar'!$B81,'Monthly Estimate'!$B$50,0))</f>
        <v>0</v>
      </c>
      <c r="AM81" s="34">
        <f>IF(ISBLANK('Monthly Estimate'!$D$51),SUMPRODUCT(('Monthly Estimate'!$F$51:$BL$51='Payment Calendar'!$A81)*('Monthly Estimate'!$B$51)),IF('Monthly Estimate'!$D$51='Payment Calendar'!$B81,'Monthly Estimate'!$B$51,0))</f>
        <v>0</v>
      </c>
      <c r="AN81" s="29">
        <f>SUM(D81:AM81)</f>
        <v>0</v>
      </c>
      <c r="AO81" s="33">
        <f>IF(ISBLANK('Monthly Estimate'!$D$6),SUMPRODUCT(('Monthly Estimate'!$F$6:$BL$6='Payment Calendar'!$A81)*('Monthly Estimate'!$B$6)),IF('Monthly Estimate'!$D$6='Payment Calendar'!$B81,'Monthly Estimate'!$B$6,0))</f>
        <v>0</v>
      </c>
      <c r="AP81" s="33">
        <f>IF(ISBLANK('Monthly Estimate'!$D$7),SUMPRODUCT(('Monthly Estimate'!$F$7:$BL$7='Payment Calendar'!$A81)*('Monthly Estimate'!$B$7)),IF('Monthly Estimate'!$D$7='Payment Calendar'!$B81,'Monthly Estimate'!$B$7,0))</f>
        <v>0</v>
      </c>
      <c r="AQ81" s="34">
        <f>IF(ISBLANK('Monthly Estimate'!$D$8),SUMPRODUCT(('Monthly Estimate'!$F$8:$BL$8='Payment Calendar'!$A81)*('Monthly Estimate'!$B$8)),IF('Monthly Estimate'!$D$8='Payment Calendar'!$B81,'Monthly Estimate'!$B$8,0))</f>
        <v>0</v>
      </c>
      <c r="AR81" s="35">
        <f t="shared" si="22"/>
        <v>0</v>
      </c>
      <c r="AS81" s="36">
        <f>IF(ISBLANK('Monthly Estimate'!$D$54),SUMPRODUCT(('Monthly Estimate'!$F$54:$BL$54='Payment Calendar'!$A81)*('Monthly Estimate'!$B$54)),IF('Monthly Estimate'!$D$54='Payment Calendar'!$B81,'Monthly Estimate'!$B$54,0))</f>
        <v>0</v>
      </c>
      <c r="AT81" s="34">
        <f>IF(ISBLANK('Monthly Estimate'!$D$55),SUMPRODUCT(('Monthly Estimate'!$F$55:$BL$55='Payment Calendar'!$A81)*('Monthly Estimate'!$B$55)),IF('Monthly Estimate'!$D$55='Payment Calendar'!$B81,'Monthly Estimate'!$B$55,0))</f>
        <v>0</v>
      </c>
      <c r="AU81" s="29">
        <f t="shared" si="24"/>
        <v>0</v>
      </c>
      <c r="AV81" s="30">
        <f t="shared" si="20"/>
        <v>0</v>
      </c>
      <c r="AW81" s="37">
        <f t="shared" si="23"/>
        <v>0</v>
      </c>
    </row>
    <row r="82" spans="1:49" x14ac:dyDescent="0.2">
      <c r="A82" s="31">
        <f t="shared" si="18"/>
        <v>43177</v>
      </c>
      <c r="B82" s="32">
        <f t="shared" si="21"/>
        <v>18</v>
      </c>
      <c r="C82" s="32">
        <f t="shared" si="19"/>
        <v>3</v>
      </c>
      <c r="D82" s="33">
        <f>IF(ISBLANK('Monthly Estimate'!$D$13),SUMPRODUCT(('Monthly Estimate'!$F$13:$BL$13='Payment Calendar'!$A82)*('Monthly Estimate'!$B$13)),IF('Monthly Estimate'!$D$13='Payment Calendar'!$B82,'Monthly Estimate'!$B$13,0))</f>
        <v>0</v>
      </c>
      <c r="E82" s="33">
        <f>IF(ISBLANK('Monthly Estimate'!$D$14),SUMPRODUCT(('Monthly Estimate'!$F$14:$BL$14='Payment Calendar'!$A82)*('Monthly Estimate'!$B$14)),IF('Monthly Estimate'!$D$14='Payment Calendar'!$B82,'Monthly Estimate'!$B$14,0))</f>
        <v>0</v>
      </c>
      <c r="F82" s="33">
        <f>IF(ISBLANK('Monthly Estimate'!$D$15),SUMPRODUCT(('Monthly Estimate'!$F$15:$BL$15='Payment Calendar'!$A82)*('Monthly Estimate'!$B$15)),IF('Monthly Estimate'!$D$15='Payment Calendar'!$B82,'Monthly Estimate'!$B$15,0))</f>
        <v>0</v>
      </c>
      <c r="G82" s="33">
        <f>IF(ISBLANK('Monthly Estimate'!$D$16),SUMPRODUCT(('Monthly Estimate'!$F$16:$BL$16='Payment Calendar'!$A82)*('Monthly Estimate'!$B$16)),IF('Monthly Estimate'!$D$16='Payment Calendar'!$B82,'Monthly Estimate'!$B$16,0))</f>
        <v>0</v>
      </c>
      <c r="H82" s="33">
        <f>IF(ISBLANK('Monthly Estimate'!$D$17),SUMPRODUCT(('Monthly Estimate'!$F$17:$BL$17='Payment Calendar'!$A82)*('Monthly Estimate'!$B$17)),IF('Monthly Estimate'!$D$17='Payment Calendar'!$B82,'Monthly Estimate'!$B$17,0))</f>
        <v>0</v>
      </c>
      <c r="I82" s="33">
        <f>IF(ISBLANK('Monthly Estimate'!$D$18),SUMPRODUCT(('Monthly Estimate'!$F$18:$BL$18='Payment Calendar'!$A82)*('Monthly Estimate'!$B$18)),IF('Monthly Estimate'!$D$18='Payment Calendar'!$B82,'Monthly Estimate'!$B$18,0))</f>
        <v>0</v>
      </c>
      <c r="J82" s="33">
        <f>IF(ISBLANK('Monthly Estimate'!$D$19),SUMPRODUCT(('Monthly Estimate'!$F$19:$BL$19='Payment Calendar'!$A82)*('Monthly Estimate'!$B$19)),IF('Monthly Estimate'!$D$19='Payment Calendar'!$B82,'Monthly Estimate'!$B$19,0))</f>
        <v>0</v>
      </c>
      <c r="K82" s="33">
        <f>IF(ISBLANK('Monthly Estimate'!$D$20),SUMPRODUCT(('Monthly Estimate'!$F$20:$BL$20='Payment Calendar'!$A82)*('Monthly Estimate'!$B$20)),IF('Monthly Estimate'!$D$20='Payment Calendar'!$B82,'Monthly Estimate'!$B$20,0))</f>
        <v>0</v>
      </c>
      <c r="L82" s="33">
        <f>IF(ISBLANK('Monthly Estimate'!$D$21),SUMPRODUCT(('Monthly Estimate'!$F$21:$BL$21='Payment Calendar'!$A82)*('Monthly Estimate'!$B$21)),IF('Monthly Estimate'!$D$21='Payment Calendar'!$B82,'Monthly Estimate'!$B$21,0))</f>
        <v>0</v>
      </c>
      <c r="M82" s="33">
        <f>IF(ISBLANK('Monthly Estimate'!$D$22),SUMPRODUCT(('Monthly Estimate'!$F$22:$BL$22='Payment Calendar'!$A82)*('Monthly Estimate'!$B$22)),IF('Monthly Estimate'!$D$22='Payment Calendar'!$B82,'Monthly Estimate'!$B$22,0))</f>
        <v>0</v>
      </c>
      <c r="N82" s="33">
        <f>IF(ISBLANK('Monthly Estimate'!$D$23),SUMPRODUCT(('Monthly Estimate'!$F$23:$BL$23='Payment Calendar'!$A82)*('Monthly Estimate'!$B$23)),IF('Monthly Estimate'!$D$23='Payment Calendar'!$B82,'Monthly Estimate'!$B$23,0))</f>
        <v>0</v>
      </c>
      <c r="O82" s="33">
        <f>IF(ISBLANK('Monthly Estimate'!$D$24),SUMPRODUCT(('Monthly Estimate'!$F$24:$BL$24='Payment Calendar'!$A82)*('Monthly Estimate'!$B$24)),IF('Monthly Estimate'!$D$24='Payment Calendar'!$B82,'Monthly Estimate'!$B$24,0))</f>
        <v>0</v>
      </c>
      <c r="P82" s="33">
        <f>IF(ISBLANK('Monthly Estimate'!$D$25),SUMPRODUCT(('Monthly Estimate'!$F$25:$BL$25='Payment Calendar'!$A82)*('Monthly Estimate'!$B$25)),IF('Monthly Estimate'!$D$25='Payment Calendar'!$B82,'Monthly Estimate'!$B$25,0))</f>
        <v>0</v>
      </c>
      <c r="Q82" s="33">
        <f>IF(ISBLANK('Monthly Estimate'!$D$26),SUMPRODUCT(('Monthly Estimate'!$F$26:$BL$26='Payment Calendar'!$A82)*('Monthly Estimate'!$B$26)),IF('Monthly Estimate'!$D$26='Payment Calendar'!$B82,'Monthly Estimate'!$B$26,0))</f>
        <v>0</v>
      </c>
      <c r="R82" s="33">
        <f>IF(ISBLANK('Monthly Estimate'!$D$27),SUMPRODUCT(('Monthly Estimate'!$F$27:$BL$27='Payment Calendar'!$A82)*('Monthly Estimate'!$B$27)),IF('Monthly Estimate'!$D$27='Payment Calendar'!$B82,'Monthly Estimate'!$B$27,0))</f>
        <v>0</v>
      </c>
      <c r="S82" s="33">
        <f>IF(ISBLANK('Monthly Estimate'!$D$28),SUMPRODUCT(('Monthly Estimate'!$F$28:$BL$28='Payment Calendar'!$A82)*('Monthly Estimate'!$B$28)),IF('Monthly Estimate'!$D$28='Payment Calendar'!$B82,'Monthly Estimate'!$B$28,0))</f>
        <v>0</v>
      </c>
      <c r="T82" s="33">
        <f>IF(ISBLANK('Monthly Estimate'!$D$32),SUMPRODUCT(('Monthly Estimate'!$F$32:$BL$32='Payment Calendar'!$A82)*('Monthly Estimate'!$B$32)),IF('Monthly Estimate'!$D$32='Payment Calendar'!$B82,'Monthly Estimate'!$B$32,0))</f>
        <v>0</v>
      </c>
      <c r="U82" s="33">
        <f>IF(ISBLANK('Monthly Estimate'!$D$33),SUMPRODUCT(('Monthly Estimate'!$F$33:$BL$33='Payment Calendar'!$A82)*('Monthly Estimate'!$B$33)),IF('Monthly Estimate'!$D$33='Payment Calendar'!$B82,'Monthly Estimate'!$B$33,0))</f>
        <v>0</v>
      </c>
      <c r="V82" s="33">
        <f>IF(ISBLANK('Monthly Estimate'!$D$34),SUMPRODUCT(('Monthly Estimate'!$F$34:$BL$34='Payment Calendar'!$A82)*('Monthly Estimate'!$B$34)),IF('Monthly Estimate'!$D$34='Payment Calendar'!$B82,'Monthly Estimate'!$B$34,0))</f>
        <v>0</v>
      </c>
      <c r="W82" s="33">
        <f>IF(ISBLANK('Monthly Estimate'!$D$35),SUMPRODUCT(('Monthly Estimate'!$F$35:$BL$35='Payment Calendar'!$A82)*('Monthly Estimate'!$B$35)),IF('Monthly Estimate'!$D$35='Payment Calendar'!$B82,'Monthly Estimate'!$B$35,0))</f>
        <v>0</v>
      </c>
      <c r="X82" s="33">
        <f>IF(ISBLANK('Monthly Estimate'!$D$36),SUMPRODUCT(('Monthly Estimate'!$F$36:$BL$36='Payment Calendar'!$A82)*('Monthly Estimate'!$B$36)),IF('Monthly Estimate'!$D$36='Payment Calendar'!$B82,'Monthly Estimate'!$B$36,0))</f>
        <v>0</v>
      </c>
      <c r="Y82" s="33">
        <f>IF(ISBLANK('Monthly Estimate'!$D$37),SUMPRODUCT(('Monthly Estimate'!$F$37:$BL$37='Payment Calendar'!$A82)*('Monthly Estimate'!$B$37)),IF('Monthly Estimate'!$D$37='Payment Calendar'!$B82,'Monthly Estimate'!$B$37,0))</f>
        <v>0</v>
      </c>
      <c r="Z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A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B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C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D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E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F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G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H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I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J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K82" s="33">
        <f>IF(ISBLANK('Monthly Estimate'!$D$38),SUMPRODUCT(('Monthly Estimate'!$F$38:$BL$38='Payment Calendar'!$A82)*('Monthly Estimate'!$B$38)),IF('Monthly Estimate'!$D$38='Payment Calendar'!$B82,'Monthly Estimate'!$B$38,0))</f>
        <v>0</v>
      </c>
      <c r="AL82" s="33">
        <f>IF(ISBLANK('Monthly Estimate'!$D$50),SUMPRODUCT(('Monthly Estimate'!$F$50:$BL$50='Payment Calendar'!$A82)*('Monthly Estimate'!$B$50)),IF('Monthly Estimate'!$D$50='Payment Calendar'!$B82,'Monthly Estimate'!$B$50,0))</f>
        <v>0</v>
      </c>
      <c r="AM82" s="34">
        <f>IF(ISBLANK('Monthly Estimate'!$D$51),SUMPRODUCT(('Monthly Estimate'!$F$51:$BL$51='Payment Calendar'!$A82)*('Monthly Estimate'!$B$51)),IF('Monthly Estimate'!$D$51='Payment Calendar'!$B82,'Monthly Estimate'!$B$51,0))</f>
        <v>0</v>
      </c>
      <c r="AN82" s="29">
        <f>SUM(D82:AM82)</f>
        <v>0</v>
      </c>
      <c r="AO82" s="33">
        <f>IF(ISBLANK('Monthly Estimate'!$D$6),SUMPRODUCT(('Monthly Estimate'!$F$6:$BL$6='Payment Calendar'!$A82)*('Monthly Estimate'!$B$6)),IF('Monthly Estimate'!$D$6='Payment Calendar'!$B82,'Monthly Estimate'!$B$6,0))</f>
        <v>0</v>
      </c>
      <c r="AP82" s="33">
        <f>IF(ISBLANK('Monthly Estimate'!$D$7),SUMPRODUCT(('Monthly Estimate'!$F$7:$BL$7='Payment Calendar'!$A82)*('Monthly Estimate'!$B$7)),IF('Monthly Estimate'!$D$7='Payment Calendar'!$B82,'Monthly Estimate'!$B$7,0))</f>
        <v>0</v>
      </c>
      <c r="AQ82" s="34">
        <f>IF(ISBLANK('Monthly Estimate'!$D$8),SUMPRODUCT(('Monthly Estimate'!$F$8:$BL$8='Payment Calendar'!$A82)*('Monthly Estimate'!$B$8)),IF('Monthly Estimate'!$D$8='Payment Calendar'!$B82,'Monthly Estimate'!$B$8,0))</f>
        <v>0</v>
      </c>
      <c r="AR82" s="35">
        <f t="shared" si="22"/>
        <v>0</v>
      </c>
      <c r="AS82" s="36">
        <f>IF(ISBLANK('Monthly Estimate'!$D$54),SUMPRODUCT(('Monthly Estimate'!$F$54:$BL$54='Payment Calendar'!$A82)*('Monthly Estimate'!$B$54)),IF('Monthly Estimate'!$D$54='Payment Calendar'!$B82,'Monthly Estimate'!$B$54,0))</f>
        <v>0</v>
      </c>
      <c r="AT82" s="34">
        <f>IF(ISBLANK('Monthly Estimate'!$D$55),SUMPRODUCT(('Monthly Estimate'!$F$55:$BL$55='Payment Calendar'!$A82)*('Monthly Estimate'!$B$55)),IF('Monthly Estimate'!$D$55='Payment Calendar'!$B82,'Monthly Estimate'!$B$55,0))</f>
        <v>0</v>
      </c>
      <c r="AU82" s="29">
        <f t="shared" si="24"/>
        <v>0</v>
      </c>
      <c r="AV82" s="30">
        <f t="shared" si="20"/>
        <v>0</v>
      </c>
      <c r="AW82" s="37">
        <f t="shared" si="23"/>
        <v>0</v>
      </c>
    </row>
    <row r="83" spans="1:49" x14ac:dyDescent="0.2">
      <c r="A83" s="31">
        <f t="shared" si="18"/>
        <v>43178</v>
      </c>
      <c r="B83" s="32">
        <f t="shared" si="21"/>
        <v>19</v>
      </c>
      <c r="C83" s="32">
        <f t="shared" si="19"/>
        <v>3</v>
      </c>
      <c r="D83" s="33">
        <f>IF(ISBLANK('Monthly Estimate'!$D$13),SUMPRODUCT(('Monthly Estimate'!$F$13:$BL$13='Payment Calendar'!$A83)*('Monthly Estimate'!$B$13)),IF('Monthly Estimate'!$D$13='Payment Calendar'!$B83,'Monthly Estimate'!$B$13,0))</f>
        <v>0</v>
      </c>
      <c r="E83" s="33">
        <f>IF(ISBLANK('Monthly Estimate'!$D$14),SUMPRODUCT(('Monthly Estimate'!$F$14:$BL$14='Payment Calendar'!$A83)*('Monthly Estimate'!$B$14)),IF('Monthly Estimate'!$D$14='Payment Calendar'!$B83,'Monthly Estimate'!$B$14,0))</f>
        <v>0</v>
      </c>
      <c r="F83" s="33">
        <f>IF(ISBLANK('Monthly Estimate'!$D$15),SUMPRODUCT(('Monthly Estimate'!$F$15:$BL$15='Payment Calendar'!$A83)*('Monthly Estimate'!$B$15)),IF('Monthly Estimate'!$D$15='Payment Calendar'!$B83,'Monthly Estimate'!$B$15,0))</f>
        <v>0</v>
      </c>
      <c r="G83" s="33">
        <f>IF(ISBLANK('Monthly Estimate'!$D$16),SUMPRODUCT(('Monthly Estimate'!$F$16:$BL$16='Payment Calendar'!$A83)*('Monthly Estimate'!$B$16)),IF('Monthly Estimate'!$D$16='Payment Calendar'!$B83,'Monthly Estimate'!$B$16,0))</f>
        <v>0</v>
      </c>
      <c r="H83" s="33">
        <f>IF(ISBLANK('Monthly Estimate'!$D$17),SUMPRODUCT(('Monthly Estimate'!$F$17:$BL$17='Payment Calendar'!$A83)*('Monthly Estimate'!$B$17)),IF('Monthly Estimate'!$D$17='Payment Calendar'!$B83,'Monthly Estimate'!$B$17,0))</f>
        <v>0</v>
      </c>
      <c r="I83" s="33">
        <f>IF(ISBLANK('Monthly Estimate'!$D$18),SUMPRODUCT(('Monthly Estimate'!$F$18:$BL$18='Payment Calendar'!$A83)*('Monthly Estimate'!$B$18)),IF('Monthly Estimate'!$D$18='Payment Calendar'!$B83,'Monthly Estimate'!$B$18,0))</f>
        <v>0</v>
      </c>
      <c r="J83" s="33">
        <f>IF(ISBLANK('Monthly Estimate'!$D$19),SUMPRODUCT(('Monthly Estimate'!$F$19:$BL$19='Payment Calendar'!$A83)*('Monthly Estimate'!$B$19)),IF('Monthly Estimate'!$D$19='Payment Calendar'!$B83,'Monthly Estimate'!$B$19,0))</f>
        <v>0</v>
      </c>
      <c r="K83" s="33">
        <f>IF(ISBLANK('Monthly Estimate'!$D$20),SUMPRODUCT(('Monthly Estimate'!$F$20:$BL$20='Payment Calendar'!$A83)*('Monthly Estimate'!$B$20)),IF('Monthly Estimate'!$D$20='Payment Calendar'!$B83,'Monthly Estimate'!$B$20,0))</f>
        <v>0</v>
      </c>
      <c r="L83" s="33">
        <f>IF(ISBLANK('Monthly Estimate'!$D$21),SUMPRODUCT(('Monthly Estimate'!$F$21:$BL$21='Payment Calendar'!$A83)*('Monthly Estimate'!$B$21)),IF('Monthly Estimate'!$D$21='Payment Calendar'!$B83,'Monthly Estimate'!$B$21,0))</f>
        <v>0</v>
      </c>
      <c r="M83" s="33">
        <f>IF(ISBLANK('Monthly Estimate'!$D$22),SUMPRODUCT(('Monthly Estimate'!$F$22:$BL$22='Payment Calendar'!$A83)*('Monthly Estimate'!$B$22)),IF('Monthly Estimate'!$D$22='Payment Calendar'!$B83,'Monthly Estimate'!$B$22,0))</f>
        <v>0</v>
      </c>
      <c r="N83" s="33">
        <f>IF(ISBLANK('Monthly Estimate'!$D$23),SUMPRODUCT(('Monthly Estimate'!$F$23:$BL$23='Payment Calendar'!$A83)*('Monthly Estimate'!$B$23)),IF('Monthly Estimate'!$D$23='Payment Calendar'!$B83,'Monthly Estimate'!$B$23,0))</f>
        <v>0</v>
      </c>
      <c r="O83" s="33">
        <f>IF(ISBLANK('Monthly Estimate'!$D$24),SUMPRODUCT(('Monthly Estimate'!$F$24:$BL$24='Payment Calendar'!$A83)*('Monthly Estimate'!$B$24)),IF('Monthly Estimate'!$D$24='Payment Calendar'!$B83,'Monthly Estimate'!$B$24,0))</f>
        <v>0</v>
      </c>
      <c r="P83" s="33">
        <f>IF(ISBLANK('Monthly Estimate'!$D$25),SUMPRODUCT(('Monthly Estimate'!$F$25:$BL$25='Payment Calendar'!$A83)*('Monthly Estimate'!$B$25)),IF('Monthly Estimate'!$D$25='Payment Calendar'!$B83,'Monthly Estimate'!$B$25,0))</f>
        <v>0</v>
      </c>
      <c r="Q83" s="33">
        <f>IF(ISBLANK('Monthly Estimate'!$D$26),SUMPRODUCT(('Monthly Estimate'!$F$26:$BL$26='Payment Calendar'!$A83)*('Monthly Estimate'!$B$26)),IF('Monthly Estimate'!$D$26='Payment Calendar'!$B83,'Monthly Estimate'!$B$26,0))</f>
        <v>0</v>
      </c>
      <c r="R83" s="33">
        <f>IF(ISBLANK('Monthly Estimate'!$D$27),SUMPRODUCT(('Monthly Estimate'!$F$27:$BL$27='Payment Calendar'!$A83)*('Monthly Estimate'!$B$27)),IF('Monthly Estimate'!$D$27='Payment Calendar'!$B83,'Monthly Estimate'!$B$27,0))</f>
        <v>0</v>
      </c>
      <c r="S83" s="33">
        <f>IF(ISBLANK('Monthly Estimate'!$D$28),SUMPRODUCT(('Monthly Estimate'!$F$28:$BL$28='Payment Calendar'!$A83)*('Monthly Estimate'!$B$28)),IF('Monthly Estimate'!$D$28='Payment Calendar'!$B83,'Monthly Estimate'!$B$28,0))</f>
        <v>0</v>
      </c>
      <c r="T83" s="33">
        <f>IF(ISBLANK('Monthly Estimate'!$D$32),SUMPRODUCT(('Monthly Estimate'!$F$32:$BL$32='Payment Calendar'!$A83)*('Monthly Estimate'!$B$32)),IF('Monthly Estimate'!$D$32='Payment Calendar'!$B83,'Monthly Estimate'!$B$32,0))</f>
        <v>0</v>
      </c>
      <c r="U83" s="33">
        <f>IF(ISBLANK('Monthly Estimate'!$D$33),SUMPRODUCT(('Monthly Estimate'!$F$33:$BL$33='Payment Calendar'!$A83)*('Monthly Estimate'!$B$33)),IF('Monthly Estimate'!$D$33='Payment Calendar'!$B83,'Monthly Estimate'!$B$33,0))</f>
        <v>0</v>
      </c>
      <c r="V83" s="33">
        <f>IF(ISBLANK('Monthly Estimate'!$D$34),SUMPRODUCT(('Monthly Estimate'!$F$34:$BL$34='Payment Calendar'!$A83)*('Monthly Estimate'!$B$34)),IF('Monthly Estimate'!$D$34='Payment Calendar'!$B83,'Monthly Estimate'!$B$34,0))</f>
        <v>0</v>
      </c>
      <c r="W83" s="33">
        <f>IF(ISBLANK('Monthly Estimate'!$D$35),SUMPRODUCT(('Monthly Estimate'!$F$35:$BL$35='Payment Calendar'!$A83)*('Monthly Estimate'!$B$35)),IF('Monthly Estimate'!$D$35='Payment Calendar'!$B83,'Monthly Estimate'!$B$35,0))</f>
        <v>0</v>
      </c>
      <c r="X83" s="33">
        <f>IF(ISBLANK('Monthly Estimate'!$D$36),SUMPRODUCT(('Monthly Estimate'!$F$36:$BL$36='Payment Calendar'!$A83)*('Monthly Estimate'!$B$36)),IF('Monthly Estimate'!$D$36='Payment Calendar'!$B83,'Monthly Estimate'!$B$36,0))</f>
        <v>0</v>
      </c>
      <c r="Y83" s="33">
        <f>IF(ISBLANK('Monthly Estimate'!$D$37),SUMPRODUCT(('Monthly Estimate'!$F$37:$BL$37='Payment Calendar'!$A83)*('Monthly Estimate'!$B$37)),IF('Monthly Estimate'!$D$37='Payment Calendar'!$B83,'Monthly Estimate'!$B$37,0))</f>
        <v>0</v>
      </c>
      <c r="Z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A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B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C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D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E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F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G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H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I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J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K83" s="33">
        <f>IF(ISBLANK('Monthly Estimate'!$D$38),SUMPRODUCT(('Monthly Estimate'!$F$38:$BL$38='Payment Calendar'!$A83)*('Monthly Estimate'!$B$38)),IF('Monthly Estimate'!$D$38='Payment Calendar'!$B83,'Monthly Estimate'!$B$38,0))</f>
        <v>0</v>
      </c>
      <c r="AL83" s="33">
        <f>IF(ISBLANK('Monthly Estimate'!$D$50),SUMPRODUCT(('Monthly Estimate'!$F$50:$BL$50='Payment Calendar'!$A83)*('Monthly Estimate'!$B$50)),IF('Monthly Estimate'!$D$50='Payment Calendar'!$B83,'Monthly Estimate'!$B$50,0))</f>
        <v>0</v>
      </c>
      <c r="AM83" s="34">
        <f>IF(ISBLANK('Monthly Estimate'!$D$51),SUMPRODUCT(('Monthly Estimate'!$F$51:$BL$51='Payment Calendar'!$A83)*('Monthly Estimate'!$B$51)),IF('Monthly Estimate'!$D$51='Payment Calendar'!$B83,'Monthly Estimate'!$B$51,0))</f>
        <v>0</v>
      </c>
      <c r="AN83" s="29">
        <f>SUM(D83:AM83)</f>
        <v>0</v>
      </c>
      <c r="AO83" s="33">
        <f>IF(ISBLANK('Monthly Estimate'!$D$6),SUMPRODUCT(('Monthly Estimate'!$F$6:$BL$6='Payment Calendar'!$A83)*('Monthly Estimate'!$B$6)),IF('Monthly Estimate'!$D$6='Payment Calendar'!$B83,'Monthly Estimate'!$B$6,0))</f>
        <v>0</v>
      </c>
      <c r="AP83" s="33">
        <f>IF(ISBLANK('Monthly Estimate'!$D$7),SUMPRODUCT(('Monthly Estimate'!$F$7:$BL$7='Payment Calendar'!$A83)*('Monthly Estimate'!$B$7)),IF('Monthly Estimate'!$D$7='Payment Calendar'!$B83,'Monthly Estimate'!$B$7,0))</f>
        <v>0</v>
      </c>
      <c r="AQ83" s="34">
        <f>IF(ISBLANK('Monthly Estimate'!$D$8),SUMPRODUCT(('Monthly Estimate'!$F$8:$BL$8='Payment Calendar'!$A83)*('Monthly Estimate'!$B$8)),IF('Monthly Estimate'!$D$8='Payment Calendar'!$B83,'Monthly Estimate'!$B$8,0))</f>
        <v>0</v>
      </c>
      <c r="AR83" s="35">
        <f t="shared" si="22"/>
        <v>0</v>
      </c>
      <c r="AS83" s="36">
        <f>IF(ISBLANK('Monthly Estimate'!$D$54),SUMPRODUCT(('Monthly Estimate'!$F$54:$BL$54='Payment Calendar'!$A83)*('Monthly Estimate'!$B$54)),IF('Monthly Estimate'!$D$54='Payment Calendar'!$B83,'Monthly Estimate'!$B$54,0))</f>
        <v>0</v>
      </c>
      <c r="AT83" s="34">
        <f>IF(ISBLANK('Monthly Estimate'!$D$55),SUMPRODUCT(('Monthly Estimate'!$F$55:$BL$55='Payment Calendar'!$A83)*('Monthly Estimate'!$B$55)),IF('Monthly Estimate'!$D$55='Payment Calendar'!$B83,'Monthly Estimate'!$B$55,0))</f>
        <v>0</v>
      </c>
      <c r="AU83" s="29">
        <f t="shared" si="24"/>
        <v>0</v>
      </c>
      <c r="AV83" s="30">
        <f t="shared" si="20"/>
        <v>0</v>
      </c>
      <c r="AW83" s="37">
        <f t="shared" si="23"/>
        <v>0</v>
      </c>
    </row>
    <row r="84" spans="1:49" x14ac:dyDescent="0.2">
      <c r="A84" s="31">
        <f t="shared" si="18"/>
        <v>43179</v>
      </c>
      <c r="B84" s="32">
        <f t="shared" si="21"/>
        <v>20</v>
      </c>
      <c r="C84" s="32">
        <f t="shared" si="19"/>
        <v>3</v>
      </c>
      <c r="D84" s="33">
        <f>IF(ISBLANK('Monthly Estimate'!$D$13),SUMPRODUCT(('Monthly Estimate'!$F$13:$BL$13='Payment Calendar'!$A84)*('Monthly Estimate'!$B$13)),IF('Monthly Estimate'!$D$13='Payment Calendar'!$B84,'Monthly Estimate'!$B$13,0))</f>
        <v>0</v>
      </c>
      <c r="E84" s="33">
        <f>IF(ISBLANK('Monthly Estimate'!$D$14),SUMPRODUCT(('Monthly Estimate'!$F$14:$BL$14='Payment Calendar'!$A84)*('Monthly Estimate'!$B$14)),IF('Monthly Estimate'!$D$14='Payment Calendar'!$B84,'Monthly Estimate'!$B$14,0))</f>
        <v>0</v>
      </c>
      <c r="F84" s="33">
        <f>IF(ISBLANK('Monthly Estimate'!$D$15),SUMPRODUCT(('Monthly Estimate'!$F$15:$BL$15='Payment Calendar'!$A84)*('Monthly Estimate'!$B$15)),IF('Monthly Estimate'!$D$15='Payment Calendar'!$B84,'Monthly Estimate'!$B$15,0))</f>
        <v>0</v>
      </c>
      <c r="G84" s="33">
        <f>IF(ISBLANK('Monthly Estimate'!$D$16),SUMPRODUCT(('Monthly Estimate'!$F$16:$BL$16='Payment Calendar'!$A84)*('Monthly Estimate'!$B$16)),IF('Monthly Estimate'!$D$16='Payment Calendar'!$B84,'Monthly Estimate'!$B$16,0))</f>
        <v>0</v>
      </c>
      <c r="H84" s="33">
        <f>IF(ISBLANK('Monthly Estimate'!$D$17),SUMPRODUCT(('Monthly Estimate'!$F$17:$BL$17='Payment Calendar'!$A84)*('Monthly Estimate'!$B$17)),IF('Monthly Estimate'!$D$17='Payment Calendar'!$B84,'Monthly Estimate'!$B$17,0))</f>
        <v>0</v>
      </c>
      <c r="I84" s="33">
        <f>IF(ISBLANK('Monthly Estimate'!$D$18),SUMPRODUCT(('Monthly Estimate'!$F$18:$BL$18='Payment Calendar'!$A84)*('Monthly Estimate'!$B$18)),IF('Monthly Estimate'!$D$18='Payment Calendar'!$B84,'Monthly Estimate'!$B$18,0))</f>
        <v>0</v>
      </c>
      <c r="J84" s="33">
        <f>IF(ISBLANK('Monthly Estimate'!$D$19),SUMPRODUCT(('Monthly Estimate'!$F$19:$BL$19='Payment Calendar'!$A84)*('Monthly Estimate'!$B$19)),IF('Monthly Estimate'!$D$19='Payment Calendar'!$B84,'Monthly Estimate'!$B$19,0))</f>
        <v>0</v>
      </c>
      <c r="K84" s="33">
        <f>IF(ISBLANK('Monthly Estimate'!$D$20),SUMPRODUCT(('Monthly Estimate'!$F$20:$BL$20='Payment Calendar'!$A84)*('Monthly Estimate'!$B$20)),IF('Monthly Estimate'!$D$20='Payment Calendar'!$B84,'Monthly Estimate'!$B$20,0))</f>
        <v>0</v>
      </c>
      <c r="L84" s="33">
        <f>IF(ISBLANK('Monthly Estimate'!$D$21),SUMPRODUCT(('Monthly Estimate'!$F$21:$BL$21='Payment Calendar'!$A84)*('Monthly Estimate'!$B$21)),IF('Monthly Estimate'!$D$21='Payment Calendar'!$B84,'Monthly Estimate'!$B$21,0))</f>
        <v>0</v>
      </c>
      <c r="M84" s="33">
        <f>IF(ISBLANK('Monthly Estimate'!$D$22),SUMPRODUCT(('Monthly Estimate'!$F$22:$BL$22='Payment Calendar'!$A84)*('Monthly Estimate'!$B$22)),IF('Monthly Estimate'!$D$22='Payment Calendar'!$B84,'Monthly Estimate'!$B$22,0))</f>
        <v>0</v>
      </c>
      <c r="N84" s="33">
        <f>IF(ISBLANK('Monthly Estimate'!$D$23),SUMPRODUCT(('Monthly Estimate'!$F$23:$BL$23='Payment Calendar'!$A84)*('Monthly Estimate'!$B$23)),IF('Monthly Estimate'!$D$23='Payment Calendar'!$B84,'Monthly Estimate'!$B$23,0))</f>
        <v>0</v>
      </c>
      <c r="O84" s="33">
        <f>IF(ISBLANK('Monthly Estimate'!$D$24),SUMPRODUCT(('Monthly Estimate'!$F$24:$BL$24='Payment Calendar'!$A84)*('Monthly Estimate'!$B$24)),IF('Monthly Estimate'!$D$24='Payment Calendar'!$B84,'Monthly Estimate'!$B$24,0))</f>
        <v>0</v>
      </c>
      <c r="P84" s="33">
        <f>IF(ISBLANK('Monthly Estimate'!$D$25),SUMPRODUCT(('Monthly Estimate'!$F$25:$BL$25='Payment Calendar'!$A84)*('Monthly Estimate'!$B$25)),IF('Monthly Estimate'!$D$25='Payment Calendar'!$B84,'Monthly Estimate'!$B$25,0))</f>
        <v>0</v>
      </c>
      <c r="Q84" s="33">
        <f>IF(ISBLANK('Monthly Estimate'!$D$26),SUMPRODUCT(('Monthly Estimate'!$F$26:$BL$26='Payment Calendar'!$A84)*('Monthly Estimate'!$B$26)),IF('Monthly Estimate'!$D$26='Payment Calendar'!$B84,'Monthly Estimate'!$B$26,0))</f>
        <v>0</v>
      </c>
      <c r="R84" s="33">
        <f>IF(ISBLANK('Monthly Estimate'!$D$27),SUMPRODUCT(('Monthly Estimate'!$F$27:$BL$27='Payment Calendar'!$A84)*('Monthly Estimate'!$B$27)),IF('Monthly Estimate'!$D$27='Payment Calendar'!$B84,'Monthly Estimate'!$B$27,0))</f>
        <v>0</v>
      </c>
      <c r="S84" s="33">
        <f>IF(ISBLANK('Monthly Estimate'!$D$28),SUMPRODUCT(('Monthly Estimate'!$F$28:$BL$28='Payment Calendar'!$A84)*('Monthly Estimate'!$B$28)),IF('Monthly Estimate'!$D$28='Payment Calendar'!$B84,'Monthly Estimate'!$B$28,0))</f>
        <v>0</v>
      </c>
      <c r="T84" s="33">
        <f>IF(ISBLANK('Monthly Estimate'!$D$32),SUMPRODUCT(('Monthly Estimate'!$F$32:$BL$32='Payment Calendar'!$A84)*('Monthly Estimate'!$B$32)),IF('Monthly Estimate'!$D$32='Payment Calendar'!$B84,'Monthly Estimate'!$B$32,0))</f>
        <v>0</v>
      </c>
      <c r="U84" s="33">
        <f>IF(ISBLANK('Monthly Estimate'!$D$33),SUMPRODUCT(('Monthly Estimate'!$F$33:$BL$33='Payment Calendar'!$A84)*('Monthly Estimate'!$B$33)),IF('Monthly Estimate'!$D$33='Payment Calendar'!$B84,'Monthly Estimate'!$B$33,0))</f>
        <v>0</v>
      </c>
      <c r="V84" s="33">
        <f>IF(ISBLANK('Monthly Estimate'!$D$34),SUMPRODUCT(('Monthly Estimate'!$F$34:$BL$34='Payment Calendar'!$A84)*('Monthly Estimate'!$B$34)),IF('Monthly Estimate'!$D$34='Payment Calendar'!$B84,'Monthly Estimate'!$B$34,0))</f>
        <v>0</v>
      </c>
      <c r="W84" s="33">
        <f>IF(ISBLANK('Monthly Estimate'!$D$35),SUMPRODUCT(('Monthly Estimate'!$F$35:$BL$35='Payment Calendar'!$A84)*('Monthly Estimate'!$B$35)),IF('Monthly Estimate'!$D$35='Payment Calendar'!$B84,'Monthly Estimate'!$B$35,0))</f>
        <v>0</v>
      </c>
      <c r="X84" s="33">
        <f>IF(ISBLANK('Monthly Estimate'!$D$36),SUMPRODUCT(('Monthly Estimate'!$F$36:$BL$36='Payment Calendar'!$A84)*('Monthly Estimate'!$B$36)),IF('Monthly Estimate'!$D$36='Payment Calendar'!$B84,'Monthly Estimate'!$B$36,0))</f>
        <v>0</v>
      </c>
      <c r="Y84" s="33">
        <f>IF(ISBLANK('Monthly Estimate'!$D$37),SUMPRODUCT(('Monthly Estimate'!$F$37:$BL$37='Payment Calendar'!$A84)*('Monthly Estimate'!$B$37)),IF('Monthly Estimate'!$D$37='Payment Calendar'!$B84,'Monthly Estimate'!$B$37,0))</f>
        <v>0</v>
      </c>
      <c r="Z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A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B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C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D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E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F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G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H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I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J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K84" s="33">
        <f>IF(ISBLANK('Monthly Estimate'!$D$38),SUMPRODUCT(('Monthly Estimate'!$F$38:$BL$38='Payment Calendar'!$A84)*('Monthly Estimate'!$B$38)),IF('Monthly Estimate'!$D$38='Payment Calendar'!$B84,'Monthly Estimate'!$B$38,0))</f>
        <v>0</v>
      </c>
      <c r="AL84" s="33">
        <f>IF(ISBLANK('Monthly Estimate'!$D$50),SUMPRODUCT(('Monthly Estimate'!$F$50:$BL$50='Payment Calendar'!$A84)*('Monthly Estimate'!$B$50)),IF('Monthly Estimate'!$D$50='Payment Calendar'!$B84,'Monthly Estimate'!$B$50,0))</f>
        <v>0</v>
      </c>
      <c r="AM84" s="34">
        <f>IF(ISBLANK('Monthly Estimate'!$D$51),SUMPRODUCT(('Monthly Estimate'!$F$51:$BL$51='Payment Calendar'!$A84)*('Monthly Estimate'!$B$51)),IF('Monthly Estimate'!$D$51='Payment Calendar'!$B84,'Monthly Estimate'!$B$51,0))</f>
        <v>0</v>
      </c>
      <c r="AN84" s="29">
        <f>SUM(D84:AM84)</f>
        <v>0</v>
      </c>
      <c r="AO84" s="33">
        <f>IF(ISBLANK('Monthly Estimate'!$D$6),SUMPRODUCT(('Monthly Estimate'!$F$6:$BL$6='Payment Calendar'!$A84)*('Monthly Estimate'!$B$6)),IF('Monthly Estimate'!$D$6='Payment Calendar'!$B84,'Monthly Estimate'!$B$6,0))</f>
        <v>0</v>
      </c>
      <c r="AP84" s="33">
        <f>IF(ISBLANK('Monthly Estimate'!$D$7),SUMPRODUCT(('Monthly Estimate'!$F$7:$BL$7='Payment Calendar'!$A84)*('Monthly Estimate'!$B$7)),IF('Monthly Estimate'!$D$7='Payment Calendar'!$B84,'Monthly Estimate'!$B$7,0))</f>
        <v>0</v>
      </c>
      <c r="AQ84" s="34">
        <f>IF(ISBLANK('Monthly Estimate'!$D$8),SUMPRODUCT(('Monthly Estimate'!$F$8:$BL$8='Payment Calendar'!$A84)*('Monthly Estimate'!$B$8)),IF('Monthly Estimate'!$D$8='Payment Calendar'!$B84,'Monthly Estimate'!$B$8,0))</f>
        <v>0</v>
      </c>
      <c r="AR84" s="35">
        <f t="shared" si="22"/>
        <v>0</v>
      </c>
      <c r="AS84" s="36">
        <f>IF(ISBLANK('Monthly Estimate'!$D$54),SUMPRODUCT(('Monthly Estimate'!$F$54:$BL$54='Payment Calendar'!$A84)*('Monthly Estimate'!$B$54)),IF('Monthly Estimate'!$D$54='Payment Calendar'!$B84,'Monthly Estimate'!$B$54,0))</f>
        <v>0</v>
      </c>
      <c r="AT84" s="34">
        <f>IF(ISBLANK('Monthly Estimate'!$D$55),SUMPRODUCT(('Monthly Estimate'!$F$55:$BL$55='Payment Calendar'!$A84)*('Monthly Estimate'!$B$55)),IF('Monthly Estimate'!$D$55='Payment Calendar'!$B84,'Monthly Estimate'!$B$55,0))</f>
        <v>0</v>
      </c>
      <c r="AU84" s="29">
        <f t="shared" si="24"/>
        <v>0</v>
      </c>
      <c r="AV84" s="30">
        <f t="shared" si="20"/>
        <v>0</v>
      </c>
      <c r="AW84" s="37">
        <f t="shared" si="23"/>
        <v>0</v>
      </c>
    </row>
    <row r="85" spans="1:49" x14ac:dyDescent="0.2">
      <c r="A85" s="31">
        <f t="shared" si="18"/>
        <v>43180</v>
      </c>
      <c r="B85" s="32">
        <f t="shared" si="21"/>
        <v>21</v>
      </c>
      <c r="C85" s="32">
        <f t="shared" si="19"/>
        <v>3</v>
      </c>
      <c r="D85" s="33">
        <f>IF(ISBLANK('Monthly Estimate'!$D$13),SUMPRODUCT(('Monthly Estimate'!$F$13:$BL$13='Payment Calendar'!$A85)*('Monthly Estimate'!$B$13)),IF('Monthly Estimate'!$D$13='Payment Calendar'!$B85,'Monthly Estimate'!$B$13,0))</f>
        <v>0</v>
      </c>
      <c r="E85" s="33">
        <f>IF(ISBLANK('Monthly Estimate'!$D$14),SUMPRODUCT(('Monthly Estimate'!$F$14:$BL$14='Payment Calendar'!$A85)*('Monthly Estimate'!$B$14)),IF('Monthly Estimate'!$D$14='Payment Calendar'!$B85,'Monthly Estimate'!$B$14,0))</f>
        <v>0</v>
      </c>
      <c r="F85" s="33">
        <f>IF(ISBLANK('Monthly Estimate'!$D$15),SUMPRODUCT(('Monthly Estimate'!$F$15:$BL$15='Payment Calendar'!$A85)*('Monthly Estimate'!$B$15)),IF('Monthly Estimate'!$D$15='Payment Calendar'!$B85,'Monthly Estimate'!$B$15,0))</f>
        <v>0</v>
      </c>
      <c r="G85" s="33">
        <f>IF(ISBLANK('Monthly Estimate'!$D$16),SUMPRODUCT(('Monthly Estimate'!$F$16:$BL$16='Payment Calendar'!$A85)*('Monthly Estimate'!$B$16)),IF('Monthly Estimate'!$D$16='Payment Calendar'!$B85,'Monthly Estimate'!$B$16,0))</f>
        <v>0</v>
      </c>
      <c r="H85" s="33">
        <f>IF(ISBLANK('Monthly Estimate'!$D$17),SUMPRODUCT(('Monthly Estimate'!$F$17:$BL$17='Payment Calendar'!$A85)*('Monthly Estimate'!$B$17)),IF('Monthly Estimate'!$D$17='Payment Calendar'!$B85,'Monthly Estimate'!$B$17,0))</f>
        <v>0</v>
      </c>
      <c r="I85" s="33">
        <f>IF(ISBLANK('Monthly Estimate'!$D$18),SUMPRODUCT(('Monthly Estimate'!$F$18:$BL$18='Payment Calendar'!$A85)*('Monthly Estimate'!$B$18)),IF('Monthly Estimate'!$D$18='Payment Calendar'!$B85,'Monthly Estimate'!$B$18,0))</f>
        <v>0</v>
      </c>
      <c r="J85" s="33">
        <f>IF(ISBLANK('Monthly Estimate'!$D$19),SUMPRODUCT(('Monthly Estimate'!$F$19:$BL$19='Payment Calendar'!$A85)*('Monthly Estimate'!$B$19)),IF('Monthly Estimate'!$D$19='Payment Calendar'!$B85,'Monthly Estimate'!$B$19,0))</f>
        <v>0</v>
      </c>
      <c r="K85" s="33">
        <f>IF(ISBLANK('Monthly Estimate'!$D$20),SUMPRODUCT(('Monthly Estimate'!$F$20:$BL$20='Payment Calendar'!$A85)*('Monthly Estimate'!$B$20)),IF('Monthly Estimate'!$D$20='Payment Calendar'!$B85,'Monthly Estimate'!$B$20,0))</f>
        <v>0</v>
      </c>
      <c r="L85" s="33">
        <f>IF(ISBLANK('Monthly Estimate'!$D$21),SUMPRODUCT(('Monthly Estimate'!$F$21:$BL$21='Payment Calendar'!$A85)*('Monthly Estimate'!$B$21)),IF('Monthly Estimate'!$D$21='Payment Calendar'!$B85,'Monthly Estimate'!$B$21,0))</f>
        <v>0</v>
      </c>
      <c r="M85" s="33">
        <f>IF(ISBLANK('Monthly Estimate'!$D$22),SUMPRODUCT(('Monthly Estimate'!$F$22:$BL$22='Payment Calendar'!$A85)*('Monthly Estimate'!$B$22)),IF('Monthly Estimate'!$D$22='Payment Calendar'!$B85,'Monthly Estimate'!$B$22,0))</f>
        <v>0</v>
      </c>
      <c r="N85" s="33">
        <f>IF(ISBLANK('Monthly Estimate'!$D$23),SUMPRODUCT(('Monthly Estimate'!$F$23:$BL$23='Payment Calendar'!$A85)*('Monthly Estimate'!$B$23)),IF('Monthly Estimate'!$D$23='Payment Calendar'!$B85,'Monthly Estimate'!$B$23,0))</f>
        <v>0</v>
      </c>
      <c r="O85" s="33">
        <f>IF(ISBLANK('Monthly Estimate'!$D$24),SUMPRODUCT(('Monthly Estimate'!$F$24:$BL$24='Payment Calendar'!$A85)*('Monthly Estimate'!$B$24)),IF('Monthly Estimate'!$D$24='Payment Calendar'!$B85,'Monthly Estimate'!$B$24,0))</f>
        <v>0</v>
      </c>
      <c r="P85" s="33">
        <f>IF(ISBLANK('Monthly Estimate'!$D$25),SUMPRODUCT(('Monthly Estimate'!$F$25:$BL$25='Payment Calendar'!$A85)*('Monthly Estimate'!$B$25)),IF('Monthly Estimate'!$D$25='Payment Calendar'!$B85,'Monthly Estimate'!$B$25,0))</f>
        <v>0</v>
      </c>
      <c r="Q85" s="33">
        <f>IF(ISBLANK('Monthly Estimate'!$D$26),SUMPRODUCT(('Monthly Estimate'!$F$26:$BL$26='Payment Calendar'!$A85)*('Monthly Estimate'!$B$26)),IF('Monthly Estimate'!$D$26='Payment Calendar'!$B85,'Monthly Estimate'!$B$26,0))</f>
        <v>0</v>
      </c>
      <c r="R85" s="33">
        <f>IF(ISBLANK('Monthly Estimate'!$D$27),SUMPRODUCT(('Monthly Estimate'!$F$27:$BL$27='Payment Calendar'!$A85)*('Monthly Estimate'!$B$27)),IF('Monthly Estimate'!$D$27='Payment Calendar'!$B85,'Monthly Estimate'!$B$27,0))</f>
        <v>0</v>
      </c>
      <c r="S85" s="33">
        <f>IF(ISBLANK('Monthly Estimate'!$D$28),SUMPRODUCT(('Monthly Estimate'!$F$28:$BL$28='Payment Calendar'!$A85)*('Monthly Estimate'!$B$28)),IF('Monthly Estimate'!$D$28='Payment Calendar'!$B85,'Monthly Estimate'!$B$28,0))</f>
        <v>0</v>
      </c>
      <c r="T85" s="33">
        <f>IF(ISBLANK('Monthly Estimate'!$D$32),SUMPRODUCT(('Monthly Estimate'!$F$32:$BL$32='Payment Calendar'!$A85)*('Monthly Estimate'!$B$32)),IF('Monthly Estimate'!$D$32='Payment Calendar'!$B85,'Monthly Estimate'!$B$32,0))</f>
        <v>0</v>
      </c>
      <c r="U85" s="33">
        <f>IF(ISBLANK('Monthly Estimate'!$D$33),SUMPRODUCT(('Monthly Estimate'!$F$33:$BL$33='Payment Calendar'!$A85)*('Monthly Estimate'!$B$33)),IF('Monthly Estimate'!$D$33='Payment Calendar'!$B85,'Monthly Estimate'!$B$33,0))</f>
        <v>0</v>
      </c>
      <c r="V85" s="33">
        <f>IF(ISBLANK('Monthly Estimate'!$D$34),SUMPRODUCT(('Monthly Estimate'!$F$34:$BL$34='Payment Calendar'!$A85)*('Monthly Estimate'!$B$34)),IF('Monthly Estimate'!$D$34='Payment Calendar'!$B85,'Monthly Estimate'!$B$34,0))</f>
        <v>0</v>
      </c>
      <c r="W85" s="33">
        <f>IF(ISBLANK('Monthly Estimate'!$D$35),SUMPRODUCT(('Monthly Estimate'!$F$35:$BL$35='Payment Calendar'!$A85)*('Monthly Estimate'!$B$35)),IF('Monthly Estimate'!$D$35='Payment Calendar'!$B85,'Monthly Estimate'!$B$35,0))</f>
        <v>0</v>
      </c>
      <c r="X85" s="33">
        <f>IF(ISBLANK('Monthly Estimate'!$D$36),SUMPRODUCT(('Monthly Estimate'!$F$36:$BL$36='Payment Calendar'!$A85)*('Monthly Estimate'!$B$36)),IF('Monthly Estimate'!$D$36='Payment Calendar'!$B85,'Monthly Estimate'!$B$36,0))</f>
        <v>0</v>
      </c>
      <c r="Y85" s="33">
        <f>IF(ISBLANK('Monthly Estimate'!$D$37),SUMPRODUCT(('Monthly Estimate'!$F$37:$BL$37='Payment Calendar'!$A85)*('Monthly Estimate'!$B$37)),IF('Monthly Estimate'!$D$37='Payment Calendar'!$B85,'Monthly Estimate'!$B$37,0))</f>
        <v>0</v>
      </c>
      <c r="Z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A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B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C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D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E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F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G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H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I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J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K85" s="33">
        <f>IF(ISBLANK('Monthly Estimate'!$D$38),SUMPRODUCT(('Monthly Estimate'!$F$38:$BL$38='Payment Calendar'!$A85)*('Monthly Estimate'!$B$38)),IF('Monthly Estimate'!$D$38='Payment Calendar'!$B85,'Monthly Estimate'!$B$38,0))</f>
        <v>0</v>
      </c>
      <c r="AL85" s="33">
        <f>IF(ISBLANK('Monthly Estimate'!$D$50),SUMPRODUCT(('Monthly Estimate'!$F$50:$BL$50='Payment Calendar'!$A85)*('Monthly Estimate'!$B$50)),IF('Monthly Estimate'!$D$50='Payment Calendar'!$B85,'Monthly Estimate'!$B$50,0))</f>
        <v>0</v>
      </c>
      <c r="AM85" s="34">
        <f>IF(ISBLANK('Monthly Estimate'!$D$51),SUMPRODUCT(('Monthly Estimate'!$F$51:$BL$51='Payment Calendar'!$A85)*('Monthly Estimate'!$B$51)),IF('Monthly Estimate'!$D$51='Payment Calendar'!$B85,'Monthly Estimate'!$B$51,0))</f>
        <v>0</v>
      </c>
      <c r="AN85" s="29">
        <f>SUM(D85:AM85)</f>
        <v>0</v>
      </c>
      <c r="AO85" s="33">
        <f>IF(ISBLANK('Monthly Estimate'!$D$6),SUMPRODUCT(('Monthly Estimate'!$F$6:$BL$6='Payment Calendar'!$A85)*('Monthly Estimate'!$B$6)),IF('Monthly Estimate'!$D$6='Payment Calendar'!$B85,'Monthly Estimate'!$B$6,0))</f>
        <v>0</v>
      </c>
      <c r="AP85" s="33">
        <f>IF(ISBLANK('Monthly Estimate'!$D$7),SUMPRODUCT(('Monthly Estimate'!$F$7:$BL$7='Payment Calendar'!$A85)*('Monthly Estimate'!$B$7)),IF('Monthly Estimate'!$D$7='Payment Calendar'!$B85,'Monthly Estimate'!$B$7,0))</f>
        <v>0</v>
      </c>
      <c r="AQ85" s="34">
        <f>IF(ISBLANK('Monthly Estimate'!$D$8),SUMPRODUCT(('Monthly Estimate'!$F$8:$BL$8='Payment Calendar'!$A85)*('Monthly Estimate'!$B$8)),IF('Monthly Estimate'!$D$8='Payment Calendar'!$B85,'Monthly Estimate'!$B$8,0))</f>
        <v>0</v>
      </c>
      <c r="AR85" s="35">
        <f t="shared" si="22"/>
        <v>0</v>
      </c>
      <c r="AS85" s="36">
        <f>IF(ISBLANK('Monthly Estimate'!$D$54),SUMPRODUCT(('Monthly Estimate'!$F$54:$BL$54='Payment Calendar'!$A85)*('Monthly Estimate'!$B$54)),IF('Monthly Estimate'!$D$54='Payment Calendar'!$B85,'Monthly Estimate'!$B$54,0))</f>
        <v>0</v>
      </c>
      <c r="AT85" s="34">
        <f>IF(ISBLANK('Monthly Estimate'!$D$55),SUMPRODUCT(('Monthly Estimate'!$F$55:$BL$55='Payment Calendar'!$A85)*('Monthly Estimate'!$B$55)),IF('Monthly Estimate'!$D$55='Payment Calendar'!$B85,'Monthly Estimate'!$B$55,0))</f>
        <v>0</v>
      </c>
      <c r="AU85" s="29">
        <f t="shared" si="24"/>
        <v>0</v>
      </c>
      <c r="AV85" s="30">
        <f t="shared" si="20"/>
        <v>0</v>
      </c>
      <c r="AW85" s="37">
        <f t="shared" si="23"/>
        <v>0</v>
      </c>
    </row>
    <row r="86" spans="1:49" x14ac:dyDescent="0.2">
      <c r="A86" s="31">
        <f t="shared" si="18"/>
        <v>43181</v>
      </c>
      <c r="B86" s="32">
        <f t="shared" si="21"/>
        <v>22</v>
      </c>
      <c r="C86" s="32">
        <f t="shared" si="19"/>
        <v>3</v>
      </c>
      <c r="D86" s="33">
        <f>IF(ISBLANK('Monthly Estimate'!$D$13),SUMPRODUCT(('Monthly Estimate'!$F$13:$BL$13='Payment Calendar'!$A86)*('Monthly Estimate'!$B$13)),IF('Monthly Estimate'!$D$13='Payment Calendar'!$B86,'Monthly Estimate'!$B$13,0))</f>
        <v>0</v>
      </c>
      <c r="E86" s="33">
        <f>IF(ISBLANK('Monthly Estimate'!$D$14),SUMPRODUCT(('Monthly Estimate'!$F$14:$BL$14='Payment Calendar'!$A86)*('Monthly Estimate'!$B$14)),IF('Monthly Estimate'!$D$14='Payment Calendar'!$B86,'Monthly Estimate'!$B$14,0))</f>
        <v>0</v>
      </c>
      <c r="F86" s="33">
        <f>IF(ISBLANK('Monthly Estimate'!$D$15),SUMPRODUCT(('Monthly Estimate'!$F$15:$BL$15='Payment Calendar'!$A86)*('Monthly Estimate'!$B$15)),IF('Monthly Estimate'!$D$15='Payment Calendar'!$B86,'Monthly Estimate'!$B$15,0))</f>
        <v>0</v>
      </c>
      <c r="G86" s="33">
        <f>IF(ISBLANK('Monthly Estimate'!$D$16),SUMPRODUCT(('Monthly Estimate'!$F$16:$BL$16='Payment Calendar'!$A86)*('Monthly Estimate'!$B$16)),IF('Monthly Estimate'!$D$16='Payment Calendar'!$B86,'Monthly Estimate'!$B$16,0))</f>
        <v>0</v>
      </c>
      <c r="H86" s="33">
        <f>IF(ISBLANK('Monthly Estimate'!$D$17),SUMPRODUCT(('Monthly Estimate'!$F$17:$BL$17='Payment Calendar'!$A86)*('Monthly Estimate'!$B$17)),IF('Monthly Estimate'!$D$17='Payment Calendar'!$B86,'Monthly Estimate'!$B$17,0))</f>
        <v>0</v>
      </c>
      <c r="I86" s="33">
        <f>IF(ISBLANK('Monthly Estimate'!$D$18),SUMPRODUCT(('Monthly Estimate'!$F$18:$BL$18='Payment Calendar'!$A86)*('Monthly Estimate'!$B$18)),IF('Monthly Estimate'!$D$18='Payment Calendar'!$B86,'Monthly Estimate'!$B$18,0))</f>
        <v>0</v>
      </c>
      <c r="J86" s="33">
        <f>IF(ISBLANK('Monthly Estimate'!$D$19),SUMPRODUCT(('Monthly Estimate'!$F$19:$BL$19='Payment Calendar'!$A86)*('Monthly Estimate'!$B$19)),IF('Monthly Estimate'!$D$19='Payment Calendar'!$B86,'Monthly Estimate'!$B$19,0))</f>
        <v>0</v>
      </c>
      <c r="K86" s="33">
        <f>IF(ISBLANK('Monthly Estimate'!$D$20),SUMPRODUCT(('Monthly Estimate'!$F$20:$BL$20='Payment Calendar'!$A86)*('Monthly Estimate'!$B$20)),IF('Monthly Estimate'!$D$20='Payment Calendar'!$B86,'Monthly Estimate'!$B$20,0))</f>
        <v>0</v>
      </c>
      <c r="L86" s="33">
        <f>IF(ISBLANK('Monthly Estimate'!$D$21),SUMPRODUCT(('Monthly Estimate'!$F$21:$BL$21='Payment Calendar'!$A86)*('Monthly Estimate'!$B$21)),IF('Monthly Estimate'!$D$21='Payment Calendar'!$B86,'Monthly Estimate'!$B$21,0))</f>
        <v>0</v>
      </c>
      <c r="M86" s="33">
        <f>IF(ISBLANK('Monthly Estimate'!$D$22),SUMPRODUCT(('Monthly Estimate'!$F$22:$BL$22='Payment Calendar'!$A86)*('Monthly Estimate'!$B$22)),IF('Monthly Estimate'!$D$22='Payment Calendar'!$B86,'Monthly Estimate'!$B$22,0))</f>
        <v>0</v>
      </c>
      <c r="N86" s="33">
        <f>IF(ISBLANK('Monthly Estimate'!$D$23),SUMPRODUCT(('Monthly Estimate'!$F$23:$BL$23='Payment Calendar'!$A86)*('Monthly Estimate'!$B$23)),IF('Monthly Estimate'!$D$23='Payment Calendar'!$B86,'Monthly Estimate'!$B$23,0))</f>
        <v>0</v>
      </c>
      <c r="O86" s="33">
        <f>IF(ISBLANK('Monthly Estimate'!$D$24),SUMPRODUCT(('Monthly Estimate'!$F$24:$BL$24='Payment Calendar'!$A86)*('Monthly Estimate'!$B$24)),IF('Monthly Estimate'!$D$24='Payment Calendar'!$B86,'Monthly Estimate'!$B$24,0))</f>
        <v>0</v>
      </c>
      <c r="P86" s="33">
        <f>IF(ISBLANK('Monthly Estimate'!$D$25),SUMPRODUCT(('Monthly Estimate'!$F$25:$BL$25='Payment Calendar'!$A86)*('Monthly Estimate'!$B$25)),IF('Monthly Estimate'!$D$25='Payment Calendar'!$B86,'Monthly Estimate'!$B$25,0))</f>
        <v>0</v>
      </c>
      <c r="Q86" s="33">
        <f>IF(ISBLANK('Monthly Estimate'!$D$26),SUMPRODUCT(('Monthly Estimate'!$F$26:$BL$26='Payment Calendar'!$A86)*('Monthly Estimate'!$B$26)),IF('Monthly Estimate'!$D$26='Payment Calendar'!$B86,'Monthly Estimate'!$B$26,0))</f>
        <v>0</v>
      </c>
      <c r="R86" s="33">
        <f>IF(ISBLANK('Monthly Estimate'!$D$27),SUMPRODUCT(('Monthly Estimate'!$F$27:$BL$27='Payment Calendar'!$A86)*('Monthly Estimate'!$B$27)),IF('Monthly Estimate'!$D$27='Payment Calendar'!$B86,'Monthly Estimate'!$B$27,0))</f>
        <v>0</v>
      </c>
      <c r="S86" s="33">
        <f>IF(ISBLANK('Monthly Estimate'!$D$28),SUMPRODUCT(('Monthly Estimate'!$F$28:$BL$28='Payment Calendar'!$A86)*('Monthly Estimate'!$B$28)),IF('Monthly Estimate'!$D$28='Payment Calendar'!$B86,'Monthly Estimate'!$B$28,0))</f>
        <v>0</v>
      </c>
      <c r="T86" s="33">
        <f>IF(ISBLANK('Monthly Estimate'!$D$32),SUMPRODUCT(('Monthly Estimate'!$F$32:$BL$32='Payment Calendar'!$A86)*('Monthly Estimate'!$B$32)),IF('Monthly Estimate'!$D$32='Payment Calendar'!$B86,'Monthly Estimate'!$B$32,0))</f>
        <v>0</v>
      </c>
      <c r="U86" s="33">
        <f>IF(ISBLANK('Monthly Estimate'!$D$33),SUMPRODUCT(('Monthly Estimate'!$F$33:$BL$33='Payment Calendar'!$A86)*('Monthly Estimate'!$B$33)),IF('Monthly Estimate'!$D$33='Payment Calendar'!$B86,'Monthly Estimate'!$B$33,0))</f>
        <v>0</v>
      </c>
      <c r="V86" s="33">
        <f>IF(ISBLANK('Monthly Estimate'!$D$34),SUMPRODUCT(('Monthly Estimate'!$F$34:$BL$34='Payment Calendar'!$A86)*('Monthly Estimate'!$B$34)),IF('Monthly Estimate'!$D$34='Payment Calendar'!$B86,'Monthly Estimate'!$B$34,0))</f>
        <v>0</v>
      </c>
      <c r="W86" s="33">
        <f>IF(ISBLANK('Monthly Estimate'!$D$35),SUMPRODUCT(('Monthly Estimate'!$F$35:$BL$35='Payment Calendar'!$A86)*('Monthly Estimate'!$B$35)),IF('Monthly Estimate'!$D$35='Payment Calendar'!$B86,'Monthly Estimate'!$B$35,0))</f>
        <v>0</v>
      </c>
      <c r="X86" s="33">
        <f>IF(ISBLANK('Monthly Estimate'!$D$36),SUMPRODUCT(('Monthly Estimate'!$F$36:$BL$36='Payment Calendar'!$A86)*('Monthly Estimate'!$B$36)),IF('Monthly Estimate'!$D$36='Payment Calendar'!$B86,'Monthly Estimate'!$B$36,0))</f>
        <v>0</v>
      </c>
      <c r="Y86" s="33">
        <f>IF(ISBLANK('Monthly Estimate'!$D$37),SUMPRODUCT(('Monthly Estimate'!$F$37:$BL$37='Payment Calendar'!$A86)*('Monthly Estimate'!$B$37)),IF('Monthly Estimate'!$D$37='Payment Calendar'!$B86,'Monthly Estimate'!$B$37,0))</f>
        <v>0</v>
      </c>
      <c r="Z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A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B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C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D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E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F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G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H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I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J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K86" s="33">
        <f>IF(ISBLANK('Monthly Estimate'!$D$38),SUMPRODUCT(('Monthly Estimate'!$F$38:$BL$38='Payment Calendar'!$A86)*('Monthly Estimate'!$B$38)),IF('Monthly Estimate'!$D$38='Payment Calendar'!$B86,'Monthly Estimate'!$B$38,0))</f>
        <v>0</v>
      </c>
      <c r="AL86" s="33">
        <f>IF(ISBLANK('Monthly Estimate'!$D$50),SUMPRODUCT(('Monthly Estimate'!$F$50:$BL$50='Payment Calendar'!$A86)*('Monthly Estimate'!$B$50)),IF('Monthly Estimate'!$D$50='Payment Calendar'!$B86,'Monthly Estimate'!$B$50,0))</f>
        <v>0</v>
      </c>
      <c r="AM86" s="34">
        <f>IF(ISBLANK('Monthly Estimate'!$D$51),SUMPRODUCT(('Monthly Estimate'!$F$51:$BL$51='Payment Calendar'!$A86)*('Monthly Estimate'!$B$51)),IF('Monthly Estimate'!$D$51='Payment Calendar'!$B86,'Monthly Estimate'!$B$51,0))</f>
        <v>0</v>
      </c>
      <c r="AN86" s="29">
        <f>SUM(D86:AM86)</f>
        <v>0</v>
      </c>
      <c r="AO86" s="33">
        <f>IF(ISBLANK('Monthly Estimate'!$D$6),SUMPRODUCT(('Monthly Estimate'!$F$6:$BL$6='Payment Calendar'!$A86)*('Monthly Estimate'!$B$6)),IF('Monthly Estimate'!$D$6='Payment Calendar'!$B86,'Monthly Estimate'!$B$6,0))</f>
        <v>0</v>
      </c>
      <c r="AP86" s="33">
        <f>IF(ISBLANK('Monthly Estimate'!$D$7),SUMPRODUCT(('Monthly Estimate'!$F$7:$BL$7='Payment Calendar'!$A86)*('Monthly Estimate'!$B$7)),IF('Monthly Estimate'!$D$7='Payment Calendar'!$B86,'Monthly Estimate'!$B$7,0))</f>
        <v>0</v>
      </c>
      <c r="AQ86" s="34">
        <f>IF(ISBLANK('Monthly Estimate'!$D$8),SUMPRODUCT(('Monthly Estimate'!$F$8:$BL$8='Payment Calendar'!$A86)*('Monthly Estimate'!$B$8)),IF('Monthly Estimate'!$D$8='Payment Calendar'!$B86,'Monthly Estimate'!$B$8,0))</f>
        <v>0</v>
      </c>
      <c r="AR86" s="35">
        <f t="shared" si="22"/>
        <v>0</v>
      </c>
      <c r="AS86" s="36">
        <f>IF(ISBLANK('Monthly Estimate'!$D$54),SUMPRODUCT(('Monthly Estimate'!$F$54:$BL$54='Payment Calendar'!$A86)*('Monthly Estimate'!$B$54)),IF('Monthly Estimate'!$D$54='Payment Calendar'!$B86,'Monthly Estimate'!$B$54,0))</f>
        <v>0</v>
      </c>
      <c r="AT86" s="34">
        <f>IF(ISBLANK('Monthly Estimate'!$D$55),SUMPRODUCT(('Monthly Estimate'!$F$55:$BL$55='Payment Calendar'!$A86)*('Monthly Estimate'!$B$55)),IF('Monthly Estimate'!$D$55='Payment Calendar'!$B86,'Monthly Estimate'!$B$55,0))</f>
        <v>0</v>
      </c>
      <c r="AU86" s="29">
        <f t="shared" si="24"/>
        <v>0</v>
      </c>
      <c r="AV86" s="30">
        <f t="shared" si="20"/>
        <v>0</v>
      </c>
      <c r="AW86" s="37">
        <f t="shared" si="23"/>
        <v>0</v>
      </c>
    </row>
    <row r="87" spans="1:49" x14ac:dyDescent="0.2">
      <c r="A87" s="31">
        <f t="shared" si="18"/>
        <v>43182</v>
      </c>
      <c r="B87" s="32">
        <f t="shared" si="21"/>
        <v>23</v>
      </c>
      <c r="C87" s="32">
        <f t="shared" si="19"/>
        <v>3</v>
      </c>
      <c r="D87" s="33">
        <f>IF(ISBLANK('Monthly Estimate'!$D$13),SUMPRODUCT(('Monthly Estimate'!$F$13:$BL$13='Payment Calendar'!$A87)*('Monthly Estimate'!$B$13)),IF('Monthly Estimate'!$D$13='Payment Calendar'!$B87,'Monthly Estimate'!$B$13,0))</f>
        <v>0</v>
      </c>
      <c r="E87" s="33">
        <f>IF(ISBLANK('Monthly Estimate'!$D$14),SUMPRODUCT(('Monthly Estimate'!$F$14:$BL$14='Payment Calendar'!$A87)*('Monthly Estimate'!$B$14)),IF('Monthly Estimate'!$D$14='Payment Calendar'!$B87,'Monthly Estimate'!$B$14,0))</f>
        <v>0</v>
      </c>
      <c r="F87" s="33">
        <f>IF(ISBLANK('Monthly Estimate'!$D$15),SUMPRODUCT(('Monthly Estimate'!$F$15:$BL$15='Payment Calendar'!$A87)*('Monthly Estimate'!$B$15)),IF('Monthly Estimate'!$D$15='Payment Calendar'!$B87,'Monthly Estimate'!$B$15,0))</f>
        <v>0</v>
      </c>
      <c r="G87" s="33">
        <f>IF(ISBLANK('Monthly Estimate'!$D$16),SUMPRODUCT(('Monthly Estimate'!$F$16:$BL$16='Payment Calendar'!$A87)*('Monthly Estimate'!$B$16)),IF('Monthly Estimate'!$D$16='Payment Calendar'!$B87,'Monthly Estimate'!$B$16,0))</f>
        <v>0</v>
      </c>
      <c r="H87" s="33">
        <f>IF(ISBLANK('Monthly Estimate'!$D$17),SUMPRODUCT(('Monthly Estimate'!$F$17:$BL$17='Payment Calendar'!$A87)*('Monthly Estimate'!$B$17)),IF('Monthly Estimate'!$D$17='Payment Calendar'!$B87,'Monthly Estimate'!$B$17,0))</f>
        <v>0</v>
      </c>
      <c r="I87" s="33">
        <f>IF(ISBLANK('Monthly Estimate'!$D$18),SUMPRODUCT(('Monthly Estimate'!$F$18:$BL$18='Payment Calendar'!$A87)*('Monthly Estimate'!$B$18)),IF('Monthly Estimate'!$D$18='Payment Calendar'!$B87,'Monthly Estimate'!$B$18,0))</f>
        <v>0</v>
      </c>
      <c r="J87" s="33">
        <f>IF(ISBLANK('Monthly Estimate'!$D$19),SUMPRODUCT(('Monthly Estimate'!$F$19:$BL$19='Payment Calendar'!$A87)*('Monthly Estimate'!$B$19)),IF('Monthly Estimate'!$D$19='Payment Calendar'!$B87,'Monthly Estimate'!$B$19,0))</f>
        <v>0</v>
      </c>
      <c r="K87" s="33">
        <f>IF(ISBLANK('Monthly Estimate'!$D$20),SUMPRODUCT(('Monthly Estimate'!$F$20:$BL$20='Payment Calendar'!$A87)*('Monthly Estimate'!$B$20)),IF('Monthly Estimate'!$D$20='Payment Calendar'!$B87,'Monthly Estimate'!$B$20,0))</f>
        <v>0</v>
      </c>
      <c r="L87" s="33">
        <f>IF(ISBLANK('Monthly Estimate'!$D$21),SUMPRODUCT(('Monthly Estimate'!$F$21:$BL$21='Payment Calendar'!$A87)*('Monthly Estimate'!$B$21)),IF('Monthly Estimate'!$D$21='Payment Calendar'!$B87,'Monthly Estimate'!$B$21,0))</f>
        <v>0</v>
      </c>
      <c r="M87" s="33">
        <f>IF(ISBLANK('Monthly Estimate'!$D$22),SUMPRODUCT(('Monthly Estimate'!$F$22:$BL$22='Payment Calendar'!$A87)*('Monthly Estimate'!$B$22)),IF('Monthly Estimate'!$D$22='Payment Calendar'!$B87,'Monthly Estimate'!$B$22,0))</f>
        <v>0</v>
      </c>
      <c r="N87" s="33">
        <f>IF(ISBLANK('Monthly Estimate'!$D$23),SUMPRODUCT(('Monthly Estimate'!$F$23:$BL$23='Payment Calendar'!$A87)*('Monthly Estimate'!$B$23)),IF('Monthly Estimate'!$D$23='Payment Calendar'!$B87,'Monthly Estimate'!$B$23,0))</f>
        <v>0</v>
      </c>
      <c r="O87" s="33">
        <f>IF(ISBLANK('Monthly Estimate'!$D$24),SUMPRODUCT(('Monthly Estimate'!$F$24:$BL$24='Payment Calendar'!$A87)*('Monthly Estimate'!$B$24)),IF('Monthly Estimate'!$D$24='Payment Calendar'!$B87,'Monthly Estimate'!$B$24,0))</f>
        <v>0</v>
      </c>
      <c r="P87" s="33">
        <f>IF(ISBLANK('Monthly Estimate'!$D$25),SUMPRODUCT(('Monthly Estimate'!$F$25:$BL$25='Payment Calendar'!$A87)*('Monthly Estimate'!$B$25)),IF('Monthly Estimate'!$D$25='Payment Calendar'!$B87,'Monthly Estimate'!$B$25,0))</f>
        <v>0</v>
      </c>
      <c r="Q87" s="33">
        <f>IF(ISBLANK('Monthly Estimate'!$D$26),SUMPRODUCT(('Monthly Estimate'!$F$26:$BL$26='Payment Calendar'!$A87)*('Monthly Estimate'!$B$26)),IF('Monthly Estimate'!$D$26='Payment Calendar'!$B87,'Monthly Estimate'!$B$26,0))</f>
        <v>0</v>
      </c>
      <c r="R87" s="33">
        <f>IF(ISBLANK('Monthly Estimate'!$D$27),SUMPRODUCT(('Monthly Estimate'!$F$27:$BL$27='Payment Calendar'!$A87)*('Monthly Estimate'!$B$27)),IF('Monthly Estimate'!$D$27='Payment Calendar'!$B87,'Monthly Estimate'!$B$27,0))</f>
        <v>0</v>
      </c>
      <c r="S87" s="33">
        <f>IF(ISBLANK('Monthly Estimate'!$D$28),SUMPRODUCT(('Monthly Estimate'!$F$28:$BL$28='Payment Calendar'!$A87)*('Monthly Estimate'!$B$28)),IF('Monthly Estimate'!$D$28='Payment Calendar'!$B87,'Monthly Estimate'!$B$28,0))</f>
        <v>0</v>
      </c>
      <c r="T87" s="33">
        <f>IF(ISBLANK('Monthly Estimate'!$D$32),SUMPRODUCT(('Monthly Estimate'!$F$32:$BL$32='Payment Calendar'!$A87)*('Monthly Estimate'!$B$32)),IF('Monthly Estimate'!$D$32='Payment Calendar'!$B87,'Monthly Estimate'!$B$32,0))</f>
        <v>0</v>
      </c>
      <c r="U87" s="33">
        <f>IF(ISBLANK('Monthly Estimate'!$D$33),SUMPRODUCT(('Monthly Estimate'!$F$33:$BL$33='Payment Calendar'!$A87)*('Monthly Estimate'!$B$33)),IF('Monthly Estimate'!$D$33='Payment Calendar'!$B87,'Monthly Estimate'!$B$33,0))</f>
        <v>0</v>
      </c>
      <c r="V87" s="33">
        <f>IF(ISBLANK('Monthly Estimate'!$D$34),SUMPRODUCT(('Monthly Estimate'!$F$34:$BL$34='Payment Calendar'!$A87)*('Monthly Estimate'!$B$34)),IF('Monthly Estimate'!$D$34='Payment Calendar'!$B87,'Monthly Estimate'!$B$34,0))</f>
        <v>0</v>
      </c>
      <c r="W87" s="33">
        <f>IF(ISBLANK('Monthly Estimate'!$D$35),SUMPRODUCT(('Monthly Estimate'!$F$35:$BL$35='Payment Calendar'!$A87)*('Monthly Estimate'!$B$35)),IF('Monthly Estimate'!$D$35='Payment Calendar'!$B87,'Monthly Estimate'!$B$35,0))</f>
        <v>0</v>
      </c>
      <c r="X87" s="33">
        <f>IF(ISBLANK('Monthly Estimate'!$D$36),SUMPRODUCT(('Monthly Estimate'!$F$36:$BL$36='Payment Calendar'!$A87)*('Monthly Estimate'!$B$36)),IF('Monthly Estimate'!$D$36='Payment Calendar'!$B87,'Monthly Estimate'!$B$36,0))</f>
        <v>0</v>
      </c>
      <c r="Y87" s="33">
        <f>IF(ISBLANK('Monthly Estimate'!$D$37),SUMPRODUCT(('Monthly Estimate'!$F$37:$BL$37='Payment Calendar'!$A87)*('Monthly Estimate'!$B$37)),IF('Monthly Estimate'!$D$37='Payment Calendar'!$B87,'Monthly Estimate'!$B$37,0))</f>
        <v>0</v>
      </c>
      <c r="Z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A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B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C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D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E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F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G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H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I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J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K87" s="33">
        <f>IF(ISBLANK('Monthly Estimate'!$D$38),SUMPRODUCT(('Monthly Estimate'!$F$38:$BL$38='Payment Calendar'!$A87)*('Monthly Estimate'!$B$38)),IF('Monthly Estimate'!$D$38='Payment Calendar'!$B87,'Monthly Estimate'!$B$38,0))</f>
        <v>0</v>
      </c>
      <c r="AL87" s="33">
        <f>IF(ISBLANK('Monthly Estimate'!$D$50),SUMPRODUCT(('Monthly Estimate'!$F$50:$BL$50='Payment Calendar'!$A87)*('Monthly Estimate'!$B$50)),IF('Monthly Estimate'!$D$50='Payment Calendar'!$B87,'Monthly Estimate'!$B$50,0))</f>
        <v>0</v>
      </c>
      <c r="AM87" s="34">
        <f>IF(ISBLANK('Monthly Estimate'!$D$51),SUMPRODUCT(('Monthly Estimate'!$F$51:$BL$51='Payment Calendar'!$A87)*('Monthly Estimate'!$B$51)),IF('Monthly Estimate'!$D$51='Payment Calendar'!$B87,'Monthly Estimate'!$B$51,0))</f>
        <v>0</v>
      </c>
      <c r="AN87" s="29">
        <f>SUM(D87:AM87)</f>
        <v>0</v>
      </c>
      <c r="AO87" s="33">
        <f>IF(ISBLANK('Monthly Estimate'!$D$6),SUMPRODUCT(('Monthly Estimate'!$F$6:$BL$6='Payment Calendar'!$A87)*('Monthly Estimate'!$B$6)),IF('Monthly Estimate'!$D$6='Payment Calendar'!$B87,'Monthly Estimate'!$B$6,0))</f>
        <v>0</v>
      </c>
      <c r="AP87" s="33">
        <f>IF(ISBLANK('Monthly Estimate'!$D$7),SUMPRODUCT(('Monthly Estimate'!$F$7:$BL$7='Payment Calendar'!$A87)*('Monthly Estimate'!$B$7)),IF('Monthly Estimate'!$D$7='Payment Calendar'!$B87,'Monthly Estimate'!$B$7,0))</f>
        <v>0</v>
      </c>
      <c r="AQ87" s="34">
        <f>IF(ISBLANK('Monthly Estimate'!$D$8),SUMPRODUCT(('Monthly Estimate'!$F$8:$BL$8='Payment Calendar'!$A87)*('Monthly Estimate'!$B$8)),IF('Monthly Estimate'!$D$8='Payment Calendar'!$B87,'Monthly Estimate'!$B$8,0))</f>
        <v>0</v>
      </c>
      <c r="AR87" s="35">
        <f t="shared" si="22"/>
        <v>0</v>
      </c>
      <c r="AS87" s="36">
        <f>IF(ISBLANK('Monthly Estimate'!$D$54),SUMPRODUCT(('Monthly Estimate'!$F$54:$BL$54='Payment Calendar'!$A87)*('Monthly Estimate'!$B$54)),IF('Monthly Estimate'!$D$54='Payment Calendar'!$B87,'Monthly Estimate'!$B$54,0))</f>
        <v>0</v>
      </c>
      <c r="AT87" s="34">
        <f>IF(ISBLANK('Monthly Estimate'!$D$55),SUMPRODUCT(('Monthly Estimate'!$F$55:$BL$55='Payment Calendar'!$A87)*('Monthly Estimate'!$B$55)),IF('Monthly Estimate'!$D$55='Payment Calendar'!$B87,'Monthly Estimate'!$B$55,0))</f>
        <v>0</v>
      </c>
      <c r="AU87" s="29">
        <f t="shared" si="24"/>
        <v>0</v>
      </c>
      <c r="AV87" s="30">
        <f t="shared" si="20"/>
        <v>0</v>
      </c>
      <c r="AW87" s="37">
        <f t="shared" si="23"/>
        <v>0</v>
      </c>
    </row>
    <row r="88" spans="1:49" x14ac:dyDescent="0.2">
      <c r="A88" s="31">
        <f t="shared" si="18"/>
        <v>43183</v>
      </c>
      <c r="B88" s="32">
        <f t="shared" si="21"/>
        <v>24</v>
      </c>
      <c r="C88" s="32">
        <f t="shared" si="19"/>
        <v>3</v>
      </c>
      <c r="D88" s="33">
        <f>IF(ISBLANK('Monthly Estimate'!$D$13),SUMPRODUCT(('Monthly Estimate'!$F$13:$BL$13='Payment Calendar'!$A88)*('Monthly Estimate'!$B$13)),IF('Monthly Estimate'!$D$13='Payment Calendar'!$B88,'Monthly Estimate'!$B$13,0))</f>
        <v>0</v>
      </c>
      <c r="E88" s="33">
        <f>IF(ISBLANK('Monthly Estimate'!$D$14),SUMPRODUCT(('Monthly Estimate'!$F$14:$BL$14='Payment Calendar'!$A88)*('Monthly Estimate'!$B$14)),IF('Monthly Estimate'!$D$14='Payment Calendar'!$B88,'Monthly Estimate'!$B$14,0))</f>
        <v>0</v>
      </c>
      <c r="F88" s="33">
        <f>IF(ISBLANK('Monthly Estimate'!$D$15),SUMPRODUCT(('Monthly Estimate'!$F$15:$BL$15='Payment Calendar'!$A88)*('Monthly Estimate'!$B$15)),IF('Monthly Estimate'!$D$15='Payment Calendar'!$B88,'Monthly Estimate'!$B$15,0))</f>
        <v>0</v>
      </c>
      <c r="G88" s="33">
        <f>IF(ISBLANK('Monthly Estimate'!$D$16),SUMPRODUCT(('Monthly Estimate'!$F$16:$BL$16='Payment Calendar'!$A88)*('Monthly Estimate'!$B$16)),IF('Monthly Estimate'!$D$16='Payment Calendar'!$B88,'Monthly Estimate'!$B$16,0))</f>
        <v>0</v>
      </c>
      <c r="H88" s="33">
        <f>IF(ISBLANK('Monthly Estimate'!$D$17),SUMPRODUCT(('Monthly Estimate'!$F$17:$BL$17='Payment Calendar'!$A88)*('Monthly Estimate'!$B$17)),IF('Monthly Estimate'!$D$17='Payment Calendar'!$B88,'Monthly Estimate'!$B$17,0))</f>
        <v>0</v>
      </c>
      <c r="I88" s="33">
        <f>IF(ISBLANK('Monthly Estimate'!$D$18),SUMPRODUCT(('Monthly Estimate'!$F$18:$BL$18='Payment Calendar'!$A88)*('Monthly Estimate'!$B$18)),IF('Monthly Estimate'!$D$18='Payment Calendar'!$B88,'Monthly Estimate'!$B$18,0))</f>
        <v>0</v>
      </c>
      <c r="J88" s="33">
        <f>IF(ISBLANK('Monthly Estimate'!$D$19),SUMPRODUCT(('Monthly Estimate'!$F$19:$BL$19='Payment Calendar'!$A88)*('Monthly Estimate'!$B$19)),IF('Monthly Estimate'!$D$19='Payment Calendar'!$B88,'Monthly Estimate'!$B$19,0))</f>
        <v>0</v>
      </c>
      <c r="K88" s="33">
        <f>IF(ISBLANK('Monthly Estimate'!$D$20),SUMPRODUCT(('Monthly Estimate'!$F$20:$BL$20='Payment Calendar'!$A88)*('Monthly Estimate'!$B$20)),IF('Monthly Estimate'!$D$20='Payment Calendar'!$B88,'Monthly Estimate'!$B$20,0))</f>
        <v>0</v>
      </c>
      <c r="L88" s="33">
        <f>IF(ISBLANK('Monthly Estimate'!$D$21),SUMPRODUCT(('Monthly Estimate'!$F$21:$BL$21='Payment Calendar'!$A88)*('Monthly Estimate'!$B$21)),IF('Monthly Estimate'!$D$21='Payment Calendar'!$B88,'Monthly Estimate'!$B$21,0))</f>
        <v>0</v>
      </c>
      <c r="M88" s="33">
        <f>IF(ISBLANK('Monthly Estimate'!$D$22),SUMPRODUCT(('Monthly Estimate'!$F$22:$BL$22='Payment Calendar'!$A88)*('Monthly Estimate'!$B$22)),IF('Monthly Estimate'!$D$22='Payment Calendar'!$B88,'Monthly Estimate'!$B$22,0))</f>
        <v>0</v>
      </c>
      <c r="N88" s="33">
        <f>IF(ISBLANK('Monthly Estimate'!$D$23),SUMPRODUCT(('Monthly Estimate'!$F$23:$BL$23='Payment Calendar'!$A88)*('Monthly Estimate'!$B$23)),IF('Monthly Estimate'!$D$23='Payment Calendar'!$B88,'Monthly Estimate'!$B$23,0))</f>
        <v>0</v>
      </c>
      <c r="O88" s="33">
        <f>IF(ISBLANK('Monthly Estimate'!$D$24),SUMPRODUCT(('Monthly Estimate'!$F$24:$BL$24='Payment Calendar'!$A88)*('Monthly Estimate'!$B$24)),IF('Monthly Estimate'!$D$24='Payment Calendar'!$B88,'Monthly Estimate'!$B$24,0))</f>
        <v>0</v>
      </c>
      <c r="P88" s="33">
        <f>IF(ISBLANK('Monthly Estimate'!$D$25),SUMPRODUCT(('Monthly Estimate'!$F$25:$BL$25='Payment Calendar'!$A88)*('Monthly Estimate'!$B$25)),IF('Monthly Estimate'!$D$25='Payment Calendar'!$B88,'Monthly Estimate'!$B$25,0))</f>
        <v>0</v>
      </c>
      <c r="Q88" s="33">
        <f>IF(ISBLANK('Monthly Estimate'!$D$26),SUMPRODUCT(('Monthly Estimate'!$F$26:$BL$26='Payment Calendar'!$A88)*('Monthly Estimate'!$B$26)),IF('Monthly Estimate'!$D$26='Payment Calendar'!$B88,'Monthly Estimate'!$B$26,0))</f>
        <v>0</v>
      </c>
      <c r="R88" s="33">
        <f>IF(ISBLANK('Monthly Estimate'!$D$27),SUMPRODUCT(('Monthly Estimate'!$F$27:$BL$27='Payment Calendar'!$A88)*('Monthly Estimate'!$B$27)),IF('Monthly Estimate'!$D$27='Payment Calendar'!$B88,'Monthly Estimate'!$B$27,0))</f>
        <v>0</v>
      </c>
      <c r="S88" s="33">
        <f>IF(ISBLANK('Monthly Estimate'!$D$28),SUMPRODUCT(('Monthly Estimate'!$F$28:$BL$28='Payment Calendar'!$A88)*('Monthly Estimate'!$B$28)),IF('Monthly Estimate'!$D$28='Payment Calendar'!$B88,'Monthly Estimate'!$B$28,0))</f>
        <v>0</v>
      </c>
      <c r="T88" s="33">
        <f>IF(ISBLANK('Monthly Estimate'!$D$32),SUMPRODUCT(('Monthly Estimate'!$F$32:$BL$32='Payment Calendar'!$A88)*('Monthly Estimate'!$B$32)),IF('Monthly Estimate'!$D$32='Payment Calendar'!$B88,'Monthly Estimate'!$B$32,0))</f>
        <v>0</v>
      </c>
      <c r="U88" s="33">
        <f>IF(ISBLANK('Monthly Estimate'!$D$33),SUMPRODUCT(('Monthly Estimate'!$F$33:$BL$33='Payment Calendar'!$A88)*('Monthly Estimate'!$B$33)),IF('Monthly Estimate'!$D$33='Payment Calendar'!$B88,'Monthly Estimate'!$B$33,0))</f>
        <v>0</v>
      </c>
      <c r="V88" s="33">
        <f>IF(ISBLANK('Monthly Estimate'!$D$34),SUMPRODUCT(('Monthly Estimate'!$F$34:$BL$34='Payment Calendar'!$A88)*('Monthly Estimate'!$B$34)),IF('Monthly Estimate'!$D$34='Payment Calendar'!$B88,'Monthly Estimate'!$B$34,0))</f>
        <v>0</v>
      </c>
      <c r="W88" s="33">
        <f>IF(ISBLANK('Monthly Estimate'!$D$35),SUMPRODUCT(('Monthly Estimate'!$F$35:$BL$35='Payment Calendar'!$A88)*('Monthly Estimate'!$B$35)),IF('Monthly Estimate'!$D$35='Payment Calendar'!$B88,'Monthly Estimate'!$B$35,0))</f>
        <v>0</v>
      </c>
      <c r="X88" s="33">
        <f>IF(ISBLANK('Monthly Estimate'!$D$36),SUMPRODUCT(('Monthly Estimate'!$F$36:$BL$36='Payment Calendar'!$A88)*('Monthly Estimate'!$B$36)),IF('Monthly Estimate'!$D$36='Payment Calendar'!$B88,'Monthly Estimate'!$B$36,0))</f>
        <v>0</v>
      </c>
      <c r="Y88" s="33">
        <f>IF(ISBLANK('Monthly Estimate'!$D$37),SUMPRODUCT(('Monthly Estimate'!$F$37:$BL$37='Payment Calendar'!$A88)*('Monthly Estimate'!$B$37)),IF('Monthly Estimate'!$D$37='Payment Calendar'!$B88,'Monthly Estimate'!$B$37,0))</f>
        <v>0</v>
      </c>
      <c r="Z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A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B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C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D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E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F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G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H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I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J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K88" s="33">
        <f>IF(ISBLANK('Monthly Estimate'!$D$38),SUMPRODUCT(('Monthly Estimate'!$F$38:$BL$38='Payment Calendar'!$A88)*('Monthly Estimate'!$B$38)),IF('Monthly Estimate'!$D$38='Payment Calendar'!$B88,'Monthly Estimate'!$B$38,0))</f>
        <v>0</v>
      </c>
      <c r="AL88" s="33">
        <f>IF(ISBLANK('Monthly Estimate'!$D$50),SUMPRODUCT(('Monthly Estimate'!$F$50:$BL$50='Payment Calendar'!$A88)*('Monthly Estimate'!$B$50)),IF('Monthly Estimate'!$D$50='Payment Calendar'!$B88,'Monthly Estimate'!$B$50,0))</f>
        <v>0</v>
      </c>
      <c r="AM88" s="34">
        <f>IF(ISBLANK('Monthly Estimate'!$D$51),SUMPRODUCT(('Monthly Estimate'!$F$51:$BL$51='Payment Calendar'!$A88)*('Monthly Estimate'!$B$51)),IF('Monthly Estimate'!$D$51='Payment Calendar'!$B88,'Monthly Estimate'!$B$51,0))</f>
        <v>0</v>
      </c>
      <c r="AN88" s="29">
        <f>SUM(D88:AM88)</f>
        <v>0</v>
      </c>
      <c r="AO88" s="33">
        <f>IF(ISBLANK('Monthly Estimate'!$D$6),SUMPRODUCT(('Monthly Estimate'!$F$6:$BL$6='Payment Calendar'!$A88)*('Monthly Estimate'!$B$6)),IF('Monthly Estimate'!$D$6='Payment Calendar'!$B88,'Monthly Estimate'!$B$6,0))</f>
        <v>0</v>
      </c>
      <c r="AP88" s="33">
        <f>IF(ISBLANK('Monthly Estimate'!$D$7),SUMPRODUCT(('Monthly Estimate'!$F$7:$BL$7='Payment Calendar'!$A88)*('Monthly Estimate'!$B$7)),IF('Monthly Estimate'!$D$7='Payment Calendar'!$B88,'Monthly Estimate'!$B$7,0))</f>
        <v>0</v>
      </c>
      <c r="AQ88" s="34">
        <f>IF(ISBLANK('Monthly Estimate'!$D$8),SUMPRODUCT(('Monthly Estimate'!$F$8:$BL$8='Payment Calendar'!$A88)*('Monthly Estimate'!$B$8)),IF('Monthly Estimate'!$D$8='Payment Calendar'!$B88,'Monthly Estimate'!$B$8,0))</f>
        <v>0</v>
      </c>
      <c r="AR88" s="35">
        <f t="shared" si="22"/>
        <v>0</v>
      </c>
      <c r="AS88" s="36">
        <f>IF(ISBLANK('Monthly Estimate'!$D$54),SUMPRODUCT(('Monthly Estimate'!$F$54:$BL$54='Payment Calendar'!$A88)*('Monthly Estimate'!$B$54)),IF('Monthly Estimate'!$D$54='Payment Calendar'!$B88,'Monthly Estimate'!$B$54,0))</f>
        <v>0</v>
      </c>
      <c r="AT88" s="34">
        <f>IF(ISBLANK('Monthly Estimate'!$D$55),SUMPRODUCT(('Monthly Estimate'!$F$55:$BL$55='Payment Calendar'!$A88)*('Monthly Estimate'!$B$55)),IF('Monthly Estimate'!$D$55='Payment Calendar'!$B88,'Monthly Estimate'!$B$55,0))</f>
        <v>0</v>
      </c>
      <c r="AU88" s="29">
        <f t="shared" si="24"/>
        <v>0</v>
      </c>
      <c r="AV88" s="30">
        <f t="shared" si="20"/>
        <v>0</v>
      </c>
      <c r="AW88" s="37">
        <f t="shared" si="23"/>
        <v>0</v>
      </c>
    </row>
    <row r="89" spans="1:49" x14ac:dyDescent="0.2">
      <c r="A89" s="31">
        <f t="shared" si="18"/>
        <v>43184</v>
      </c>
      <c r="B89" s="32">
        <f t="shared" si="21"/>
        <v>25</v>
      </c>
      <c r="C89" s="32">
        <f t="shared" si="19"/>
        <v>3</v>
      </c>
      <c r="D89" s="33">
        <f>IF(ISBLANK('Monthly Estimate'!$D$13),SUMPRODUCT(('Monthly Estimate'!$F$13:$BL$13='Payment Calendar'!$A89)*('Monthly Estimate'!$B$13)),IF('Monthly Estimate'!$D$13='Payment Calendar'!$B89,'Monthly Estimate'!$B$13,0))</f>
        <v>0</v>
      </c>
      <c r="E89" s="33">
        <f>IF(ISBLANK('Monthly Estimate'!$D$14),SUMPRODUCT(('Monthly Estimate'!$F$14:$BL$14='Payment Calendar'!$A89)*('Monthly Estimate'!$B$14)),IF('Monthly Estimate'!$D$14='Payment Calendar'!$B89,'Monthly Estimate'!$B$14,0))</f>
        <v>0</v>
      </c>
      <c r="F89" s="33">
        <f>IF(ISBLANK('Monthly Estimate'!$D$15),SUMPRODUCT(('Monthly Estimate'!$F$15:$BL$15='Payment Calendar'!$A89)*('Monthly Estimate'!$B$15)),IF('Monthly Estimate'!$D$15='Payment Calendar'!$B89,'Monthly Estimate'!$B$15,0))</f>
        <v>0</v>
      </c>
      <c r="G89" s="33">
        <f>IF(ISBLANK('Monthly Estimate'!$D$16),SUMPRODUCT(('Monthly Estimate'!$F$16:$BL$16='Payment Calendar'!$A89)*('Monthly Estimate'!$B$16)),IF('Monthly Estimate'!$D$16='Payment Calendar'!$B89,'Monthly Estimate'!$B$16,0))</f>
        <v>0</v>
      </c>
      <c r="H89" s="33">
        <f>IF(ISBLANK('Monthly Estimate'!$D$17),SUMPRODUCT(('Monthly Estimate'!$F$17:$BL$17='Payment Calendar'!$A89)*('Monthly Estimate'!$B$17)),IF('Monthly Estimate'!$D$17='Payment Calendar'!$B89,'Monthly Estimate'!$B$17,0))</f>
        <v>0</v>
      </c>
      <c r="I89" s="33">
        <f>IF(ISBLANK('Monthly Estimate'!$D$18),SUMPRODUCT(('Monthly Estimate'!$F$18:$BL$18='Payment Calendar'!$A89)*('Monthly Estimate'!$B$18)),IF('Monthly Estimate'!$D$18='Payment Calendar'!$B89,'Monthly Estimate'!$B$18,0))</f>
        <v>0</v>
      </c>
      <c r="J89" s="33">
        <f>IF(ISBLANK('Monthly Estimate'!$D$19),SUMPRODUCT(('Monthly Estimate'!$F$19:$BL$19='Payment Calendar'!$A89)*('Monthly Estimate'!$B$19)),IF('Monthly Estimate'!$D$19='Payment Calendar'!$B89,'Monthly Estimate'!$B$19,0))</f>
        <v>0</v>
      </c>
      <c r="K89" s="33">
        <f>IF(ISBLANK('Monthly Estimate'!$D$20),SUMPRODUCT(('Monthly Estimate'!$F$20:$BL$20='Payment Calendar'!$A89)*('Monthly Estimate'!$B$20)),IF('Monthly Estimate'!$D$20='Payment Calendar'!$B89,'Monthly Estimate'!$B$20,0))</f>
        <v>0</v>
      </c>
      <c r="L89" s="33">
        <f>IF(ISBLANK('Monthly Estimate'!$D$21),SUMPRODUCT(('Monthly Estimate'!$F$21:$BL$21='Payment Calendar'!$A89)*('Monthly Estimate'!$B$21)),IF('Monthly Estimate'!$D$21='Payment Calendar'!$B89,'Monthly Estimate'!$B$21,0))</f>
        <v>0</v>
      </c>
      <c r="M89" s="33">
        <f>IF(ISBLANK('Monthly Estimate'!$D$22),SUMPRODUCT(('Monthly Estimate'!$F$22:$BL$22='Payment Calendar'!$A89)*('Monthly Estimate'!$B$22)),IF('Monthly Estimate'!$D$22='Payment Calendar'!$B89,'Monthly Estimate'!$B$22,0))</f>
        <v>0</v>
      </c>
      <c r="N89" s="33">
        <f>IF(ISBLANK('Monthly Estimate'!$D$23),SUMPRODUCT(('Monthly Estimate'!$F$23:$BL$23='Payment Calendar'!$A89)*('Monthly Estimate'!$B$23)),IF('Monthly Estimate'!$D$23='Payment Calendar'!$B89,'Monthly Estimate'!$B$23,0))</f>
        <v>0</v>
      </c>
      <c r="O89" s="33">
        <f>IF(ISBLANK('Monthly Estimate'!$D$24),SUMPRODUCT(('Monthly Estimate'!$F$24:$BL$24='Payment Calendar'!$A89)*('Monthly Estimate'!$B$24)),IF('Monthly Estimate'!$D$24='Payment Calendar'!$B89,'Monthly Estimate'!$B$24,0))</f>
        <v>0</v>
      </c>
      <c r="P89" s="33">
        <f>IF(ISBLANK('Monthly Estimate'!$D$25),SUMPRODUCT(('Monthly Estimate'!$F$25:$BL$25='Payment Calendar'!$A89)*('Monthly Estimate'!$B$25)),IF('Monthly Estimate'!$D$25='Payment Calendar'!$B89,'Monthly Estimate'!$B$25,0))</f>
        <v>0</v>
      </c>
      <c r="Q89" s="33">
        <f>IF(ISBLANK('Monthly Estimate'!$D$26),SUMPRODUCT(('Monthly Estimate'!$F$26:$BL$26='Payment Calendar'!$A89)*('Monthly Estimate'!$B$26)),IF('Monthly Estimate'!$D$26='Payment Calendar'!$B89,'Monthly Estimate'!$B$26,0))</f>
        <v>0</v>
      </c>
      <c r="R89" s="33">
        <f>IF(ISBLANK('Monthly Estimate'!$D$27),SUMPRODUCT(('Monthly Estimate'!$F$27:$BL$27='Payment Calendar'!$A89)*('Monthly Estimate'!$B$27)),IF('Monthly Estimate'!$D$27='Payment Calendar'!$B89,'Monthly Estimate'!$B$27,0))</f>
        <v>0</v>
      </c>
      <c r="S89" s="33">
        <f>IF(ISBLANK('Monthly Estimate'!$D$28),SUMPRODUCT(('Monthly Estimate'!$F$28:$BL$28='Payment Calendar'!$A89)*('Monthly Estimate'!$B$28)),IF('Monthly Estimate'!$D$28='Payment Calendar'!$B89,'Monthly Estimate'!$B$28,0))</f>
        <v>0</v>
      </c>
      <c r="T89" s="33">
        <f>IF(ISBLANK('Monthly Estimate'!$D$32),SUMPRODUCT(('Monthly Estimate'!$F$32:$BL$32='Payment Calendar'!$A89)*('Monthly Estimate'!$B$32)),IF('Monthly Estimate'!$D$32='Payment Calendar'!$B89,'Monthly Estimate'!$B$32,0))</f>
        <v>0</v>
      </c>
      <c r="U89" s="33">
        <f>IF(ISBLANK('Monthly Estimate'!$D$33),SUMPRODUCT(('Monthly Estimate'!$F$33:$BL$33='Payment Calendar'!$A89)*('Monthly Estimate'!$B$33)),IF('Monthly Estimate'!$D$33='Payment Calendar'!$B89,'Monthly Estimate'!$B$33,0))</f>
        <v>0</v>
      </c>
      <c r="V89" s="33">
        <f>IF(ISBLANK('Monthly Estimate'!$D$34),SUMPRODUCT(('Monthly Estimate'!$F$34:$BL$34='Payment Calendar'!$A89)*('Monthly Estimate'!$B$34)),IF('Monthly Estimate'!$D$34='Payment Calendar'!$B89,'Monthly Estimate'!$B$34,0))</f>
        <v>0</v>
      </c>
      <c r="W89" s="33">
        <f>IF(ISBLANK('Monthly Estimate'!$D$35),SUMPRODUCT(('Monthly Estimate'!$F$35:$BL$35='Payment Calendar'!$A89)*('Monthly Estimate'!$B$35)),IF('Monthly Estimate'!$D$35='Payment Calendar'!$B89,'Monthly Estimate'!$B$35,0))</f>
        <v>0</v>
      </c>
      <c r="X89" s="33">
        <f>IF(ISBLANK('Monthly Estimate'!$D$36),SUMPRODUCT(('Monthly Estimate'!$F$36:$BL$36='Payment Calendar'!$A89)*('Monthly Estimate'!$B$36)),IF('Monthly Estimate'!$D$36='Payment Calendar'!$B89,'Monthly Estimate'!$B$36,0))</f>
        <v>0</v>
      </c>
      <c r="Y89" s="33">
        <f>IF(ISBLANK('Monthly Estimate'!$D$37),SUMPRODUCT(('Monthly Estimate'!$F$37:$BL$37='Payment Calendar'!$A89)*('Monthly Estimate'!$B$37)),IF('Monthly Estimate'!$D$37='Payment Calendar'!$B89,'Monthly Estimate'!$B$37,0))</f>
        <v>0</v>
      </c>
      <c r="Z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A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B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C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D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E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F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G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H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I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J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K89" s="33">
        <f>IF(ISBLANK('Monthly Estimate'!$D$38),SUMPRODUCT(('Monthly Estimate'!$F$38:$BL$38='Payment Calendar'!$A89)*('Monthly Estimate'!$B$38)),IF('Monthly Estimate'!$D$38='Payment Calendar'!$B89,'Monthly Estimate'!$B$38,0))</f>
        <v>0</v>
      </c>
      <c r="AL89" s="33">
        <f>IF(ISBLANK('Monthly Estimate'!$D$50),SUMPRODUCT(('Monthly Estimate'!$F$50:$BL$50='Payment Calendar'!$A89)*('Monthly Estimate'!$B$50)),IF('Monthly Estimate'!$D$50='Payment Calendar'!$B89,'Monthly Estimate'!$B$50,0))</f>
        <v>0</v>
      </c>
      <c r="AM89" s="34">
        <f>IF(ISBLANK('Monthly Estimate'!$D$51),SUMPRODUCT(('Monthly Estimate'!$F$51:$BL$51='Payment Calendar'!$A89)*('Monthly Estimate'!$B$51)),IF('Monthly Estimate'!$D$51='Payment Calendar'!$B89,'Monthly Estimate'!$B$51,0))</f>
        <v>0</v>
      </c>
      <c r="AN89" s="29">
        <f>SUM(D89:AM89)</f>
        <v>0</v>
      </c>
      <c r="AO89" s="33">
        <f>IF(ISBLANK('Monthly Estimate'!$D$6),SUMPRODUCT(('Monthly Estimate'!$F$6:$BL$6='Payment Calendar'!$A89)*('Monthly Estimate'!$B$6)),IF('Monthly Estimate'!$D$6='Payment Calendar'!$B89,'Monthly Estimate'!$B$6,0))</f>
        <v>0</v>
      </c>
      <c r="AP89" s="33">
        <f>IF(ISBLANK('Monthly Estimate'!$D$7),SUMPRODUCT(('Monthly Estimate'!$F$7:$BL$7='Payment Calendar'!$A89)*('Monthly Estimate'!$B$7)),IF('Monthly Estimate'!$D$7='Payment Calendar'!$B89,'Monthly Estimate'!$B$7,0))</f>
        <v>0</v>
      </c>
      <c r="AQ89" s="34">
        <f>IF(ISBLANK('Monthly Estimate'!$D$8),SUMPRODUCT(('Monthly Estimate'!$F$8:$BL$8='Payment Calendar'!$A89)*('Monthly Estimate'!$B$8)),IF('Monthly Estimate'!$D$8='Payment Calendar'!$B89,'Monthly Estimate'!$B$8,0))</f>
        <v>0</v>
      </c>
      <c r="AR89" s="35">
        <f t="shared" si="22"/>
        <v>0</v>
      </c>
      <c r="AS89" s="36">
        <f>IF(ISBLANK('Monthly Estimate'!$D$54),SUMPRODUCT(('Monthly Estimate'!$F$54:$BL$54='Payment Calendar'!$A89)*('Monthly Estimate'!$B$54)),IF('Monthly Estimate'!$D$54='Payment Calendar'!$B89,'Monthly Estimate'!$B$54,0))</f>
        <v>0</v>
      </c>
      <c r="AT89" s="34">
        <f>IF(ISBLANK('Monthly Estimate'!$D$55),SUMPRODUCT(('Monthly Estimate'!$F$55:$BL$55='Payment Calendar'!$A89)*('Monthly Estimate'!$B$55)),IF('Monthly Estimate'!$D$55='Payment Calendar'!$B89,'Monthly Estimate'!$B$55,0))</f>
        <v>0</v>
      </c>
      <c r="AU89" s="29">
        <f t="shared" si="24"/>
        <v>0</v>
      </c>
      <c r="AV89" s="30">
        <f t="shared" si="20"/>
        <v>0</v>
      </c>
      <c r="AW89" s="37">
        <f t="shared" si="23"/>
        <v>0</v>
      </c>
    </row>
    <row r="90" spans="1:49" x14ac:dyDescent="0.2">
      <c r="A90" s="31">
        <f t="shared" si="18"/>
        <v>43185</v>
      </c>
      <c r="B90" s="32">
        <f t="shared" si="21"/>
        <v>26</v>
      </c>
      <c r="C90" s="32">
        <f t="shared" si="19"/>
        <v>3</v>
      </c>
      <c r="D90" s="33">
        <f>IF(ISBLANK('Monthly Estimate'!$D$13),SUMPRODUCT(('Monthly Estimate'!$F$13:$BL$13='Payment Calendar'!$A90)*('Monthly Estimate'!$B$13)),IF('Monthly Estimate'!$D$13='Payment Calendar'!$B90,'Monthly Estimate'!$B$13,0))</f>
        <v>0</v>
      </c>
      <c r="E90" s="33">
        <f>IF(ISBLANK('Monthly Estimate'!$D$14),SUMPRODUCT(('Monthly Estimate'!$F$14:$BL$14='Payment Calendar'!$A90)*('Monthly Estimate'!$B$14)),IF('Monthly Estimate'!$D$14='Payment Calendar'!$B90,'Monthly Estimate'!$B$14,0))</f>
        <v>0</v>
      </c>
      <c r="F90" s="33">
        <f>IF(ISBLANK('Monthly Estimate'!$D$15),SUMPRODUCT(('Monthly Estimate'!$F$15:$BL$15='Payment Calendar'!$A90)*('Monthly Estimate'!$B$15)),IF('Monthly Estimate'!$D$15='Payment Calendar'!$B90,'Monthly Estimate'!$B$15,0))</f>
        <v>0</v>
      </c>
      <c r="G90" s="33">
        <f>IF(ISBLANK('Monthly Estimate'!$D$16),SUMPRODUCT(('Monthly Estimate'!$F$16:$BL$16='Payment Calendar'!$A90)*('Monthly Estimate'!$B$16)),IF('Monthly Estimate'!$D$16='Payment Calendar'!$B90,'Monthly Estimate'!$B$16,0))</f>
        <v>0</v>
      </c>
      <c r="H90" s="33">
        <f>IF(ISBLANK('Monthly Estimate'!$D$17),SUMPRODUCT(('Monthly Estimate'!$F$17:$BL$17='Payment Calendar'!$A90)*('Monthly Estimate'!$B$17)),IF('Monthly Estimate'!$D$17='Payment Calendar'!$B90,'Monthly Estimate'!$B$17,0))</f>
        <v>0</v>
      </c>
      <c r="I90" s="33">
        <f>IF(ISBLANK('Monthly Estimate'!$D$18),SUMPRODUCT(('Monthly Estimate'!$F$18:$BL$18='Payment Calendar'!$A90)*('Monthly Estimate'!$B$18)),IF('Monthly Estimate'!$D$18='Payment Calendar'!$B90,'Monthly Estimate'!$B$18,0))</f>
        <v>0</v>
      </c>
      <c r="J90" s="33">
        <f>IF(ISBLANK('Monthly Estimate'!$D$19),SUMPRODUCT(('Monthly Estimate'!$F$19:$BL$19='Payment Calendar'!$A90)*('Monthly Estimate'!$B$19)),IF('Monthly Estimate'!$D$19='Payment Calendar'!$B90,'Monthly Estimate'!$B$19,0))</f>
        <v>0</v>
      </c>
      <c r="K90" s="33">
        <f>IF(ISBLANK('Monthly Estimate'!$D$20),SUMPRODUCT(('Monthly Estimate'!$F$20:$BL$20='Payment Calendar'!$A90)*('Monthly Estimate'!$B$20)),IF('Monthly Estimate'!$D$20='Payment Calendar'!$B90,'Monthly Estimate'!$B$20,0))</f>
        <v>0</v>
      </c>
      <c r="L90" s="33">
        <f>IF(ISBLANK('Monthly Estimate'!$D$21),SUMPRODUCT(('Monthly Estimate'!$F$21:$BL$21='Payment Calendar'!$A90)*('Monthly Estimate'!$B$21)),IF('Monthly Estimate'!$D$21='Payment Calendar'!$B90,'Monthly Estimate'!$B$21,0))</f>
        <v>0</v>
      </c>
      <c r="M90" s="33">
        <f>IF(ISBLANK('Monthly Estimate'!$D$22),SUMPRODUCT(('Monthly Estimate'!$F$22:$BL$22='Payment Calendar'!$A90)*('Monthly Estimate'!$B$22)),IF('Monthly Estimate'!$D$22='Payment Calendar'!$B90,'Monthly Estimate'!$B$22,0))</f>
        <v>0</v>
      </c>
      <c r="N90" s="33">
        <f>IF(ISBLANK('Monthly Estimate'!$D$23),SUMPRODUCT(('Monthly Estimate'!$F$23:$BL$23='Payment Calendar'!$A90)*('Monthly Estimate'!$B$23)),IF('Monthly Estimate'!$D$23='Payment Calendar'!$B90,'Monthly Estimate'!$B$23,0))</f>
        <v>0</v>
      </c>
      <c r="O90" s="33">
        <f>IF(ISBLANK('Monthly Estimate'!$D$24),SUMPRODUCT(('Monthly Estimate'!$F$24:$BL$24='Payment Calendar'!$A90)*('Monthly Estimate'!$B$24)),IF('Monthly Estimate'!$D$24='Payment Calendar'!$B90,'Monthly Estimate'!$B$24,0))</f>
        <v>0</v>
      </c>
      <c r="P90" s="33">
        <f>IF(ISBLANK('Monthly Estimate'!$D$25),SUMPRODUCT(('Monthly Estimate'!$F$25:$BL$25='Payment Calendar'!$A90)*('Monthly Estimate'!$B$25)),IF('Monthly Estimate'!$D$25='Payment Calendar'!$B90,'Monthly Estimate'!$B$25,0))</f>
        <v>0</v>
      </c>
      <c r="Q90" s="33">
        <f>IF(ISBLANK('Monthly Estimate'!$D$26),SUMPRODUCT(('Monthly Estimate'!$F$26:$BL$26='Payment Calendar'!$A90)*('Monthly Estimate'!$B$26)),IF('Monthly Estimate'!$D$26='Payment Calendar'!$B90,'Monthly Estimate'!$B$26,0))</f>
        <v>0</v>
      </c>
      <c r="R90" s="33">
        <f>IF(ISBLANK('Monthly Estimate'!$D$27),SUMPRODUCT(('Monthly Estimate'!$F$27:$BL$27='Payment Calendar'!$A90)*('Monthly Estimate'!$B$27)),IF('Monthly Estimate'!$D$27='Payment Calendar'!$B90,'Monthly Estimate'!$B$27,0))</f>
        <v>0</v>
      </c>
      <c r="S90" s="33">
        <f>IF(ISBLANK('Monthly Estimate'!$D$28),SUMPRODUCT(('Monthly Estimate'!$F$28:$BL$28='Payment Calendar'!$A90)*('Monthly Estimate'!$B$28)),IF('Monthly Estimate'!$D$28='Payment Calendar'!$B90,'Monthly Estimate'!$B$28,0))</f>
        <v>0</v>
      </c>
      <c r="T90" s="33">
        <f>IF(ISBLANK('Monthly Estimate'!$D$32),SUMPRODUCT(('Monthly Estimate'!$F$32:$BL$32='Payment Calendar'!$A90)*('Monthly Estimate'!$B$32)),IF('Monthly Estimate'!$D$32='Payment Calendar'!$B90,'Monthly Estimate'!$B$32,0))</f>
        <v>0</v>
      </c>
      <c r="U90" s="33">
        <f>IF(ISBLANK('Monthly Estimate'!$D$33),SUMPRODUCT(('Monthly Estimate'!$F$33:$BL$33='Payment Calendar'!$A90)*('Monthly Estimate'!$B$33)),IF('Monthly Estimate'!$D$33='Payment Calendar'!$B90,'Monthly Estimate'!$B$33,0))</f>
        <v>0</v>
      </c>
      <c r="V90" s="33">
        <f>IF(ISBLANK('Monthly Estimate'!$D$34),SUMPRODUCT(('Monthly Estimate'!$F$34:$BL$34='Payment Calendar'!$A90)*('Monthly Estimate'!$B$34)),IF('Monthly Estimate'!$D$34='Payment Calendar'!$B90,'Monthly Estimate'!$B$34,0))</f>
        <v>0</v>
      </c>
      <c r="W90" s="33">
        <f>IF(ISBLANK('Monthly Estimate'!$D$35),SUMPRODUCT(('Monthly Estimate'!$F$35:$BL$35='Payment Calendar'!$A90)*('Monthly Estimate'!$B$35)),IF('Monthly Estimate'!$D$35='Payment Calendar'!$B90,'Monthly Estimate'!$B$35,0))</f>
        <v>0</v>
      </c>
      <c r="X90" s="33">
        <f>IF(ISBLANK('Monthly Estimate'!$D$36),SUMPRODUCT(('Monthly Estimate'!$F$36:$BL$36='Payment Calendar'!$A90)*('Monthly Estimate'!$B$36)),IF('Monthly Estimate'!$D$36='Payment Calendar'!$B90,'Monthly Estimate'!$B$36,0))</f>
        <v>0</v>
      </c>
      <c r="Y90" s="33">
        <f>IF(ISBLANK('Monthly Estimate'!$D$37),SUMPRODUCT(('Monthly Estimate'!$F$37:$BL$37='Payment Calendar'!$A90)*('Monthly Estimate'!$B$37)),IF('Monthly Estimate'!$D$37='Payment Calendar'!$B90,'Monthly Estimate'!$B$37,0))</f>
        <v>0</v>
      </c>
      <c r="Z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A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B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C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D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E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F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G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H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I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J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K90" s="33">
        <f>IF(ISBLANK('Monthly Estimate'!$D$38),SUMPRODUCT(('Monthly Estimate'!$F$38:$BL$38='Payment Calendar'!$A90)*('Monthly Estimate'!$B$38)),IF('Monthly Estimate'!$D$38='Payment Calendar'!$B90,'Monthly Estimate'!$B$38,0))</f>
        <v>0</v>
      </c>
      <c r="AL90" s="33">
        <f>IF(ISBLANK('Monthly Estimate'!$D$50),SUMPRODUCT(('Monthly Estimate'!$F$50:$BL$50='Payment Calendar'!$A90)*('Monthly Estimate'!$B$50)),IF('Monthly Estimate'!$D$50='Payment Calendar'!$B90,'Monthly Estimate'!$B$50,0))</f>
        <v>0</v>
      </c>
      <c r="AM90" s="34">
        <f>IF(ISBLANK('Monthly Estimate'!$D$51),SUMPRODUCT(('Monthly Estimate'!$F$51:$BL$51='Payment Calendar'!$A90)*('Monthly Estimate'!$B$51)),IF('Monthly Estimate'!$D$51='Payment Calendar'!$B90,'Monthly Estimate'!$B$51,0))</f>
        <v>0</v>
      </c>
      <c r="AN90" s="29">
        <f>SUM(D90:AM90)</f>
        <v>0</v>
      </c>
      <c r="AO90" s="33">
        <f>IF(ISBLANK('Monthly Estimate'!$D$6),SUMPRODUCT(('Monthly Estimate'!$F$6:$BL$6='Payment Calendar'!$A90)*('Monthly Estimate'!$B$6)),IF('Monthly Estimate'!$D$6='Payment Calendar'!$B90,'Monthly Estimate'!$B$6,0))</f>
        <v>0</v>
      </c>
      <c r="AP90" s="33">
        <f>IF(ISBLANK('Monthly Estimate'!$D$7),SUMPRODUCT(('Monthly Estimate'!$F$7:$BL$7='Payment Calendar'!$A90)*('Monthly Estimate'!$B$7)),IF('Monthly Estimate'!$D$7='Payment Calendar'!$B90,'Monthly Estimate'!$B$7,0))</f>
        <v>0</v>
      </c>
      <c r="AQ90" s="34">
        <f>IF(ISBLANK('Monthly Estimate'!$D$8),SUMPRODUCT(('Monthly Estimate'!$F$8:$BL$8='Payment Calendar'!$A90)*('Monthly Estimate'!$B$8)),IF('Monthly Estimate'!$D$8='Payment Calendar'!$B90,'Monthly Estimate'!$B$8,0))</f>
        <v>0</v>
      </c>
      <c r="AR90" s="35">
        <f t="shared" si="22"/>
        <v>0</v>
      </c>
      <c r="AS90" s="36">
        <f>IF(ISBLANK('Monthly Estimate'!$D$54),SUMPRODUCT(('Monthly Estimate'!$F$54:$BL$54='Payment Calendar'!$A90)*('Monthly Estimate'!$B$54)),IF('Monthly Estimate'!$D$54='Payment Calendar'!$B90,'Monthly Estimate'!$B$54,0))</f>
        <v>0</v>
      </c>
      <c r="AT90" s="34">
        <f>IF(ISBLANK('Monthly Estimate'!$D$55),SUMPRODUCT(('Monthly Estimate'!$F$55:$BL$55='Payment Calendar'!$A90)*('Monthly Estimate'!$B$55)),IF('Monthly Estimate'!$D$55='Payment Calendar'!$B90,'Monthly Estimate'!$B$55,0))</f>
        <v>0</v>
      </c>
      <c r="AU90" s="29">
        <f t="shared" si="24"/>
        <v>0</v>
      </c>
      <c r="AV90" s="30">
        <f t="shared" si="20"/>
        <v>0</v>
      </c>
      <c r="AW90" s="37">
        <f t="shared" si="23"/>
        <v>0</v>
      </c>
    </row>
    <row r="91" spans="1:49" x14ac:dyDescent="0.2">
      <c r="A91" s="31">
        <f t="shared" si="18"/>
        <v>43186</v>
      </c>
      <c r="B91" s="32">
        <f t="shared" si="21"/>
        <v>27</v>
      </c>
      <c r="C91" s="32">
        <f t="shared" si="19"/>
        <v>3</v>
      </c>
      <c r="D91" s="33">
        <f>IF(ISBLANK('Monthly Estimate'!$D$13),SUMPRODUCT(('Monthly Estimate'!$F$13:$BL$13='Payment Calendar'!$A91)*('Monthly Estimate'!$B$13)),IF('Monthly Estimate'!$D$13='Payment Calendar'!$B91,'Monthly Estimate'!$B$13,0))</f>
        <v>0</v>
      </c>
      <c r="E91" s="33">
        <f>IF(ISBLANK('Monthly Estimate'!$D$14),SUMPRODUCT(('Monthly Estimate'!$F$14:$BL$14='Payment Calendar'!$A91)*('Monthly Estimate'!$B$14)),IF('Monthly Estimate'!$D$14='Payment Calendar'!$B91,'Monthly Estimate'!$B$14,0))</f>
        <v>0</v>
      </c>
      <c r="F91" s="33">
        <f>IF(ISBLANK('Monthly Estimate'!$D$15),SUMPRODUCT(('Monthly Estimate'!$F$15:$BL$15='Payment Calendar'!$A91)*('Monthly Estimate'!$B$15)),IF('Monthly Estimate'!$D$15='Payment Calendar'!$B91,'Monthly Estimate'!$B$15,0))</f>
        <v>0</v>
      </c>
      <c r="G91" s="33">
        <f>IF(ISBLANK('Monthly Estimate'!$D$16),SUMPRODUCT(('Monthly Estimate'!$F$16:$BL$16='Payment Calendar'!$A91)*('Monthly Estimate'!$B$16)),IF('Monthly Estimate'!$D$16='Payment Calendar'!$B91,'Monthly Estimate'!$B$16,0))</f>
        <v>0</v>
      </c>
      <c r="H91" s="33">
        <f>IF(ISBLANK('Monthly Estimate'!$D$17),SUMPRODUCT(('Monthly Estimate'!$F$17:$BL$17='Payment Calendar'!$A91)*('Monthly Estimate'!$B$17)),IF('Monthly Estimate'!$D$17='Payment Calendar'!$B91,'Monthly Estimate'!$B$17,0))</f>
        <v>0</v>
      </c>
      <c r="I91" s="33">
        <f>IF(ISBLANK('Monthly Estimate'!$D$18),SUMPRODUCT(('Monthly Estimate'!$F$18:$BL$18='Payment Calendar'!$A91)*('Monthly Estimate'!$B$18)),IF('Monthly Estimate'!$D$18='Payment Calendar'!$B91,'Monthly Estimate'!$B$18,0))</f>
        <v>0</v>
      </c>
      <c r="J91" s="33">
        <f>IF(ISBLANK('Monthly Estimate'!$D$19),SUMPRODUCT(('Monthly Estimate'!$F$19:$BL$19='Payment Calendar'!$A91)*('Monthly Estimate'!$B$19)),IF('Monthly Estimate'!$D$19='Payment Calendar'!$B91,'Monthly Estimate'!$B$19,0))</f>
        <v>0</v>
      </c>
      <c r="K91" s="33">
        <f>IF(ISBLANK('Monthly Estimate'!$D$20),SUMPRODUCT(('Monthly Estimate'!$F$20:$BL$20='Payment Calendar'!$A91)*('Monthly Estimate'!$B$20)),IF('Monthly Estimate'!$D$20='Payment Calendar'!$B91,'Monthly Estimate'!$B$20,0))</f>
        <v>0</v>
      </c>
      <c r="L91" s="33">
        <f>IF(ISBLANK('Monthly Estimate'!$D$21),SUMPRODUCT(('Monthly Estimate'!$F$21:$BL$21='Payment Calendar'!$A91)*('Monthly Estimate'!$B$21)),IF('Monthly Estimate'!$D$21='Payment Calendar'!$B91,'Monthly Estimate'!$B$21,0))</f>
        <v>0</v>
      </c>
      <c r="M91" s="33">
        <f>IF(ISBLANK('Monthly Estimate'!$D$22),SUMPRODUCT(('Monthly Estimate'!$F$22:$BL$22='Payment Calendar'!$A91)*('Monthly Estimate'!$B$22)),IF('Monthly Estimate'!$D$22='Payment Calendar'!$B91,'Monthly Estimate'!$B$22,0))</f>
        <v>0</v>
      </c>
      <c r="N91" s="33">
        <f>IF(ISBLANK('Monthly Estimate'!$D$23),SUMPRODUCT(('Monthly Estimate'!$F$23:$BL$23='Payment Calendar'!$A91)*('Monthly Estimate'!$B$23)),IF('Monthly Estimate'!$D$23='Payment Calendar'!$B91,'Monthly Estimate'!$B$23,0))</f>
        <v>0</v>
      </c>
      <c r="O91" s="33">
        <f>IF(ISBLANK('Monthly Estimate'!$D$24),SUMPRODUCT(('Monthly Estimate'!$F$24:$BL$24='Payment Calendar'!$A91)*('Monthly Estimate'!$B$24)),IF('Monthly Estimate'!$D$24='Payment Calendar'!$B91,'Monthly Estimate'!$B$24,0))</f>
        <v>0</v>
      </c>
      <c r="P91" s="33">
        <f>IF(ISBLANK('Monthly Estimate'!$D$25),SUMPRODUCT(('Monthly Estimate'!$F$25:$BL$25='Payment Calendar'!$A91)*('Monthly Estimate'!$B$25)),IF('Monthly Estimate'!$D$25='Payment Calendar'!$B91,'Monthly Estimate'!$B$25,0))</f>
        <v>0</v>
      </c>
      <c r="Q91" s="33">
        <f>IF(ISBLANK('Monthly Estimate'!$D$26),SUMPRODUCT(('Monthly Estimate'!$F$26:$BL$26='Payment Calendar'!$A91)*('Monthly Estimate'!$B$26)),IF('Monthly Estimate'!$D$26='Payment Calendar'!$B91,'Monthly Estimate'!$B$26,0))</f>
        <v>0</v>
      </c>
      <c r="R91" s="33">
        <f>IF(ISBLANK('Monthly Estimate'!$D$27),SUMPRODUCT(('Monthly Estimate'!$F$27:$BL$27='Payment Calendar'!$A91)*('Monthly Estimate'!$B$27)),IF('Monthly Estimate'!$D$27='Payment Calendar'!$B91,'Monthly Estimate'!$B$27,0))</f>
        <v>0</v>
      </c>
      <c r="S91" s="33">
        <f>IF(ISBLANK('Monthly Estimate'!$D$28),SUMPRODUCT(('Monthly Estimate'!$F$28:$BL$28='Payment Calendar'!$A91)*('Monthly Estimate'!$B$28)),IF('Monthly Estimate'!$D$28='Payment Calendar'!$B91,'Monthly Estimate'!$B$28,0))</f>
        <v>0</v>
      </c>
      <c r="T91" s="33">
        <f>IF(ISBLANK('Monthly Estimate'!$D$32),SUMPRODUCT(('Monthly Estimate'!$F$32:$BL$32='Payment Calendar'!$A91)*('Monthly Estimate'!$B$32)),IF('Monthly Estimate'!$D$32='Payment Calendar'!$B91,'Monthly Estimate'!$B$32,0))</f>
        <v>0</v>
      </c>
      <c r="U91" s="33">
        <f>IF(ISBLANK('Monthly Estimate'!$D$33),SUMPRODUCT(('Monthly Estimate'!$F$33:$BL$33='Payment Calendar'!$A91)*('Monthly Estimate'!$B$33)),IF('Monthly Estimate'!$D$33='Payment Calendar'!$B91,'Monthly Estimate'!$B$33,0))</f>
        <v>0</v>
      </c>
      <c r="V91" s="33">
        <f>IF(ISBLANK('Monthly Estimate'!$D$34),SUMPRODUCT(('Monthly Estimate'!$F$34:$BL$34='Payment Calendar'!$A91)*('Monthly Estimate'!$B$34)),IF('Monthly Estimate'!$D$34='Payment Calendar'!$B91,'Monthly Estimate'!$B$34,0))</f>
        <v>0</v>
      </c>
      <c r="W91" s="33">
        <f>IF(ISBLANK('Monthly Estimate'!$D$35),SUMPRODUCT(('Monthly Estimate'!$F$35:$BL$35='Payment Calendar'!$A91)*('Monthly Estimate'!$B$35)),IF('Monthly Estimate'!$D$35='Payment Calendar'!$B91,'Monthly Estimate'!$B$35,0))</f>
        <v>0</v>
      </c>
      <c r="X91" s="33">
        <f>IF(ISBLANK('Monthly Estimate'!$D$36),SUMPRODUCT(('Monthly Estimate'!$F$36:$BL$36='Payment Calendar'!$A91)*('Monthly Estimate'!$B$36)),IF('Monthly Estimate'!$D$36='Payment Calendar'!$B91,'Monthly Estimate'!$B$36,0))</f>
        <v>0</v>
      </c>
      <c r="Y91" s="33">
        <f>IF(ISBLANK('Monthly Estimate'!$D$37),SUMPRODUCT(('Monthly Estimate'!$F$37:$BL$37='Payment Calendar'!$A91)*('Monthly Estimate'!$B$37)),IF('Monthly Estimate'!$D$37='Payment Calendar'!$B91,'Monthly Estimate'!$B$37,0))</f>
        <v>0</v>
      </c>
      <c r="Z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A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B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C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D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E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F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G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H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I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J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K91" s="33">
        <f>IF(ISBLANK('Monthly Estimate'!$D$38),SUMPRODUCT(('Monthly Estimate'!$F$38:$BL$38='Payment Calendar'!$A91)*('Monthly Estimate'!$B$38)),IF('Monthly Estimate'!$D$38='Payment Calendar'!$B91,'Monthly Estimate'!$B$38,0))</f>
        <v>0</v>
      </c>
      <c r="AL91" s="33">
        <f>IF(ISBLANK('Monthly Estimate'!$D$50),SUMPRODUCT(('Monthly Estimate'!$F$50:$BL$50='Payment Calendar'!$A91)*('Monthly Estimate'!$B$50)),IF('Monthly Estimate'!$D$50='Payment Calendar'!$B91,'Monthly Estimate'!$B$50,0))</f>
        <v>0</v>
      </c>
      <c r="AM91" s="34">
        <f>IF(ISBLANK('Monthly Estimate'!$D$51),SUMPRODUCT(('Monthly Estimate'!$F$51:$BL$51='Payment Calendar'!$A91)*('Monthly Estimate'!$B$51)),IF('Monthly Estimate'!$D$51='Payment Calendar'!$B91,'Monthly Estimate'!$B$51,0))</f>
        <v>0</v>
      </c>
      <c r="AN91" s="29">
        <f>SUM(D91:AM91)</f>
        <v>0</v>
      </c>
      <c r="AO91" s="33">
        <f>IF(ISBLANK('Monthly Estimate'!$D$6),SUMPRODUCT(('Monthly Estimate'!$F$6:$BL$6='Payment Calendar'!$A91)*('Monthly Estimate'!$B$6)),IF('Monthly Estimate'!$D$6='Payment Calendar'!$B91,'Monthly Estimate'!$B$6,0))</f>
        <v>0</v>
      </c>
      <c r="AP91" s="33">
        <f>IF(ISBLANK('Monthly Estimate'!$D$7),SUMPRODUCT(('Monthly Estimate'!$F$7:$BL$7='Payment Calendar'!$A91)*('Monthly Estimate'!$B$7)),IF('Monthly Estimate'!$D$7='Payment Calendar'!$B91,'Monthly Estimate'!$B$7,0))</f>
        <v>0</v>
      </c>
      <c r="AQ91" s="34">
        <f>IF(ISBLANK('Monthly Estimate'!$D$8),SUMPRODUCT(('Monthly Estimate'!$F$8:$BL$8='Payment Calendar'!$A91)*('Monthly Estimate'!$B$8)),IF('Monthly Estimate'!$D$8='Payment Calendar'!$B91,'Monthly Estimate'!$B$8,0))</f>
        <v>0</v>
      </c>
      <c r="AR91" s="35">
        <f t="shared" si="22"/>
        <v>0</v>
      </c>
      <c r="AS91" s="36">
        <f>IF(ISBLANK('Monthly Estimate'!$D$54),SUMPRODUCT(('Monthly Estimate'!$F$54:$BL$54='Payment Calendar'!$A91)*('Monthly Estimate'!$B$54)),IF('Monthly Estimate'!$D$54='Payment Calendar'!$B91,'Monthly Estimate'!$B$54,0))</f>
        <v>0</v>
      </c>
      <c r="AT91" s="34">
        <f>IF(ISBLANK('Monthly Estimate'!$D$55),SUMPRODUCT(('Monthly Estimate'!$F$55:$BL$55='Payment Calendar'!$A91)*('Monthly Estimate'!$B$55)),IF('Monthly Estimate'!$D$55='Payment Calendar'!$B91,'Monthly Estimate'!$B$55,0))</f>
        <v>0</v>
      </c>
      <c r="AU91" s="29">
        <f t="shared" si="24"/>
        <v>0</v>
      </c>
      <c r="AV91" s="30">
        <f t="shared" si="20"/>
        <v>0</v>
      </c>
      <c r="AW91" s="37">
        <f t="shared" si="23"/>
        <v>0</v>
      </c>
    </row>
    <row r="92" spans="1:49" x14ac:dyDescent="0.2">
      <c r="A92" s="31">
        <f t="shared" si="18"/>
        <v>43187</v>
      </c>
      <c r="B92" s="32">
        <f t="shared" si="21"/>
        <v>28</v>
      </c>
      <c r="C92" s="32">
        <f t="shared" si="19"/>
        <v>3</v>
      </c>
      <c r="D92" s="33">
        <f>IF(ISBLANK('Monthly Estimate'!$D$13),SUMPRODUCT(('Monthly Estimate'!$F$13:$BL$13='Payment Calendar'!$A92)*('Monthly Estimate'!$B$13)),IF('Monthly Estimate'!$D$13='Payment Calendar'!$B92,'Monthly Estimate'!$B$13,0))</f>
        <v>0</v>
      </c>
      <c r="E92" s="33">
        <f>IF(ISBLANK('Monthly Estimate'!$D$14),SUMPRODUCT(('Monthly Estimate'!$F$14:$BL$14='Payment Calendar'!$A92)*('Monthly Estimate'!$B$14)),IF('Monthly Estimate'!$D$14='Payment Calendar'!$B92,'Monthly Estimate'!$B$14,0))</f>
        <v>0</v>
      </c>
      <c r="F92" s="33">
        <f>IF(ISBLANK('Monthly Estimate'!$D$15),SUMPRODUCT(('Monthly Estimate'!$F$15:$BL$15='Payment Calendar'!$A92)*('Monthly Estimate'!$B$15)),IF('Monthly Estimate'!$D$15='Payment Calendar'!$B92,'Monthly Estimate'!$B$15,0))</f>
        <v>0</v>
      </c>
      <c r="G92" s="33">
        <f>IF(ISBLANK('Monthly Estimate'!$D$16),SUMPRODUCT(('Monthly Estimate'!$F$16:$BL$16='Payment Calendar'!$A92)*('Monthly Estimate'!$B$16)),IF('Monthly Estimate'!$D$16='Payment Calendar'!$B92,'Monthly Estimate'!$B$16,0))</f>
        <v>0</v>
      </c>
      <c r="H92" s="33">
        <f>IF(ISBLANK('Monthly Estimate'!$D$17),SUMPRODUCT(('Monthly Estimate'!$F$17:$BL$17='Payment Calendar'!$A92)*('Monthly Estimate'!$B$17)),IF('Monthly Estimate'!$D$17='Payment Calendar'!$B92,'Monthly Estimate'!$B$17,0))</f>
        <v>0</v>
      </c>
      <c r="I92" s="33">
        <f>IF(ISBLANK('Monthly Estimate'!$D$18),SUMPRODUCT(('Monthly Estimate'!$F$18:$BL$18='Payment Calendar'!$A92)*('Monthly Estimate'!$B$18)),IF('Monthly Estimate'!$D$18='Payment Calendar'!$B92,'Monthly Estimate'!$B$18,0))</f>
        <v>0</v>
      </c>
      <c r="J92" s="33">
        <f>IF(ISBLANK('Monthly Estimate'!$D$19),SUMPRODUCT(('Monthly Estimate'!$F$19:$BL$19='Payment Calendar'!$A92)*('Monthly Estimate'!$B$19)),IF('Monthly Estimate'!$D$19='Payment Calendar'!$B92,'Monthly Estimate'!$B$19,0))</f>
        <v>0</v>
      </c>
      <c r="K92" s="33">
        <f>IF(ISBLANK('Monthly Estimate'!$D$20),SUMPRODUCT(('Monthly Estimate'!$F$20:$BL$20='Payment Calendar'!$A92)*('Monthly Estimate'!$B$20)),IF('Monthly Estimate'!$D$20='Payment Calendar'!$B92,'Monthly Estimate'!$B$20,0))</f>
        <v>0</v>
      </c>
      <c r="L92" s="33">
        <f>IF(ISBLANK('Monthly Estimate'!$D$21),SUMPRODUCT(('Monthly Estimate'!$F$21:$BL$21='Payment Calendar'!$A92)*('Monthly Estimate'!$B$21)),IF('Monthly Estimate'!$D$21='Payment Calendar'!$B92,'Monthly Estimate'!$B$21,0))</f>
        <v>0</v>
      </c>
      <c r="M92" s="33">
        <f>IF(ISBLANK('Monthly Estimate'!$D$22),SUMPRODUCT(('Monthly Estimate'!$F$22:$BL$22='Payment Calendar'!$A92)*('Monthly Estimate'!$B$22)),IF('Monthly Estimate'!$D$22='Payment Calendar'!$B92,'Monthly Estimate'!$B$22,0))</f>
        <v>0</v>
      </c>
      <c r="N92" s="33">
        <f>IF(ISBLANK('Monthly Estimate'!$D$23),SUMPRODUCT(('Monthly Estimate'!$F$23:$BL$23='Payment Calendar'!$A92)*('Monthly Estimate'!$B$23)),IF('Monthly Estimate'!$D$23='Payment Calendar'!$B92,'Monthly Estimate'!$B$23,0))</f>
        <v>0</v>
      </c>
      <c r="O92" s="33">
        <f>IF(ISBLANK('Monthly Estimate'!$D$24),SUMPRODUCT(('Monthly Estimate'!$F$24:$BL$24='Payment Calendar'!$A92)*('Monthly Estimate'!$B$24)),IF('Monthly Estimate'!$D$24='Payment Calendar'!$B92,'Monthly Estimate'!$B$24,0))</f>
        <v>0</v>
      </c>
      <c r="P92" s="33">
        <f>IF(ISBLANK('Monthly Estimate'!$D$25),SUMPRODUCT(('Monthly Estimate'!$F$25:$BL$25='Payment Calendar'!$A92)*('Monthly Estimate'!$B$25)),IF('Monthly Estimate'!$D$25='Payment Calendar'!$B92,'Monthly Estimate'!$B$25,0))</f>
        <v>0</v>
      </c>
      <c r="Q92" s="33">
        <f>IF(ISBLANK('Monthly Estimate'!$D$26),SUMPRODUCT(('Monthly Estimate'!$F$26:$BL$26='Payment Calendar'!$A92)*('Monthly Estimate'!$B$26)),IF('Monthly Estimate'!$D$26='Payment Calendar'!$B92,'Monthly Estimate'!$B$26,0))</f>
        <v>0</v>
      </c>
      <c r="R92" s="33">
        <f>IF(ISBLANK('Monthly Estimate'!$D$27),SUMPRODUCT(('Monthly Estimate'!$F$27:$BL$27='Payment Calendar'!$A92)*('Monthly Estimate'!$B$27)),IF('Monthly Estimate'!$D$27='Payment Calendar'!$B92,'Monthly Estimate'!$B$27,0))</f>
        <v>0</v>
      </c>
      <c r="S92" s="33">
        <f>IF(ISBLANK('Monthly Estimate'!$D$28),SUMPRODUCT(('Monthly Estimate'!$F$28:$BL$28='Payment Calendar'!$A92)*('Monthly Estimate'!$B$28)),IF('Monthly Estimate'!$D$28='Payment Calendar'!$B92,'Monthly Estimate'!$B$28,0))</f>
        <v>0</v>
      </c>
      <c r="T92" s="33">
        <f>IF(ISBLANK('Monthly Estimate'!$D$32),SUMPRODUCT(('Monthly Estimate'!$F$32:$BL$32='Payment Calendar'!$A92)*('Monthly Estimate'!$B$32)),IF('Monthly Estimate'!$D$32='Payment Calendar'!$B92,'Monthly Estimate'!$B$32,0))</f>
        <v>0</v>
      </c>
      <c r="U92" s="33">
        <f>IF(ISBLANK('Monthly Estimate'!$D$33),SUMPRODUCT(('Monthly Estimate'!$F$33:$BL$33='Payment Calendar'!$A92)*('Monthly Estimate'!$B$33)),IF('Monthly Estimate'!$D$33='Payment Calendar'!$B92,'Monthly Estimate'!$B$33,0))</f>
        <v>0</v>
      </c>
      <c r="V92" s="33">
        <f>IF(ISBLANK('Monthly Estimate'!$D$34),SUMPRODUCT(('Monthly Estimate'!$F$34:$BL$34='Payment Calendar'!$A92)*('Monthly Estimate'!$B$34)),IF('Monthly Estimate'!$D$34='Payment Calendar'!$B92,'Monthly Estimate'!$B$34,0))</f>
        <v>0</v>
      </c>
      <c r="W92" s="33">
        <f>IF(ISBLANK('Monthly Estimate'!$D$35),SUMPRODUCT(('Monthly Estimate'!$F$35:$BL$35='Payment Calendar'!$A92)*('Monthly Estimate'!$B$35)),IF('Monthly Estimate'!$D$35='Payment Calendar'!$B92,'Monthly Estimate'!$B$35,0))</f>
        <v>0</v>
      </c>
      <c r="X92" s="33">
        <f>IF(ISBLANK('Monthly Estimate'!$D$36),SUMPRODUCT(('Monthly Estimate'!$F$36:$BL$36='Payment Calendar'!$A92)*('Monthly Estimate'!$B$36)),IF('Monthly Estimate'!$D$36='Payment Calendar'!$B92,'Monthly Estimate'!$B$36,0))</f>
        <v>0</v>
      </c>
      <c r="Y92" s="33">
        <f>IF(ISBLANK('Monthly Estimate'!$D$37),SUMPRODUCT(('Monthly Estimate'!$F$37:$BL$37='Payment Calendar'!$A92)*('Monthly Estimate'!$B$37)),IF('Monthly Estimate'!$D$37='Payment Calendar'!$B92,'Monthly Estimate'!$B$37,0))</f>
        <v>0</v>
      </c>
      <c r="Z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A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B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C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D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E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F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G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H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I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J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K92" s="33">
        <f>IF(ISBLANK('Monthly Estimate'!$D$38),SUMPRODUCT(('Monthly Estimate'!$F$38:$BL$38='Payment Calendar'!$A92)*('Monthly Estimate'!$B$38)),IF('Monthly Estimate'!$D$38='Payment Calendar'!$B92,'Monthly Estimate'!$B$38,0))</f>
        <v>0</v>
      </c>
      <c r="AL92" s="33">
        <f>IF(ISBLANK('Monthly Estimate'!$D$50),SUMPRODUCT(('Monthly Estimate'!$F$50:$BL$50='Payment Calendar'!$A92)*('Monthly Estimate'!$B$50)),IF('Monthly Estimate'!$D$50='Payment Calendar'!$B92,'Monthly Estimate'!$B$50,0))</f>
        <v>0</v>
      </c>
      <c r="AM92" s="34">
        <f>IF(ISBLANK('Monthly Estimate'!$D$51),SUMPRODUCT(('Monthly Estimate'!$F$51:$BL$51='Payment Calendar'!$A92)*('Monthly Estimate'!$B$51)),IF('Monthly Estimate'!$D$51='Payment Calendar'!$B92,'Monthly Estimate'!$B$51,0))</f>
        <v>0</v>
      </c>
      <c r="AN92" s="29">
        <f>SUM(D92:AM92)</f>
        <v>0</v>
      </c>
      <c r="AO92" s="33">
        <f>IF(ISBLANK('Monthly Estimate'!$D$6),SUMPRODUCT(('Monthly Estimate'!$F$6:$BL$6='Payment Calendar'!$A92)*('Monthly Estimate'!$B$6)),IF('Monthly Estimate'!$D$6='Payment Calendar'!$B92,'Monthly Estimate'!$B$6,0))</f>
        <v>0</v>
      </c>
      <c r="AP92" s="33">
        <f>IF(ISBLANK('Monthly Estimate'!$D$7),SUMPRODUCT(('Monthly Estimate'!$F$7:$BL$7='Payment Calendar'!$A92)*('Monthly Estimate'!$B$7)),IF('Monthly Estimate'!$D$7='Payment Calendar'!$B92,'Monthly Estimate'!$B$7,0))</f>
        <v>0</v>
      </c>
      <c r="AQ92" s="34">
        <f>IF(ISBLANK('Monthly Estimate'!$D$8),SUMPRODUCT(('Monthly Estimate'!$F$8:$BL$8='Payment Calendar'!$A92)*('Monthly Estimate'!$B$8)),IF('Monthly Estimate'!$D$8='Payment Calendar'!$B92,'Monthly Estimate'!$B$8,0))</f>
        <v>0</v>
      </c>
      <c r="AR92" s="35">
        <f t="shared" si="22"/>
        <v>0</v>
      </c>
      <c r="AS92" s="36">
        <f>IF(ISBLANK('Monthly Estimate'!$D$54),SUMPRODUCT(('Monthly Estimate'!$F$54:$BL$54='Payment Calendar'!$A92)*('Monthly Estimate'!$B$54)),IF('Monthly Estimate'!$D$54='Payment Calendar'!$B92,'Monthly Estimate'!$B$54,0))</f>
        <v>0</v>
      </c>
      <c r="AT92" s="34">
        <f>IF(ISBLANK('Monthly Estimate'!$D$55),SUMPRODUCT(('Monthly Estimate'!$F$55:$BL$55='Payment Calendar'!$A92)*('Monthly Estimate'!$B$55)),IF('Monthly Estimate'!$D$55='Payment Calendar'!$B92,'Monthly Estimate'!$B$55,0))</f>
        <v>0</v>
      </c>
      <c r="AU92" s="29">
        <f t="shared" si="24"/>
        <v>0</v>
      </c>
      <c r="AV92" s="30">
        <f t="shared" si="20"/>
        <v>0</v>
      </c>
      <c r="AW92" s="37">
        <f t="shared" si="23"/>
        <v>0</v>
      </c>
    </row>
    <row r="93" spans="1:49" x14ac:dyDescent="0.2">
      <c r="A93" s="31">
        <f t="shared" si="18"/>
        <v>43188</v>
      </c>
      <c r="B93" s="32">
        <f t="shared" si="21"/>
        <v>29</v>
      </c>
      <c r="C93" s="32">
        <f t="shared" si="19"/>
        <v>3</v>
      </c>
      <c r="D93" s="33">
        <f>IF(ISBLANK('Monthly Estimate'!$D$13),SUMPRODUCT(('Monthly Estimate'!$F$13:$BL$13='Payment Calendar'!$A93)*('Monthly Estimate'!$B$13)),IF('Monthly Estimate'!$D$13='Payment Calendar'!$B93,'Monthly Estimate'!$B$13,0))</f>
        <v>0</v>
      </c>
      <c r="E93" s="33">
        <f>IF(ISBLANK('Monthly Estimate'!$D$14),SUMPRODUCT(('Monthly Estimate'!$F$14:$BL$14='Payment Calendar'!$A93)*('Monthly Estimate'!$B$14)),IF('Monthly Estimate'!$D$14='Payment Calendar'!$B93,'Monthly Estimate'!$B$14,0))</f>
        <v>0</v>
      </c>
      <c r="F93" s="33">
        <f>IF(ISBLANK('Monthly Estimate'!$D$15),SUMPRODUCT(('Monthly Estimate'!$F$15:$BL$15='Payment Calendar'!$A93)*('Monthly Estimate'!$B$15)),IF('Monthly Estimate'!$D$15='Payment Calendar'!$B93,'Monthly Estimate'!$B$15,0))</f>
        <v>0</v>
      </c>
      <c r="G93" s="33">
        <f>IF(ISBLANK('Monthly Estimate'!$D$16),SUMPRODUCT(('Monthly Estimate'!$F$16:$BL$16='Payment Calendar'!$A93)*('Monthly Estimate'!$B$16)),IF('Monthly Estimate'!$D$16='Payment Calendar'!$B93,'Monthly Estimate'!$B$16,0))</f>
        <v>0</v>
      </c>
      <c r="H93" s="33">
        <f>IF(ISBLANK('Monthly Estimate'!$D$17),SUMPRODUCT(('Monthly Estimate'!$F$17:$BL$17='Payment Calendar'!$A93)*('Monthly Estimate'!$B$17)),IF('Monthly Estimate'!$D$17='Payment Calendar'!$B93,'Monthly Estimate'!$B$17,0))</f>
        <v>0</v>
      </c>
      <c r="I93" s="33">
        <f>IF(ISBLANK('Monthly Estimate'!$D$18),SUMPRODUCT(('Monthly Estimate'!$F$18:$BL$18='Payment Calendar'!$A93)*('Monthly Estimate'!$B$18)),IF('Monthly Estimate'!$D$18='Payment Calendar'!$B93,'Monthly Estimate'!$B$18,0))</f>
        <v>0</v>
      </c>
      <c r="J93" s="33">
        <f>IF(ISBLANK('Monthly Estimate'!$D$19),SUMPRODUCT(('Monthly Estimate'!$F$19:$BL$19='Payment Calendar'!$A93)*('Monthly Estimate'!$B$19)),IF('Monthly Estimate'!$D$19='Payment Calendar'!$B93,'Monthly Estimate'!$B$19,0))</f>
        <v>0</v>
      </c>
      <c r="K93" s="33">
        <f>IF(ISBLANK('Monthly Estimate'!$D$20),SUMPRODUCT(('Monthly Estimate'!$F$20:$BL$20='Payment Calendar'!$A93)*('Monthly Estimate'!$B$20)),IF('Monthly Estimate'!$D$20='Payment Calendar'!$B93,'Monthly Estimate'!$B$20,0))</f>
        <v>0</v>
      </c>
      <c r="L93" s="33">
        <f>IF(ISBLANK('Monthly Estimate'!$D$21),SUMPRODUCT(('Monthly Estimate'!$F$21:$BL$21='Payment Calendar'!$A93)*('Monthly Estimate'!$B$21)),IF('Monthly Estimate'!$D$21='Payment Calendar'!$B93,'Monthly Estimate'!$B$21,0))</f>
        <v>0</v>
      </c>
      <c r="M93" s="33">
        <f>IF(ISBLANK('Monthly Estimate'!$D$22),SUMPRODUCT(('Monthly Estimate'!$F$22:$BL$22='Payment Calendar'!$A93)*('Monthly Estimate'!$B$22)),IF('Monthly Estimate'!$D$22='Payment Calendar'!$B93,'Monthly Estimate'!$B$22,0))</f>
        <v>0</v>
      </c>
      <c r="N93" s="33">
        <f>IF(ISBLANK('Monthly Estimate'!$D$23),SUMPRODUCT(('Monthly Estimate'!$F$23:$BL$23='Payment Calendar'!$A93)*('Monthly Estimate'!$B$23)),IF('Monthly Estimate'!$D$23='Payment Calendar'!$B93,'Monthly Estimate'!$B$23,0))</f>
        <v>0</v>
      </c>
      <c r="O93" s="33">
        <f>IF(ISBLANK('Monthly Estimate'!$D$24),SUMPRODUCT(('Monthly Estimate'!$F$24:$BL$24='Payment Calendar'!$A93)*('Monthly Estimate'!$B$24)),IF('Monthly Estimate'!$D$24='Payment Calendar'!$B93,'Monthly Estimate'!$B$24,0))</f>
        <v>0</v>
      </c>
      <c r="P93" s="33">
        <f>IF(ISBLANK('Monthly Estimate'!$D$25),SUMPRODUCT(('Monthly Estimate'!$F$25:$BL$25='Payment Calendar'!$A93)*('Monthly Estimate'!$B$25)),IF('Monthly Estimate'!$D$25='Payment Calendar'!$B93,'Monthly Estimate'!$B$25,0))</f>
        <v>0</v>
      </c>
      <c r="Q93" s="33">
        <f>IF(ISBLANK('Monthly Estimate'!$D$26),SUMPRODUCT(('Monthly Estimate'!$F$26:$BL$26='Payment Calendar'!$A93)*('Monthly Estimate'!$B$26)),IF('Monthly Estimate'!$D$26='Payment Calendar'!$B93,'Monthly Estimate'!$B$26,0))</f>
        <v>0</v>
      </c>
      <c r="R93" s="33">
        <f>IF(ISBLANK('Monthly Estimate'!$D$27),SUMPRODUCT(('Monthly Estimate'!$F$27:$BL$27='Payment Calendar'!$A93)*('Monthly Estimate'!$B$27)),IF('Monthly Estimate'!$D$27='Payment Calendar'!$B93,'Monthly Estimate'!$B$27,0))</f>
        <v>0</v>
      </c>
      <c r="S93" s="33">
        <f>IF(ISBLANK('Monthly Estimate'!$D$28),SUMPRODUCT(('Monthly Estimate'!$F$28:$BL$28='Payment Calendar'!$A93)*('Monthly Estimate'!$B$28)),IF('Monthly Estimate'!$D$28='Payment Calendar'!$B93,'Monthly Estimate'!$B$28,0))</f>
        <v>0</v>
      </c>
      <c r="T93" s="33">
        <f>IF(ISBLANK('Monthly Estimate'!$D$32),SUMPRODUCT(('Monthly Estimate'!$F$32:$BL$32='Payment Calendar'!$A93)*('Monthly Estimate'!$B$32)),IF('Monthly Estimate'!$D$32='Payment Calendar'!$B93,'Monthly Estimate'!$B$32,0))</f>
        <v>0</v>
      </c>
      <c r="U93" s="33">
        <f>IF(ISBLANK('Monthly Estimate'!$D$33),SUMPRODUCT(('Monthly Estimate'!$F$33:$BL$33='Payment Calendar'!$A93)*('Monthly Estimate'!$B$33)),IF('Monthly Estimate'!$D$33='Payment Calendar'!$B93,'Monthly Estimate'!$B$33,0))</f>
        <v>0</v>
      </c>
      <c r="V93" s="33">
        <f>IF(ISBLANK('Monthly Estimate'!$D$34),SUMPRODUCT(('Monthly Estimate'!$F$34:$BL$34='Payment Calendar'!$A93)*('Monthly Estimate'!$B$34)),IF('Monthly Estimate'!$D$34='Payment Calendar'!$B93,'Monthly Estimate'!$B$34,0))</f>
        <v>0</v>
      </c>
      <c r="W93" s="33">
        <f>IF(ISBLANK('Monthly Estimate'!$D$35),SUMPRODUCT(('Monthly Estimate'!$F$35:$BL$35='Payment Calendar'!$A93)*('Monthly Estimate'!$B$35)),IF('Monthly Estimate'!$D$35='Payment Calendar'!$B93,'Monthly Estimate'!$B$35,0))</f>
        <v>0</v>
      </c>
      <c r="X93" s="33">
        <f>IF(ISBLANK('Monthly Estimate'!$D$36),SUMPRODUCT(('Monthly Estimate'!$F$36:$BL$36='Payment Calendar'!$A93)*('Monthly Estimate'!$B$36)),IF('Monthly Estimate'!$D$36='Payment Calendar'!$B93,'Monthly Estimate'!$B$36,0))</f>
        <v>0</v>
      </c>
      <c r="Y93" s="33">
        <f>IF(ISBLANK('Monthly Estimate'!$D$37),SUMPRODUCT(('Monthly Estimate'!$F$37:$BL$37='Payment Calendar'!$A93)*('Monthly Estimate'!$B$37)),IF('Monthly Estimate'!$D$37='Payment Calendar'!$B93,'Monthly Estimate'!$B$37,0))</f>
        <v>0</v>
      </c>
      <c r="Z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A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B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C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D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E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F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G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H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I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J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K93" s="33">
        <f>IF(ISBLANK('Monthly Estimate'!$D$38),SUMPRODUCT(('Monthly Estimate'!$F$38:$BL$38='Payment Calendar'!$A93)*('Monthly Estimate'!$B$38)),IF('Monthly Estimate'!$D$38='Payment Calendar'!$B93,'Monthly Estimate'!$B$38,0))</f>
        <v>0</v>
      </c>
      <c r="AL93" s="33">
        <f>IF(ISBLANK('Monthly Estimate'!$D$50),SUMPRODUCT(('Monthly Estimate'!$F$50:$BL$50='Payment Calendar'!$A93)*('Monthly Estimate'!$B$50)),IF('Monthly Estimate'!$D$50='Payment Calendar'!$B93,'Monthly Estimate'!$B$50,0))</f>
        <v>0</v>
      </c>
      <c r="AM93" s="34">
        <f>IF(ISBLANK('Monthly Estimate'!$D$51),SUMPRODUCT(('Monthly Estimate'!$F$51:$BL$51='Payment Calendar'!$A93)*('Monthly Estimate'!$B$51)),IF('Monthly Estimate'!$D$51='Payment Calendar'!$B93,'Monthly Estimate'!$B$51,0))</f>
        <v>0</v>
      </c>
      <c r="AN93" s="29">
        <f>SUM(D93:AM93)</f>
        <v>0</v>
      </c>
      <c r="AO93" s="33">
        <f>IF(ISBLANK('Monthly Estimate'!$D$6),SUMPRODUCT(('Monthly Estimate'!$F$6:$BL$6='Payment Calendar'!$A93)*('Monthly Estimate'!$B$6)),IF('Monthly Estimate'!$D$6='Payment Calendar'!$B93,'Monthly Estimate'!$B$6,0))</f>
        <v>0</v>
      </c>
      <c r="AP93" s="33">
        <f>IF(ISBLANK('Monthly Estimate'!$D$7),SUMPRODUCT(('Monthly Estimate'!$F$7:$BL$7='Payment Calendar'!$A93)*('Monthly Estimate'!$B$7)),IF('Monthly Estimate'!$D$7='Payment Calendar'!$B93,'Monthly Estimate'!$B$7,0))</f>
        <v>0</v>
      </c>
      <c r="AQ93" s="34">
        <f>IF(ISBLANK('Monthly Estimate'!$D$8),SUMPRODUCT(('Monthly Estimate'!$F$8:$BL$8='Payment Calendar'!$A93)*('Monthly Estimate'!$B$8)),IF('Monthly Estimate'!$D$8='Payment Calendar'!$B93,'Monthly Estimate'!$B$8,0))</f>
        <v>0</v>
      </c>
      <c r="AR93" s="35">
        <f t="shared" si="22"/>
        <v>0</v>
      </c>
      <c r="AS93" s="36">
        <f>IF(ISBLANK('Monthly Estimate'!$D$54),SUMPRODUCT(('Monthly Estimate'!$F$54:$BL$54='Payment Calendar'!$A93)*('Monthly Estimate'!$B$54)),IF('Monthly Estimate'!$D$54='Payment Calendar'!$B93,'Monthly Estimate'!$B$54,0))</f>
        <v>0</v>
      </c>
      <c r="AT93" s="34">
        <f>IF(ISBLANK('Monthly Estimate'!$D$55),SUMPRODUCT(('Monthly Estimate'!$F$55:$BL$55='Payment Calendar'!$A93)*('Monthly Estimate'!$B$55)),IF('Monthly Estimate'!$D$55='Payment Calendar'!$B93,'Monthly Estimate'!$B$55,0))</f>
        <v>0</v>
      </c>
      <c r="AU93" s="29">
        <f t="shared" si="24"/>
        <v>0</v>
      </c>
      <c r="AV93" s="30">
        <f t="shared" si="20"/>
        <v>0</v>
      </c>
      <c r="AW93" s="37">
        <f t="shared" si="23"/>
        <v>0</v>
      </c>
    </row>
    <row r="94" spans="1:49" x14ac:dyDescent="0.2">
      <c r="A94" s="31">
        <f t="shared" si="18"/>
        <v>43189</v>
      </c>
      <c r="B94" s="32">
        <f t="shared" si="21"/>
        <v>30</v>
      </c>
      <c r="C94" s="32">
        <f t="shared" si="19"/>
        <v>3</v>
      </c>
      <c r="D94" s="33">
        <f>IF(ISBLANK('Monthly Estimate'!$D$13),SUMPRODUCT(('Monthly Estimate'!$F$13:$BL$13='Payment Calendar'!$A94)*('Monthly Estimate'!$B$13)),IF('Monthly Estimate'!$D$13='Payment Calendar'!$B94,'Monthly Estimate'!$B$13,0))</f>
        <v>0</v>
      </c>
      <c r="E94" s="33">
        <f>IF(ISBLANK('Monthly Estimate'!$D$14),SUMPRODUCT(('Monthly Estimate'!$F$14:$BL$14='Payment Calendar'!$A94)*('Monthly Estimate'!$B$14)),IF('Monthly Estimate'!$D$14='Payment Calendar'!$B94,'Monthly Estimate'!$B$14,0))</f>
        <v>0</v>
      </c>
      <c r="F94" s="33">
        <f>IF(ISBLANK('Monthly Estimate'!$D$15),SUMPRODUCT(('Monthly Estimate'!$F$15:$BL$15='Payment Calendar'!$A94)*('Monthly Estimate'!$B$15)),IF('Monthly Estimate'!$D$15='Payment Calendar'!$B94,'Monthly Estimate'!$B$15,0))</f>
        <v>0</v>
      </c>
      <c r="G94" s="33">
        <f>IF(ISBLANK('Monthly Estimate'!$D$16),SUMPRODUCT(('Monthly Estimate'!$F$16:$BL$16='Payment Calendar'!$A94)*('Monthly Estimate'!$B$16)),IF('Monthly Estimate'!$D$16='Payment Calendar'!$B94,'Monthly Estimate'!$B$16,0))</f>
        <v>0</v>
      </c>
      <c r="H94" s="33">
        <f>IF(ISBLANK('Monthly Estimate'!$D$17),SUMPRODUCT(('Monthly Estimate'!$F$17:$BL$17='Payment Calendar'!$A94)*('Monthly Estimate'!$B$17)),IF('Monthly Estimate'!$D$17='Payment Calendar'!$B94,'Monthly Estimate'!$B$17,0))</f>
        <v>0</v>
      </c>
      <c r="I94" s="33">
        <f>IF(ISBLANK('Monthly Estimate'!$D$18),SUMPRODUCT(('Monthly Estimate'!$F$18:$BL$18='Payment Calendar'!$A94)*('Monthly Estimate'!$B$18)),IF('Monthly Estimate'!$D$18='Payment Calendar'!$B94,'Monthly Estimate'!$B$18,0))</f>
        <v>0</v>
      </c>
      <c r="J94" s="33">
        <f>IF(ISBLANK('Monthly Estimate'!$D$19),SUMPRODUCT(('Monthly Estimate'!$F$19:$BL$19='Payment Calendar'!$A94)*('Monthly Estimate'!$B$19)),IF('Monthly Estimate'!$D$19='Payment Calendar'!$B94,'Monthly Estimate'!$B$19,0))</f>
        <v>0</v>
      </c>
      <c r="K94" s="33">
        <f>IF(ISBLANK('Monthly Estimate'!$D$20),SUMPRODUCT(('Monthly Estimate'!$F$20:$BL$20='Payment Calendar'!$A94)*('Monthly Estimate'!$B$20)),IF('Monthly Estimate'!$D$20='Payment Calendar'!$B94,'Monthly Estimate'!$B$20,0))</f>
        <v>0</v>
      </c>
      <c r="L94" s="33">
        <f>IF(ISBLANK('Monthly Estimate'!$D$21),SUMPRODUCT(('Monthly Estimate'!$F$21:$BL$21='Payment Calendar'!$A94)*('Monthly Estimate'!$B$21)),IF('Monthly Estimate'!$D$21='Payment Calendar'!$B94,'Monthly Estimate'!$B$21,0))</f>
        <v>0</v>
      </c>
      <c r="M94" s="33">
        <f>IF(ISBLANK('Monthly Estimate'!$D$22),SUMPRODUCT(('Monthly Estimate'!$F$22:$BL$22='Payment Calendar'!$A94)*('Monthly Estimate'!$B$22)),IF('Monthly Estimate'!$D$22='Payment Calendar'!$B94,'Monthly Estimate'!$B$22,0))</f>
        <v>0</v>
      </c>
      <c r="N94" s="33">
        <f>IF(ISBLANK('Monthly Estimate'!$D$23),SUMPRODUCT(('Monthly Estimate'!$F$23:$BL$23='Payment Calendar'!$A94)*('Monthly Estimate'!$B$23)),IF('Monthly Estimate'!$D$23='Payment Calendar'!$B94,'Monthly Estimate'!$B$23,0))</f>
        <v>0</v>
      </c>
      <c r="O94" s="33">
        <f>IF(ISBLANK('Monthly Estimate'!$D$24),SUMPRODUCT(('Monthly Estimate'!$F$24:$BL$24='Payment Calendar'!$A94)*('Monthly Estimate'!$B$24)),IF('Monthly Estimate'!$D$24='Payment Calendar'!$B94,'Monthly Estimate'!$B$24,0))</f>
        <v>0</v>
      </c>
      <c r="P94" s="33">
        <f>IF(ISBLANK('Monthly Estimate'!$D$25),SUMPRODUCT(('Monthly Estimate'!$F$25:$BL$25='Payment Calendar'!$A94)*('Monthly Estimate'!$B$25)),IF('Monthly Estimate'!$D$25='Payment Calendar'!$B94,'Monthly Estimate'!$B$25,0))</f>
        <v>0</v>
      </c>
      <c r="Q94" s="33">
        <f>IF(ISBLANK('Monthly Estimate'!$D$26),SUMPRODUCT(('Monthly Estimate'!$F$26:$BL$26='Payment Calendar'!$A94)*('Monthly Estimate'!$B$26)),IF('Monthly Estimate'!$D$26='Payment Calendar'!$B94,'Monthly Estimate'!$B$26,0))</f>
        <v>0</v>
      </c>
      <c r="R94" s="33">
        <f>IF(ISBLANK('Monthly Estimate'!$D$27),SUMPRODUCT(('Monthly Estimate'!$F$27:$BL$27='Payment Calendar'!$A94)*('Monthly Estimate'!$B$27)),IF('Monthly Estimate'!$D$27='Payment Calendar'!$B94,'Monthly Estimate'!$B$27,0))</f>
        <v>0</v>
      </c>
      <c r="S94" s="33">
        <f>IF(ISBLANK('Monthly Estimate'!$D$28),SUMPRODUCT(('Monthly Estimate'!$F$28:$BL$28='Payment Calendar'!$A94)*('Monthly Estimate'!$B$28)),IF('Monthly Estimate'!$D$28='Payment Calendar'!$B94,'Monthly Estimate'!$B$28,0))</f>
        <v>0</v>
      </c>
      <c r="T94" s="33">
        <f>IF(ISBLANK('Monthly Estimate'!$D$32),SUMPRODUCT(('Monthly Estimate'!$F$32:$BL$32='Payment Calendar'!$A94)*('Monthly Estimate'!$B$32)),IF('Monthly Estimate'!$D$32='Payment Calendar'!$B94,'Monthly Estimate'!$B$32,0))</f>
        <v>0</v>
      </c>
      <c r="U94" s="33">
        <f>IF(ISBLANK('Monthly Estimate'!$D$33),SUMPRODUCT(('Monthly Estimate'!$F$33:$BL$33='Payment Calendar'!$A94)*('Monthly Estimate'!$B$33)),IF('Monthly Estimate'!$D$33='Payment Calendar'!$B94,'Monthly Estimate'!$B$33,0))</f>
        <v>0</v>
      </c>
      <c r="V94" s="33">
        <f>IF(ISBLANK('Monthly Estimate'!$D$34),SUMPRODUCT(('Monthly Estimate'!$F$34:$BL$34='Payment Calendar'!$A94)*('Monthly Estimate'!$B$34)),IF('Monthly Estimate'!$D$34='Payment Calendar'!$B94,'Monthly Estimate'!$B$34,0))</f>
        <v>0</v>
      </c>
      <c r="W94" s="33">
        <f>IF(ISBLANK('Monthly Estimate'!$D$35),SUMPRODUCT(('Monthly Estimate'!$F$35:$BL$35='Payment Calendar'!$A94)*('Monthly Estimate'!$B$35)),IF('Monthly Estimate'!$D$35='Payment Calendar'!$B94,'Monthly Estimate'!$B$35,0))</f>
        <v>0</v>
      </c>
      <c r="X94" s="33">
        <f>IF(ISBLANK('Monthly Estimate'!$D$36),SUMPRODUCT(('Monthly Estimate'!$F$36:$BL$36='Payment Calendar'!$A94)*('Monthly Estimate'!$B$36)),IF('Monthly Estimate'!$D$36='Payment Calendar'!$B94,'Monthly Estimate'!$B$36,0))</f>
        <v>0</v>
      </c>
      <c r="Y94" s="33">
        <f>IF(ISBLANK('Monthly Estimate'!$D$37),SUMPRODUCT(('Monthly Estimate'!$F$37:$BL$37='Payment Calendar'!$A94)*('Monthly Estimate'!$B$37)),IF('Monthly Estimate'!$D$37='Payment Calendar'!$B94,'Monthly Estimate'!$B$37,0))</f>
        <v>0</v>
      </c>
      <c r="Z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A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B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C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D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E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F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G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H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I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J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K94" s="33">
        <f>IF(ISBLANK('Monthly Estimate'!$D$38),SUMPRODUCT(('Monthly Estimate'!$F$38:$BL$38='Payment Calendar'!$A94)*('Monthly Estimate'!$B$38)),IF('Monthly Estimate'!$D$38='Payment Calendar'!$B94,'Monthly Estimate'!$B$38,0))</f>
        <v>0</v>
      </c>
      <c r="AL94" s="33">
        <f>IF(ISBLANK('Monthly Estimate'!$D$50),SUMPRODUCT(('Monthly Estimate'!$F$50:$BL$50='Payment Calendar'!$A94)*('Monthly Estimate'!$B$50)),IF('Monthly Estimate'!$D$50='Payment Calendar'!$B94,'Monthly Estimate'!$B$50,0))</f>
        <v>0</v>
      </c>
      <c r="AM94" s="34">
        <f>IF(ISBLANK('Monthly Estimate'!$D$51),SUMPRODUCT(('Monthly Estimate'!$F$51:$BL$51='Payment Calendar'!$A94)*('Monthly Estimate'!$B$51)),IF('Monthly Estimate'!$D$51='Payment Calendar'!$B94,'Monthly Estimate'!$B$51,0))</f>
        <v>0</v>
      </c>
      <c r="AN94" s="29">
        <f>SUM(D94:AM94)</f>
        <v>0</v>
      </c>
      <c r="AO94" s="33">
        <f>IF(ISBLANK('Monthly Estimate'!$D$6),SUMPRODUCT(('Monthly Estimate'!$F$6:$BL$6='Payment Calendar'!$A94)*('Monthly Estimate'!$B$6)),IF('Monthly Estimate'!$D$6='Payment Calendar'!$B94,'Monthly Estimate'!$B$6,0))</f>
        <v>0</v>
      </c>
      <c r="AP94" s="33">
        <f>IF(ISBLANK('Monthly Estimate'!$D$7),SUMPRODUCT(('Monthly Estimate'!$F$7:$BL$7='Payment Calendar'!$A94)*('Monthly Estimate'!$B$7)),IF('Monthly Estimate'!$D$7='Payment Calendar'!$B94,'Monthly Estimate'!$B$7,0))</f>
        <v>0</v>
      </c>
      <c r="AQ94" s="34">
        <f>IF(ISBLANK('Monthly Estimate'!$D$8),SUMPRODUCT(('Monthly Estimate'!$F$8:$BL$8='Payment Calendar'!$A94)*('Monthly Estimate'!$B$8)),IF('Monthly Estimate'!$D$8='Payment Calendar'!$B94,'Monthly Estimate'!$B$8,0))</f>
        <v>0</v>
      </c>
      <c r="AR94" s="35">
        <f t="shared" si="22"/>
        <v>0</v>
      </c>
      <c r="AS94" s="36">
        <f>IF(ISBLANK('Monthly Estimate'!$D$54),SUMPRODUCT(('Monthly Estimate'!$F$54:$BL$54='Payment Calendar'!$A94)*('Monthly Estimate'!$B$54)),IF('Monthly Estimate'!$D$54='Payment Calendar'!$B94,'Monthly Estimate'!$B$54,0))</f>
        <v>0</v>
      </c>
      <c r="AT94" s="34">
        <f>IF(ISBLANK('Monthly Estimate'!$D$55),SUMPRODUCT(('Monthly Estimate'!$F$55:$BL$55='Payment Calendar'!$A94)*('Monthly Estimate'!$B$55)),IF('Monthly Estimate'!$D$55='Payment Calendar'!$B94,'Monthly Estimate'!$B$55,0))</f>
        <v>0</v>
      </c>
      <c r="AU94" s="29">
        <f t="shared" si="24"/>
        <v>0</v>
      </c>
      <c r="AV94" s="30">
        <f t="shared" si="20"/>
        <v>0</v>
      </c>
      <c r="AW94" s="37">
        <f t="shared" si="23"/>
        <v>0</v>
      </c>
    </row>
    <row r="95" spans="1:49" x14ac:dyDescent="0.2">
      <c r="A95" s="38">
        <f t="shared" si="18"/>
        <v>43190</v>
      </c>
      <c r="B95" s="49">
        <f t="shared" si="21"/>
        <v>31</v>
      </c>
      <c r="C95" s="49">
        <f t="shared" si="19"/>
        <v>3</v>
      </c>
      <c r="D95" s="41">
        <f>IF(ISBLANK('Monthly Estimate'!$D$13),SUMPRODUCT(('Monthly Estimate'!$F$13:$BL$13='Payment Calendar'!$A95)*('Monthly Estimate'!$B$13)),IF('Monthly Estimate'!$D$13='Payment Calendar'!$B95,'Monthly Estimate'!$B$13,0))</f>
        <v>0</v>
      </c>
      <c r="E95" s="41">
        <f>IF(ISBLANK('Monthly Estimate'!$D$14),SUMPRODUCT(('Monthly Estimate'!$F$14:$BL$14='Payment Calendar'!$A95)*('Monthly Estimate'!$B$14)),IF('Monthly Estimate'!$D$14='Payment Calendar'!$B95,'Monthly Estimate'!$B$14,0))</f>
        <v>0</v>
      </c>
      <c r="F95" s="41">
        <f>IF(ISBLANK('Monthly Estimate'!$D$15),SUMPRODUCT(('Monthly Estimate'!$F$15:$BL$15='Payment Calendar'!$A95)*('Monthly Estimate'!$B$15)),IF('Monthly Estimate'!$D$15='Payment Calendar'!$B95,'Monthly Estimate'!$B$15,0))</f>
        <v>0</v>
      </c>
      <c r="G95" s="41">
        <f>IF(ISBLANK('Monthly Estimate'!$D$16),SUMPRODUCT(('Monthly Estimate'!$F$16:$BL$16='Payment Calendar'!$A95)*('Monthly Estimate'!$B$16)),IF('Monthly Estimate'!$D$16='Payment Calendar'!$B95,'Monthly Estimate'!$B$16,0))</f>
        <v>0</v>
      </c>
      <c r="H95" s="41">
        <f>IF(ISBLANK('Monthly Estimate'!$D$17),SUMPRODUCT(('Monthly Estimate'!$F$17:$BL$17='Payment Calendar'!$A95)*('Monthly Estimate'!$B$17)),IF('Monthly Estimate'!$D$17='Payment Calendar'!$B95,'Monthly Estimate'!$B$17,0))</f>
        <v>0</v>
      </c>
      <c r="I95" s="41">
        <f>IF(ISBLANK('Monthly Estimate'!$D$18),SUMPRODUCT(('Monthly Estimate'!$F$18:$BL$18='Payment Calendar'!$A95)*('Monthly Estimate'!$B$18)),IF('Monthly Estimate'!$D$18='Payment Calendar'!$B95,'Monthly Estimate'!$B$18,0))</f>
        <v>0</v>
      </c>
      <c r="J95" s="41">
        <f>IF(ISBLANK('Monthly Estimate'!$D$19),SUMPRODUCT(('Monthly Estimate'!$F$19:$BL$19='Payment Calendar'!$A95)*('Monthly Estimate'!$B$19)),IF('Monthly Estimate'!$D$19='Payment Calendar'!$B95,'Monthly Estimate'!$B$19,0))</f>
        <v>0</v>
      </c>
      <c r="K95" s="41">
        <f>IF(ISBLANK('Monthly Estimate'!$D$20),SUMPRODUCT(('Monthly Estimate'!$F$20:$BL$20='Payment Calendar'!$A95)*('Monthly Estimate'!$B$20)),IF('Monthly Estimate'!$D$20='Payment Calendar'!$B95,'Monthly Estimate'!$B$20,0))</f>
        <v>0</v>
      </c>
      <c r="L95" s="41">
        <f>IF(ISBLANK('Monthly Estimate'!$D$21),SUMPRODUCT(('Monthly Estimate'!$F$21:$BL$21='Payment Calendar'!$A95)*('Monthly Estimate'!$B$21)),IF('Monthly Estimate'!$D$21='Payment Calendar'!$B95,'Monthly Estimate'!$B$21,0))</f>
        <v>0</v>
      </c>
      <c r="M95" s="41">
        <f>IF(ISBLANK('Monthly Estimate'!$D$22),SUMPRODUCT(('Monthly Estimate'!$F$22:$BL$22='Payment Calendar'!$A95)*('Monthly Estimate'!$B$22)),IF('Monthly Estimate'!$D$22='Payment Calendar'!$B95,'Monthly Estimate'!$B$22,0))</f>
        <v>0</v>
      </c>
      <c r="N95" s="41">
        <f>IF(ISBLANK('Monthly Estimate'!$D$23),SUMPRODUCT(('Monthly Estimate'!$F$23:$BL$23='Payment Calendar'!$A95)*('Monthly Estimate'!$B$23)),IF('Monthly Estimate'!$D$23='Payment Calendar'!$B95,'Monthly Estimate'!$B$23,0))</f>
        <v>0</v>
      </c>
      <c r="O95" s="41">
        <f>IF(ISBLANK('Monthly Estimate'!$D$24),SUMPRODUCT(('Monthly Estimate'!$F$24:$BL$24='Payment Calendar'!$A95)*('Monthly Estimate'!$B$24)),IF('Monthly Estimate'!$D$24='Payment Calendar'!$B95,'Monthly Estimate'!$B$24,0))</f>
        <v>0</v>
      </c>
      <c r="P95" s="41">
        <f>IF(ISBLANK('Monthly Estimate'!$D$25),SUMPRODUCT(('Monthly Estimate'!$F$25:$BL$25='Payment Calendar'!$A95)*('Monthly Estimate'!$B$25)),IF('Monthly Estimate'!$D$25='Payment Calendar'!$B95,'Monthly Estimate'!$B$25,0))</f>
        <v>0</v>
      </c>
      <c r="Q95" s="41">
        <f>IF(ISBLANK('Monthly Estimate'!$D$26),SUMPRODUCT(('Monthly Estimate'!$F$26:$BL$26='Payment Calendar'!$A95)*('Monthly Estimate'!$B$26)),IF('Monthly Estimate'!$D$26='Payment Calendar'!$B95,'Monthly Estimate'!$B$26,0))</f>
        <v>0</v>
      </c>
      <c r="R95" s="41">
        <f>IF(ISBLANK('Monthly Estimate'!$D$27),SUMPRODUCT(('Monthly Estimate'!$F$27:$BL$27='Payment Calendar'!$A95)*('Monthly Estimate'!$B$27)),IF('Monthly Estimate'!$D$27='Payment Calendar'!$B95,'Monthly Estimate'!$B$27,0))</f>
        <v>0</v>
      </c>
      <c r="S95" s="41">
        <f>IF(ISBLANK('Monthly Estimate'!$D$28),SUMPRODUCT(('Monthly Estimate'!$F$28:$BL$28='Payment Calendar'!$A95)*('Monthly Estimate'!$B$28)),IF('Monthly Estimate'!$D$28='Payment Calendar'!$B95,'Monthly Estimate'!$B$28,0))</f>
        <v>0</v>
      </c>
      <c r="T95" s="41">
        <f>IF(ISBLANK('Monthly Estimate'!$D$32),SUMPRODUCT(('Monthly Estimate'!$F$32:$BL$32='Payment Calendar'!$A95)*('Monthly Estimate'!$B$32)),IF('Monthly Estimate'!$D$32='Payment Calendar'!$B95,'Monthly Estimate'!$B$32,0))</f>
        <v>0</v>
      </c>
      <c r="U95" s="41">
        <f>IF(ISBLANK('Monthly Estimate'!$D$33),SUMPRODUCT(('Monthly Estimate'!$F$33:$BL$33='Payment Calendar'!$A95)*('Monthly Estimate'!$B$33)),IF('Monthly Estimate'!$D$33='Payment Calendar'!$B95,'Monthly Estimate'!$B$33,0))</f>
        <v>0</v>
      </c>
      <c r="V95" s="41">
        <f>IF(ISBLANK('Monthly Estimate'!$D$34),SUMPRODUCT(('Monthly Estimate'!$F$34:$BL$34='Payment Calendar'!$A95)*('Monthly Estimate'!$B$34)),IF('Monthly Estimate'!$D$34='Payment Calendar'!$B95,'Monthly Estimate'!$B$34,0))</f>
        <v>0</v>
      </c>
      <c r="W95" s="41">
        <f>IF(ISBLANK('Monthly Estimate'!$D$35),SUMPRODUCT(('Monthly Estimate'!$F$35:$BL$35='Payment Calendar'!$A95)*('Monthly Estimate'!$B$35)),IF('Monthly Estimate'!$D$35='Payment Calendar'!$B95,'Monthly Estimate'!$B$35,0))</f>
        <v>0</v>
      </c>
      <c r="X95" s="41">
        <f>IF(ISBLANK('Monthly Estimate'!$D$36),SUMPRODUCT(('Monthly Estimate'!$F$36:$BL$36='Payment Calendar'!$A95)*('Monthly Estimate'!$B$36)),IF('Monthly Estimate'!$D$36='Payment Calendar'!$B95,'Monthly Estimate'!$B$36,0))</f>
        <v>0</v>
      </c>
      <c r="Y95" s="41">
        <f>IF(ISBLANK('Monthly Estimate'!$D$37),SUMPRODUCT(('Monthly Estimate'!$F$37:$BL$37='Payment Calendar'!$A95)*('Monthly Estimate'!$B$37)),IF('Monthly Estimate'!$D$37='Payment Calendar'!$B95,'Monthly Estimate'!$B$37,0))</f>
        <v>0</v>
      </c>
      <c r="Z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A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B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C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D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E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F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G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H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I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J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K95" s="41">
        <f>IF(ISBLANK('Monthly Estimate'!$D$38),SUMPRODUCT(('Monthly Estimate'!$F$38:$BL$38='Payment Calendar'!$A95)*('Monthly Estimate'!$B$38)),IF('Monthly Estimate'!$D$38='Payment Calendar'!$B95,'Monthly Estimate'!$B$38,0))</f>
        <v>0</v>
      </c>
      <c r="AL95" s="41">
        <f>IF(ISBLANK('Monthly Estimate'!$D$50),SUMPRODUCT(('Monthly Estimate'!$F$50:$BL$50='Payment Calendar'!$A95)*('Monthly Estimate'!$B$50)),IF('Monthly Estimate'!$D$50='Payment Calendar'!$B95,'Monthly Estimate'!$B$50,0))</f>
        <v>0</v>
      </c>
      <c r="AM95" s="42">
        <f>IF(ISBLANK('Monthly Estimate'!$D$51),SUMPRODUCT(('Monthly Estimate'!$F$51:$BL$51='Payment Calendar'!$A95)*('Monthly Estimate'!$B$51)),IF('Monthly Estimate'!$D$51='Payment Calendar'!$B95,'Monthly Estimate'!$B$51,0))</f>
        <v>0</v>
      </c>
      <c r="AN95" s="43">
        <f>SUM(D95:AM95)</f>
        <v>0</v>
      </c>
      <c r="AO95" s="41">
        <f>IF(ISBLANK('Monthly Estimate'!$D$6),SUMPRODUCT(('Monthly Estimate'!$F$6:$BL$6='Payment Calendar'!$A95)*('Monthly Estimate'!$B$6)),IF('Monthly Estimate'!$D$6='Payment Calendar'!$B95,'Monthly Estimate'!$B$6,0))</f>
        <v>0</v>
      </c>
      <c r="AP95" s="41">
        <f>IF(ISBLANK('Monthly Estimate'!$D$7),SUMPRODUCT(('Monthly Estimate'!$F$7:$BL$7='Payment Calendar'!$A95)*('Monthly Estimate'!$B$7)),IF('Monthly Estimate'!$D$7='Payment Calendar'!$B95,'Monthly Estimate'!$B$7,0))</f>
        <v>0</v>
      </c>
      <c r="AQ95" s="42">
        <f>IF(ISBLANK('Monthly Estimate'!$D$8),SUMPRODUCT(('Monthly Estimate'!$F$8:$BL$8='Payment Calendar'!$A95)*('Monthly Estimate'!$B$8)),IF('Monthly Estimate'!$D$8='Payment Calendar'!$B95,'Monthly Estimate'!$B$8,0))</f>
        <v>0</v>
      </c>
      <c r="AR95" s="44">
        <f t="shared" si="22"/>
        <v>0</v>
      </c>
      <c r="AS95" s="45">
        <f>IF(ISBLANK('Monthly Estimate'!$D$54),SUMPRODUCT(('Monthly Estimate'!$F$54:$BL$54='Payment Calendar'!$A95)*('Monthly Estimate'!$B$54)),IF('Monthly Estimate'!$D$54='Payment Calendar'!$B95,'Monthly Estimate'!$B$54,0))</f>
        <v>0</v>
      </c>
      <c r="AT95" s="42">
        <f>IF(ISBLANK('Monthly Estimate'!$D$55),SUMPRODUCT(('Monthly Estimate'!$F$55:$BL$55='Payment Calendar'!$A95)*('Monthly Estimate'!$B$55)),IF('Monthly Estimate'!$D$55='Payment Calendar'!$B95,'Monthly Estimate'!$B$55,0))</f>
        <v>0</v>
      </c>
      <c r="AU95" s="43">
        <f t="shared" si="24"/>
        <v>0</v>
      </c>
      <c r="AV95" s="46">
        <f t="shared" si="20"/>
        <v>0</v>
      </c>
      <c r="AW95" s="47">
        <f t="shared" si="23"/>
        <v>0</v>
      </c>
    </row>
    <row r="96" spans="1:49" x14ac:dyDescent="0.2">
      <c r="A96" s="48" t="s">
        <v>7</v>
      </c>
      <c r="B96" s="22" t="e">
        <f t="shared" si="21"/>
        <v>#VALUE!</v>
      </c>
      <c r="C96" s="22">
        <v>4</v>
      </c>
      <c r="D96" s="24">
        <f>SUMIFS(Apr!$E$3:$E$500,Apr!$D$3:$D$500,'Payment Calendar'!D$1,Apr!$A$3:$A$500,'Payment Calendar'!$A96)</f>
        <v>0</v>
      </c>
      <c r="E96" s="24">
        <f>SUMIFS(Apr!$E$3:$E$500,Apr!$D$3:$D$500,'Payment Calendar'!E$1,Apr!$A$3:$A$500,'Payment Calendar'!$A96)</f>
        <v>0</v>
      </c>
      <c r="F96" s="24">
        <f>SUMIFS(Apr!$E$3:$E$500,Apr!$D$3:$D$500,'Payment Calendar'!F$1,Apr!$A$3:$A$500,'Payment Calendar'!$A96)</f>
        <v>0</v>
      </c>
      <c r="G96" s="24">
        <f>SUMIFS(Apr!$E$3:$E$500,Apr!$D$3:$D$500,'Payment Calendar'!G$1,Apr!$A$3:$A$500,'Payment Calendar'!$A96)</f>
        <v>0</v>
      </c>
      <c r="H96" s="24">
        <f>SUMIFS(Apr!$E$3:$E$500,Apr!$D$3:$D$500,'Payment Calendar'!H$1,Apr!$A$3:$A$500,'Payment Calendar'!$A96)</f>
        <v>0</v>
      </c>
      <c r="I96" s="24">
        <f>SUMIFS(Apr!$E$3:$E$500,Apr!$D$3:$D$500,'Payment Calendar'!I$1,Apr!$A$3:$A$500,'Payment Calendar'!$A96)</f>
        <v>0</v>
      </c>
      <c r="J96" s="24">
        <f>SUMIFS(Apr!$E$3:$E$500,Apr!$D$3:$D$500,'Payment Calendar'!J$1,Apr!$A$3:$A$500,'Payment Calendar'!$A96)</f>
        <v>0</v>
      </c>
      <c r="K96" s="24">
        <f>SUMIFS(Apr!$E$3:$E$500,Apr!$D$3:$D$500,'Payment Calendar'!K$1,Apr!$A$3:$A$500,'Payment Calendar'!$A96)</f>
        <v>0</v>
      </c>
      <c r="L96" s="24">
        <f>SUMIFS(Apr!$E$3:$E$500,Apr!$D$3:$D$500,'Payment Calendar'!L$1,Apr!$A$3:$A$500,'Payment Calendar'!$A96)</f>
        <v>0</v>
      </c>
      <c r="M96" s="24">
        <f>SUMIFS(Apr!$E$3:$E$500,Apr!$D$3:$D$500,'Payment Calendar'!M$1,Apr!$A$3:$A$500,'Payment Calendar'!$A96)</f>
        <v>0</v>
      </c>
      <c r="N96" s="24">
        <f>SUMIFS(Apr!$E$3:$E$500,Apr!$D$3:$D$500,'Payment Calendar'!N$1,Apr!$A$3:$A$500,'Payment Calendar'!$A96)</f>
        <v>0</v>
      </c>
      <c r="O96" s="24">
        <f>SUMIFS(Apr!$E$3:$E$500,Apr!$D$3:$D$500,'Payment Calendar'!O$1,Apr!$A$3:$A$500,'Payment Calendar'!$A96)</f>
        <v>0</v>
      </c>
      <c r="P96" s="24">
        <f>SUMIFS(Apr!$E$3:$E$500,Apr!$D$3:$D$500,'Payment Calendar'!P$1,Apr!$A$3:$A$500,'Payment Calendar'!$A96)</f>
        <v>0</v>
      </c>
      <c r="Q96" s="24">
        <f>SUMIFS(Apr!$E$3:$E$500,Apr!$D$3:$D$500,'Payment Calendar'!Q$1,Apr!$A$3:$A$500,'Payment Calendar'!$A96)</f>
        <v>0</v>
      </c>
      <c r="R96" s="24">
        <f>SUMIFS(Apr!$E$3:$E$500,Apr!$D$3:$D$500,'Payment Calendar'!R$1,Apr!$A$3:$A$500,'Payment Calendar'!$A96)</f>
        <v>0</v>
      </c>
      <c r="S96" s="24">
        <f>SUMIFS(Apr!$E$3:$E$500,Apr!$D$3:$D$500,'Payment Calendar'!S$1,Apr!$A$3:$A$500,'Payment Calendar'!$A96)</f>
        <v>0</v>
      </c>
      <c r="T96" s="24">
        <f>SUMIFS(Apr!$E$3:$E$500,Apr!$D$3:$D$500,'Payment Calendar'!T$1,Apr!$A$3:$A$500,'Payment Calendar'!$A96)</f>
        <v>0</v>
      </c>
      <c r="U96" s="24">
        <f>SUMIFS(Apr!$E$3:$E$500,Apr!$D$3:$D$500,'Payment Calendar'!U$1,Apr!$A$3:$A$500,'Payment Calendar'!$A96)</f>
        <v>0</v>
      </c>
      <c r="V96" s="24">
        <f>SUMIFS(Apr!$E$3:$E$500,Apr!$D$3:$D$500,'Payment Calendar'!V$1,Apr!$A$3:$A$500,'Payment Calendar'!$A96)</f>
        <v>0</v>
      </c>
      <c r="W96" s="24">
        <f>SUMIFS(Apr!$E$3:$E$500,Apr!$D$3:$D$500,'Payment Calendar'!W$1,Apr!$A$3:$A$500,'Payment Calendar'!$A96)</f>
        <v>0</v>
      </c>
      <c r="X96" s="24">
        <f>SUMIFS(Apr!$E$3:$E$500,Apr!$D$3:$D$500,'Payment Calendar'!X$1,Apr!$A$3:$A$500,'Payment Calendar'!$A96)</f>
        <v>0</v>
      </c>
      <c r="Y96" s="24">
        <f>SUMIFS(Apr!$E$3:$E$500,Apr!$D$3:$D$500,'Payment Calendar'!Y$1,Apr!$A$3:$A$500,'Payment Calendar'!$A96)</f>
        <v>0</v>
      </c>
      <c r="Z96" s="24">
        <f>SUMIFS(Apr!$E$3:$E$500,Apr!$D$3:$D$500,'Payment Calendar'!Z$1,Apr!$A$3:$A$500,'Payment Calendar'!$A96)</f>
        <v>0</v>
      </c>
      <c r="AA96" s="24">
        <f>SUMIFS(Apr!$E$3:$E$500,Apr!$D$3:$D$500,'Payment Calendar'!AA$1,Apr!$A$3:$A$500,'Payment Calendar'!$A96)</f>
        <v>0</v>
      </c>
      <c r="AB96" s="24">
        <f>SUMIFS(Apr!$E$3:$E$500,Apr!$D$3:$D$500,'Payment Calendar'!AB$1,Apr!$A$3:$A$500,'Payment Calendar'!$A96)</f>
        <v>0</v>
      </c>
      <c r="AC96" s="24">
        <f>SUMIFS(Apr!$E$3:$E$500,Apr!$D$3:$D$500,'Payment Calendar'!AC$1,Apr!$A$3:$A$500,'Payment Calendar'!$A96)</f>
        <v>0</v>
      </c>
      <c r="AD96" s="24">
        <f>SUMIFS(Apr!$E$3:$E$500,Apr!$D$3:$D$500,'Payment Calendar'!AD$1,Apr!$A$3:$A$500,'Payment Calendar'!$A96)</f>
        <v>0</v>
      </c>
      <c r="AE96" s="24">
        <f>SUMIFS(Apr!$E$3:$E$500,Apr!$D$3:$D$500,'Payment Calendar'!AE$1,Apr!$A$3:$A$500,'Payment Calendar'!$A96)</f>
        <v>0</v>
      </c>
      <c r="AF96" s="24">
        <f>SUMIFS(Apr!$E$3:$E$500,Apr!$D$3:$D$500,'Payment Calendar'!AF$1,Apr!$A$3:$A$500,'Payment Calendar'!$A96)</f>
        <v>0</v>
      </c>
      <c r="AG96" s="24">
        <f>SUMIFS(Apr!$E$3:$E$500,Apr!$D$3:$D$500,'Payment Calendar'!AG$1,Apr!$A$3:$A$500,'Payment Calendar'!$A96)</f>
        <v>0</v>
      </c>
      <c r="AH96" s="24">
        <f>SUMIFS(Apr!$E$3:$E$500,Apr!$D$3:$D$500,'Payment Calendar'!AH$1,Apr!$A$3:$A$500,'Payment Calendar'!$A96)</f>
        <v>0</v>
      </c>
      <c r="AI96" s="24">
        <f>SUMIFS(Apr!$E$3:$E$500,Apr!$D$3:$D$500,'Payment Calendar'!AI$1,Apr!$A$3:$A$500,'Payment Calendar'!$A96)</f>
        <v>0</v>
      </c>
      <c r="AJ96" s="24">
        <f>SUMIFS(Apr!$E$3:$E$500,Apr!$D$3:$D$500,'Payment Calendar'!AJ$1,Apr!$A$3:$A$500,'Payment Calendar'!$A96)</f>
        <v>0</v>
      </c>
      <c r="AK96" s="24">
        <f>SUMIFS(Apr!$E$3:$E$500,Apr!$D$3:$D$500,'Payment Calendar'!AK$1,Apr!$A$3:$A$500,'Payment Calendar'!$A96)</f>
        <v>0</v>
      </c>
      <c r="AL96" s="24">
        <f>SUMIFS(Apr!$E$3:$E$500,Apr!$D$3:$D$500,'Payment Calendar'!AL$1,Apr!$A$3:$A$500,'Payment Calendar'!$A96)</f>
        <v>0</v>
      </c>
      <c r="AM96" s="25">
        <f>SUMIFS(Apr!$E$3:$E$500,Apr!$D$3:$D$500,'Payment Calendar'!AM$1,Apr!$A$3:$A$500,'Payment Calendar'!$A96)</f>
        <v>0</v>
      </c>
      <c r="AN96" s="26">
        <f>SUM(D96:AM96)</f>
        <v>0</v>
      </c>
      <c r="AO96" s="24">
        <f>SUMIFS(Apr!$E$3:$E$500,Apr!$D$3:$D$500,'Payment Calendar'!AO$1,Apr!$A$3:$A$500,'Payment Calendar'!$A96)</f>
        <v>0</v>
      </c>
      <c r="AP96" s="24">
        <f>SUMIFS(Apr!$E$3:$E$500,Apr!$D$3:$D$500,'Payment Calendar'!AP$1,Apr!$A$3:$A$500,'Payment Calendar'!$A96)</f>
        <v>0</v>
      </c>
      <c r="AQ96" s="25">
        <f>SUMIFS(Apr!$E$3:$E$500,Apr!$D$3:$D$500,'Payment Calendar'!AQ$1,Apr!$A$3:$A$500,'Payment Calendar'!$A96)</f>
        <v>0</v>
      </c>
      <c r="AR96" s="27">
        <f t="shared" si="22"/>
        <v>0</v>
      </c>
      <c r="AS96" s="28">
        <f>SUMIFS(Apr!$E$3:$E$500,Apr!$D$3:$D$500,'Payment Calendar'!AS$1,Apr!$A$3:$A$500,'Payment Calendar'!$A96)</f>
        <v>0</v>
      </c>
      <c r="AT96" s="25">
        <f>SUMIFS(Apr!$E$3:$E$500,Apr!$D$3:$D$500,'Payment Calendar'!AT$1,Apr!$A$3:$A$500,'Payment Calendar'!$A96)</f>
        <v>0</v>
      </c>
      <c r="AU96" s="29"/>
      <c r="AV96" s="30"/>
      <c r="AW96" s="37"/>
    </row>
    <row r="97" spans="1:49" x14ac:dyDescent="0.2">
      <c r="A97" s="31">
        <f>A95+1</f>
        <v>43191</v>
      </c>
      <c r="B97" s="32">
        <f t="shared" ref="B97" si="25">DAY(A97)</f>
        <v>1</v>
      </c>
      <c r="C97" s="32">
        <f t="shared" ref="C97" si="26">MONTH(A97)</f>
        <v>4</v>
      </c>
      <c r="D97" s="33">
        <f>IF(ISBLANK('Monthly Estimate'!$D$13),SUMPRODUCT(('Monthly Estimate'!$F$13:$BL$13='Payment Calendar'!$A97)*('Monthly Estimate'!$B$13)),IF('Monthly Estimate'!$D$13='Payment Calendar'!$B97,'Monthly Estimate'!$B$13,0))</f>
        <v>0</v>
      </c>
      <c r="E97" s="33">
        <f>IF(ISBLANK('Monthly Estimate'!$D$14),SUMPRODUCT(('Monthly Estimate'!$F$14:$BL$14='Payment Calendar'!$A97)*('Monthly Estimate'!$B$14)),IF('Monthly Estimate'!$D$14='Payment Calendar'!$B97,'Monthly Estimate'!$B$14,0))</f>
        <v>0</v>
      </c>
      <c r="F97" s="33">
        <f>IF(ISBLANK('Monthly Estimate'!$D$15),SUMPRODUCT(('Monthly Estimate'!$F$15:$BL$15='Payment Calendar'!$A97)*('Monthly Estimate'!$B$15)),IF('Monthly Estimate'!$D$15='Payment Calendar'!$B97,'Monthly Estimate'!$B$15,0))</f>
        <v>0</v>
      </c>
      <c r="G97" s="33">
        <f>IF(ISBLANK('Monthly Estimate'!$D$16),SUMPRODUCT(('Monthly Estimate'!$F$16:$BL$16='Payment Calendar'!$A97)*('Monthly Estimate'!$B$16)),IF('Monthly Estimate'!$D$16='Payment Calendar'!$B97,'Monthly Estimate'!$B$16,0))</f>
        <v>0</v>
      </c>
      <c r="H97" s="33">
        <f>IF(ISBLANK('Monthly Estimate'!$D$17),SUMPRODUCT(('Monthly Estimate'!$F$17:$BL$17='Payment Calendar'!$A97)*('Monthly Estimate'!$B$17)),IF('Monthly Estimate'!$D$17='Payment Calendar'!$B97,'Monthly Estimate'!$B$17,0))</f>
        <v>0</v>
      </c>
      <c r="I97" s="33">
        <f>IF(ISBLANK('Monthly Estimate'!$D$18),SUMPRODUCT(('Monthly Estimate'!$F$18:$BL$18='Payment Calendar'!$A97)*('Monthly Estimate'!$B$18)),IF('Monthly Estimate'!$D$18='Payment Calendar'!$B97,'Monthly Estimate'!$B$18,0))</f>
        <v>0</v>
      </c>
      <c r="J97" s="33">
        <f>IF(ISBLANK('Monthly Estimate'!$D$19),SUMPRODUCT(('Monthly Estimate'!$F$19:$BL$19='Payment Calendar'!$A97)*('Monthly Estimate'!$B$19)),IF('Monthly Estimate'!$D$19='Payment Calendar'!$B97,'Monthly Estimate'!$B$19,0))</f>
        <v>0</v>
      </c>
      <c r="K97" s="33">
        <f>IF(ISBLANK('Monthly Estimate'!$D$20),SUMPRODUCT(('Monthly Estimate'!$F$20:$BL$20='Payment Calendar'!$A97)*('Monthly Estimate'!$B$20)),IF('Monthly Estimate'!$D$20='Payment Calendar'!$B97,'Monthly Estimate'!$B$20,0))</f>
        <v>0</v>
      </c>
      <c r="L97" s="33">
        <f>IF(ISBLANK('Monthly Estimate'!$D$21),SUMPRODUCT(('Monthly Estimate'!$F$21:$BL$21='Payment Calendar'!$A97)*('Monthly Estimate'!$B$21)),IF('Monthly Estimate'!$D$21='Payment Calendar'!$B97,'Monthly Estimate'!$B$21,0))</f>
        <v>0</v>
      </c>
      <c r="M97" s="33">
        <f>IF(ISBLANK('Monthly Estimate'!$D$22),SUMPRODUCT(('Monthly Estimate'!$F$22:$BL$22='Payment Calendar'!$A97)*('Monthly Estimate'!$B$22)),IF('Monthly Estimate'!$D$22='Payment Calendar'!$B97,'Monthly Estimate'!$B$22,0))</f>
        <v>0</v>
      </c>
      <c r="N97" s="33">
        <f>IF(ISBLANK('Monthly Estimate'!$D$23),SUMPRODUCT(('Monthly Estimate'!$F$23:$BL$23='Payment Calendar'!$A97)*('Monthly Estimate'!$B$23)),IF('Monthly Estimate'!$D$23='Payment Calendar'!$B97,'Monthly Estimate'!$B$23,0))</f>
        <v>0</v>
      </c>
      <c r="O97" s="33">
        <f>IF(ISBLANK('Monthly Estimate'!$D$24),SUMPRODUCT(('Monthly Estimate'!$F$24:$BL$24='Payment Calendar'!$A97)*('Monthly Estimate'!$B$24)),IF('Monthly Estimate'!$D$24='Payment Calendar'!$B97,'Monthly Estimate'!$B$24,0))</f>
        <v>0</v>
      </c>
      <c r="P97" s="33">
        <f>IF(ISBLANK('Monthly Estimate'!$D$25),SUMPRODUCT(('Monthly Estimate'!$F$25:$BL$25='Payment Calendar'!$A97)*('Monthly Estimate'!$B$25)),IF('Monthly Estimate'!$D$25='Payment Calendar'!$B97,'Monthly Estimate'!$B$25,0))</f>
        <v>0</v>
      </c>
      <c r="Q97" s="33">
        <f>IF(ISBLANK('Monthly Estimate'!$D$26),SUMPRODUCT(('Monthly Estimate'!$F$26:$BL$26='Payment Calendar'!$A97)*('Monthly Estimate'!$B$26)),IF('Monthly Estimate'!$D$26='Payment Calendar'!$B97,'Monthly Estimate'!$B$26,0))</f>
        <v>0</v>
      </c>
      <c r="R97" s="33">
        <f>IF(ISBLANK('Monthly Estimate'!$D$27),SUMPRODUCT(('Monthly Estimate'!$F$27:$BL$27='Payment Calendar'!$A97)*('Monthly Estimate'!$B$27)),IF('Monthly Estimate'!$D$27='Payment Calendar'!$B97,'Monthly Estimate'!$B$27,0))</f>
        <v>0</v>
      </c>
      <c r="S97" s="33">
        <f>IF(ISBLANK('Monthly Estimate'!$D$28),SUMPRODUCT(('Monthly Estimate'!$F$28:$BL$28='Payment Calendar'!$A97)*('Monthly Estimate'!$B$28)),IF('Monthly Estimate'!$D$28='Payment Calendar'!$B97,'Monthly Estimate'!$B$28,0))</f>
        <v>0</v>
      </c>
      <c r="T97" s="33">
        <f>IF(ISBLANK('Monthly Estimate'!$D$32),SUMPRODUCT(('Monthly Estimate'!$F$32:$BL$32='Payment Calendar'!$A97)*('Monthly Estimate'!$B$32)),IF('Monthly Estimate'!$D$32='Payment Calendar'!$B97,'Monthly Estimate'!$B$32,0))</f>
        <v>0</v>
      </c>
      <c r="U97" s="33">
        <f>IF(ISBLANK('Monthly Estimate'!$D$33),SUMPRODUCT(('Monthly Estimate'!$F$33:$BL$33='Payment Calendar'!$A97)*('Monthly Estimate'!$B$33)),IF('Monthly Estimate'!$D$33='Payment Calendar'!$B97,'Monthly Estimate'!$B$33,0))</f>
        <v>0</v>
      </c>
      <c r="V97" s="33">
        <f>IF(ISBLANK('Monthly Estimate'!$D$34),SUMPRODUCT(('Monthly Estimate'!$F$34:$BL$34='Payment Calendar'!$A97)*('Monthly Estimate'!$B$34)),IF('Monthly Estimate'!$D$34='Payment Calendar'!$B97,'Monthly Estimate'!$B$34,0))</f>
        <v>0</v>
      </c>
      <c r="W97" s="33">
        <f>IF(ISBLANK('Monthly Estimate'!$D$35),SUMPRODUCT(('Monthly Estimate'!$F$35:$BL$35='Payment Calendar'!$A97)*('Monthly Estimate'!$B$35)),IF('Monthly Estimate'!$D$35='Payment Calendar'!$B97,'Monthly Estimate'!$B$35,0))</f>
        <v>0</v>
      </c>
      <c r="X97" s="33">
        <f>IF(ISBLANK('Monthly Estimate'!$D$36),SUMPRODUCT(('Monthly Estimate'!$F$36:$BL$36='Payment Calendar'!$A97)*('Monthly Estimate'!$B$36)),IF('Monthly Estimate'!$D$36='Payment Calendar'!$B97,'Monthly Estimate'!$B$36,0))</f>
        <v>0</v>
      </c>
      <c r="Y97" s="33">
        <f>IF(ISBLANK('Monthly Estimate'!$D$37),SUMPRODUCT(('Monthly Estimate'!$F$37:$BL$37='Payment Calendar'!$A97)*('Monthly Estimate'!$B$37)),IF('Monthly Estimate'!$D$37='Payment Calendar'!$B97,'Monthly Estimate'!$B$37,0))</f>
        <v>0</v>
      </c>
      <c r="Z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A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B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C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D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E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F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G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H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I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J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K97" s="33">
        <f>IF(ISBLANK('Monthly Estimate'!$D$38),SUMPRODUCT(('Monthly Estimate'!$F$38:$BL$38='Payment Calendar'!$A97)*('Monthly Estimate'!$B$38)),IF('Monthly Estimate'!$D$38='Payment Calendar'!$B97,'Monthly Estimate'!$B$38,0))</f>
        <v>0</v>
      </c>
      <c r="AL97" s="33">
        <f>IF(ISBLANK('Monthly Estimate'!$D$50),SUMPRODUCT(('Monthly Estimate'!$F$50:$BL$50='Payment Calendar'!$A97)*('Monthly Estimate'!$B$50)),IF('Monthly Estimate'!$D$50='Payment Calendar'!$B97,'Monthly Estimate'!$B$50,0))</f>
        <v>0</v>
      </c>
      <c r="AM97" s="34">
        <f>IF(ISBLANK('Monthly Estimate'!$D$51),SUMPRODUCT(('Monthly Estimate'!$F$51:$BL$51='Payment Calendar'!$A97)*('Monthly Estimate'!$B$51)),IF('Monthly Estimate'!$D$51='Payment Calendar'!$B97,'Monthly Estimate'!$B$51,0))</f>
        <v>0</v>
      </c>
      <c r="AN97" s="29">
        <f t="shared" ref="AN97" si="27">SUM(D97:AM97)</f>
        <v>0</v>
      </c>
      <c r="AO97" s="33">
        <f>IF(ISBLANK('Monthly Estimate'!$D$6),SUMPRODUCT(('Monthly Estimate'!$F$6:$BL$6='Payment Calendar'!$A97)*('Monthly Estimate'!$B$6)),IF('Monthly Estimate'!$D$6='Payment Calendar'!$B97,'Monthly Estimate'!$B$6,0))</f>
        <v>0</v>
      </c>
      <c r="AP97" s="33">
        <f>IF(ISBLANK('Monthly Estimate'!$D$7),SUMPRODUCT(('Monthly Estimate'!$F$7:$BL$7='Payment Calendar'!$A97)*('Monthly Estimate'!$B$7)),IF('Monthly Estimate'!$D$7='Payment Calendar'!$B97,'Monthly Estimate'!$B$7,0))</f>
        <v>0</v>
      </c>
      <c r="AQ97" s="34">
        <f>IF(ISBLANK('Monthly Estimate'!$D$8),SUMPRODUCT(('Monthly Estimate'!$F$8:$BL$8='Payment Calendar'!$A97)*('Monthly Estimate'!$B$8)),IF('Monthly Estimate'!$D$8='Payment Calendar'!$B97,'Monthly Estimate'!$B$8,0))</f>
        <v>0</v>
      </c>
      <c r="AR97" s="35">
        <f t="shared" ref="AR97" si="28">SUM(AO97:AQ97)</f>
        <v>0</v>
      </c>
      <c r="AS97" s="36">
        <f>IF(ISBLANK('Monthly Estimate'!$D$54),SUMPRODUCT(('Monthly Estimate'!$F$54:$BL$54='Payment Calendar'!$A97)*('Monthly Estimate'!$B$54)),IF('Monthly Estimate'!$D$54='Payment Calendar'!$B97,'Monthly Estimate'!$B$54,0))</f>
        <v>0</v>
      </c>
      <c r="AT97" s="34">
        <f>IF(ISBLANK('Monthly Estimate'!$D$55),SUMPRODUCT(('Monthly Estimate'!$F$55:$BL$55='Payment Calendar'!$A97)*('Monthly Estimate'!$B$55)),IF('Monthly Estimate'!$D$55='Payment Calendar'!$B97,'Monthly Estimate'!$B$55,0))</f>
        <v>0</v>
      </c>
      <c r="AU97" s="29">
        <f t="shared" ref="AU97" si="29">AS97-AT97</f>
        <v>0</v>
      </c>
      <c r="AV97" s="30">
        <f t="shared" ref="AV97" si="30">-AN97+AR97-AS97</f>
        <v>0</v>
      </c>
      <c r="AW97" s="37">
        <f>AW95+AV97</f>
        <v>0</v>
      </c>
    </row>
    <row r="98" spans="1:49" x14ac:dyDescent="0.2">
      <c r="A98" s="157">
        <f t="shared" ref="A98:A126" si="31">A97+1</f>
        <v>43192</v>
      </c>
      <c r="B98" s="32">
        <f t="shared" si="21"/>
        <v>2</v>
      </c>
      <c r="C98" s="32">
        <f t="shared" ref="C98:C126" si="32">MONTH(A98)</f>
        <v>4</v>
      </c>
      <c r="D98" s="33">
        <f>IF(ISBLANK('Monthly Estimate'!$D$13),SUMPRODUCT(('Monthly Estimate'!$F$13:$BL$13='Payment Calendar'!$A98)*('Monthly Estimate'!$B$13)),IF('Monthly Estimate'!$D$13='Payment Calendar'!$B98,'Monthly Estimate'!$B$13,0))</f>
        <v>0</v>
      </c>
      <c r="E98" s="33">
        <f>IF(ISBLANK('Monthly Estimate'!$D$14),SUMPRODUCT(('Monthly Estimate'!$F$14:$BL$14='Payment Calendar'!$A98)*('Monthly Estimate'!$B$14)),IF('Monthly Estimate'!$D$14='Payment Calendar'!$B98,'Monthly Estimate'!$B$14,0))</f>
        <v>0</v>
      </c>
      <c r="F98" s="33">
        <f>IF(ISBLANK('Monthly Estimate'!$D$15),SUMPRODUCT(('Monthly Estimate'!$F$15:$BL$15='Payment Calendar'!$A98)*('Monthly Estimate'!$B$15)),IF('Monthly Estimate'!$D$15='Payment Calendar'!$B98,'Monthly Estimate'!$B$15,0))</f>
        <v>0</v>
      </c>
      <c r="G98" s="33">
        <f>IF(ISBLANK('Monthly Estimate'!$D$16),SUMPRODUCT(('Monthly Estimate'!$F$16:$BL$16='Payment Calendar'!$A98)*('Monthly Estimate'!$B$16)),IF('Monthly Estimate'!$D$16='Payment Calendar'!$B98,'Monthly Estimate'!$B$16,0))</f>
        <v>0</v>
      </c>
      <c r="H98" s="33">
        <f>IF(ISBLANK('Monthly Estimate'!$D$17),SUMPRODUCT(('Monthly Estimate'!$F$17:$BL$17='Payment Calendar'!$A98)*('Monthly Estimate'!$B$17)),IF('Monthly Estimate'!$D$17='Payment Calendar'!$B98,'Monthly Estimate'!$B$17,0))</f>
        <v>0</v>
      </c>
      <c r="I98" s="33">
        <f>IF(ISBLANK('Monthly Estimate'!$D$18),SUMPRODUCT(('Monthly Estimate'!$F$18:$BL$18='Payment Calendar'!$A98)*('Monthly Estimate'!$B$18)),IF('Monthly Estimate'!$D$18='Payment Calendar'!$B98,'Monthly Estimate'!$B$18,0))</f>
        <v>0</v>
      </c>
      <c r="J98" s="33">
        <f>IF(ISBLANK('Monthly Estimate'!$D$19),SUMPRODUCT(('Monthly Estimate'!$F$19:$BL$19='Payment Calendar'!$A98)*('Monthly Estimate'!$B$19)),IF('Monthly Estimate'!$D$19='Payment Calendar'!$B98,'Monthly Estimate'!$B$19,0))</f>
        <v>0</v>
      </c>
      <c r="K98" s="33">
        <f>IF(ISBLANK('Monthly Estimate'!$D$20),SUMPRODUCT(('Monthly Estimate'!$F$20:$BL$20='Payment Calendar'!$A98)*('Monthly Estimate'!$B$20)),IF('Monthly Estimate'!$D$20='Payment Calendar'!$B98,'Monthly Estimate'!$B$20,0))</f>
        <v>0</v>
      </c>
      <c r="L98" s="33">
        <f>IF(ISBLANK('Monthly Estimate'!$D$21),SUMPRODUCT(('Monthly Estimate'!$F$21:$BL$21='Payment Calendar'!$A98)*('Monthly Estimate'!$B$21)),IF('Monthly Estimate'!$D$21='Payment Calendar'!$B98,'Monthly Estimate'!$B$21,0))</f>
        <v>0</v>
      </c>
      <c r="M98" s="33">
        <f>IF(ISBLANK('Monthly Estimate'!$D$22),SUMPRODUCT(('Monthly Estimate'!$F$22:$BL$22='Payment Calendar'!$A98)*('Monthly Estimate'!$B$22)),IF('Monthly Estimate'!$D$22='Payment Calendar'!$B98,'Monthly Estimate'!$B$22,0))</f>
        <v>0</v>
      </c>
      <c r="N98" s="33">
        <f>IF(ISBLANK('Monthly Estimate'!$D$23),SUMPRODUCT(('Monthly Estimate'!$F$23:$BL$23='Payment Calendar'!$A98)*('Monthly Estimate'!$B$23)),IF('Monthly Estimate'!$D$23='Payment Calendar'!$B98,'Monthly Estimate'!$B$23,0))</f>
        <v>0</v>
      </c>
      <c r="O98" s="33">
        <f>IF(ISBLANK('Monthly Estimate'!$D$24),SUMPRODUCT(('Monthly Estimate'!$F$24:$BL$24='Payment Calendar'!$A98)*('Monthly Estimate'!$B$24)),IF('Monthly Estimate'!$D$24='Payment Calendar'!$B98,'Monthly Estimate'!$B$24,0))</f>
        <v>0</v>
      </c>
      <c r="P98" s="33">
        <f>IF(ISBLANK('Monthly Estimate'!$D$25),SUMPRODUCT(('Monthly Estimate'!$F$25:$BL$25='Payment Calendar'!$A98)*('Monthly Estimate'!$B$25)),IF('Monthly Estimate'!$D$25='Payment Calendar'!$B98,'Monthly Estimate'!$B$25,0))</f>
        <v>0</v>
      </c>
      <c r="Q98" s="33">
        <f>IF(ISBLANK('Monthly Estimate'!$D$26),SUMPRODUCT(('Monthly Estimate'!$F$26:$BL$26='Payment Calendar'!$A98)*('Monthly Estimate'!$B$26)),IF('Monthly Estimate'!$D$26='Payment Calendar'!$B98,'Monthly Estimate'!$B$26,0))</f>
        <v>0</v>
      </c>
      <c r="R98" s="33">
        <f>IF(ISBLANK('Monthly Estimate'!$D$27),SUMPRODUCT(('Monthly Estimate'!$F$27:$BL$27='Payment Calendar'!$A98)*('Monthly Estimate'!$B$27)),IF('Monthly Estimate'!$D$27='Payment Calendar'!$B98,'Monthly Estimate'!$B$27,0))</f>
        <v>0</v>
      </c>
      <c r="S98" s="33">
        <f>IF(ISBLANK('Monthly Estimate'!$D$28),SUMPRODUCT(('Monthly Estimate'!$F$28:$BL$28='Payment Calendar'!$A98)*('Monthly Estimate'!$B$28)),IF('Monthly Estimate'!$D$28='Payment Calendar'!$B98,'Monthly Estimate'!$B$28,0))</f>
        <v>0</v>
      </c>
      <c r="T98" s="33">
        <f>IF(ISBLANK('Monthly Estimate'!$D$32),SUMPRODUCT(('Monthly Estimate'!$F$32:$BL$32='Payment Calendar'!$A98)*('Monthly Estimate'!$B$32)),IF('Monthly Estimate'!$D$32='Payment Calendar'!$B98,'Monthly Estimate'!$B$32,0))</f>
        <v>0</v>
      </c>
      <c r="U98" s="33">
        <f>IF(ISBLANK('Monthly Estimate'!$D$33),SUMPRODUCT(('Monthly Estimate'!$F$33:$BL$33='Payment Calendar'!$A98)*('Monthly Estimate'!$B$33)),IF('Monthly Estimate'!$D$33='Payment Calendar'!$B98,'Monthly Estimate'!$B$33,0))</f>
        <v>0</v>
      </c>
      <c r="V98" s="33">
        <f>IF(ISBLANK('Monthly Estimate'!$D$34),SUMPRODUCT(('Monthly Estimate'!$F$34:$BL$34='Payment Calendar'!$A98)*('Monthly Estimate'!$B$34)),IF('Monthly Estimate'!$D$34='Payment Calendar'!$B98,'Monthly Estimate'!$B$34,0))</f>
        <v>0</v>
      </c>
      <c r="W98" s="33">
        <f>IF(ISBLANK('Monthly Estimate'!$D$35),SUMPRODUCT(('Monthly Estimate'!$F$35:$BL$35='Payment Calendar'!$A98)*('Monthly Estimate'!$B$35)),IF('Monthly Estimate'!$D$35='Payment Calendar'!$B98,'Monthly Estimate'!$B$35,0))</f>
        <v>0</v>
      </c>
      <c r="X98" s="33">
        <f>IF(ISBLANK('Monthly Estimate'!$D$36),SUMPRODUCT(('Monthly Estimate'!$F$36:$BL$36='Payment Calendar'!$A98)*('Monthly Estimate'!$B$36)),IF('Monthly Estimate'!$D$36='Payment Calendar'!$B98,'Monthly Estimate'!$B$36,0))</f>
        <v>0</v>
      </c>
      <c r="Y98" s="33">
        <f>IF(ISBLANK('Monthly Estimate'!$D$37),SUMPRODUCT(('Monthly Estimate'!$F$37:$BL$37='Payment Calendar'!$A98)*('Monthly Estimate'!$B$37)),IF('Monthly Estimate'!$D$37='Payment Calendar'!$B98,'Monthly Estimate'!$B$37,0))</f>
        <v>0</v>
      </c>
      <c r="Z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A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B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C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D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E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F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G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H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I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J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K98" s="33">
        <f>IF(ISBLANK('Monthly Estimate'!$D$38),SUMPRODUCT(('Monthly Estimate'!$F$38:$BL$38='Payment Calendar'!$A98)*('Monthly Estimate'!$B$38)),IF('Monthly Estimate'!$D$38='Payment Calendar'!$B98,'Monthly Estimate'!$B$38,0))</f>
        <v>0</v>
      </c>
      <c r="AL98" s="33">
        <f>IF(ISBLANK('Monthly Estimate'!$D$50),SUMPRODUCT(('Monthly Estimate'!$F$50:$BL$50='Payment Calendar'!$A98)*('Monthly Estimate'!$B$50)),IF('Monthly Estimate'!$D$50='Payment Calendar'!$B98,'Monthly Estimate'!$B$50,0))</f>
        <v>0</v>
      </c>
      <c r="AM98" s="34">
        <f>IF(ISBLANK('Monthly Estimate'!$D$51),SUMPRODUCT(('Monthly Estimate'!$F$51:$BL$51='Payment Calendar'!$A98)*('Monthly Estimate'!$B$51)),IF('Monthly Estimate'!$D$51='Payment Calendar'!$B98,'Monthly Estimate'!$B$51,0))</f>
        <v>0</v>
      </c>
      <c r="AN98" s="29">
        <f>SUM(D98:AM98)</f>
        <v>0</v>
      </c>
      <c r="AO98" s="33">
        <f>IF(ISBLANK('Monthly Estimate'!$D$6),SUMPRODUCT(('Monthly Estimate'!$F$6:$BL$6='Payment Calendar'!$A98)*('Monthly Estimate'!$B$6)),IF('Monthly Estimate'!$D$6='Payment Calendar'!$B98,'Monthly Estimate'!$B$6,0))</f>
        <v>0</v>
      </c>
      <c r="AP98" s="33">
        <f>IF(ISBLANK('Monthly Estimate'!$D$7),SUMPRODUCT(('Monthly Estimate'!$F$7:$BL$7='Payment Calendar'!$A98)*('Monthly Estimate'!$B$7)),IF('Monthly Estimate'!$D$7='Payment Calendar'!$B98,'Monthly Estimate'!$B$7,0))</f>
        <v>0</v>
      </c>
      <c r="AQ98" s="34">
        <f>IF(ISBLANK('Monthly Estimate'!$D$8),SUMPRODUCT(('Monthly Estimate'!$F$8:$BL$8='Payment Calendar'!$A98)*('Monthly Estimate'!$B$8)),IF('Monthly Estimate'!$D$8='Payment Calendar'!$B98,'Monthly Estimate'!$B$8,0))</f>
        <v>0</v>
      </c>
      <c r="AR98" s="35">
        <f t="shared" si="22"/>
        <v>0</v>
      </c>
      <c r="AS98" s="36">
        <f>IF(ISBLANK('Monthly Estimate'!$D$54),SUMPRODUCT(('Monthly Estimate'!$F$54:$BL$54='Payment Calendar'!$A98)*('Monthly Estimate'!$B$54)),IF('Monthly Estimate'!$D$54='Payment Calendar'!$B98,'Monthly Estimate'!$B$54,0))</f>
        <v>0</v>
      </c>
      <c r="AT98" s="34">
        <f>IF(ISBLANK('Monthly Estimate'!$D$55),SUMPRODUCT(('Monthly Estimate'!$F$55:$BL$55='Payment Calendar'!$A98)*('Monthly Estimate'!$B$55)),IF('Monthly Estimate'!$D$55='Payment Calendar'!$B98,'Monthly Estimate'!$B$55,0))</f>
        <v>0</v>
      </c>
      <c r="AU98" s="29">
        <f t="shared" ref="AU98:AU126" si="33">AS98-AT98</f>
        <v>0</v>
      </c>
      <c r="AV98" s="30">
        <f t="shared" ref="AV98:AV126" si="34">-AN98+AR98-AS98</f>
        <v>0</v>
      </c>
      <c r="AW98" s="37">
        <f>AW97+AV98</f>
        <v>0</v>
      </c>
    </row>
    <row r="99" spans="1:49" x14ac:dyDescent="0.2">
      <c r="A99" s="31">
        <f t="shared" si="31"/>
        <v>43193</v>
      </c>
      <c r="B99" s="32">
        <f t="shared" si="21"/>
        <v>3</v>
      </c>
      <c r="C99" s="32">
        <f t="shared" si="32"/>
        <v>4</v>
      </c>
      <c r="D99" s="33">
        <f>IF(ISBLANK('Monthly Estimate'!$D$13),SUMPRODUCT(('Monthly Estimate'!$F$13:$BL$13='Payment Calendar'!$A99)*('Monthly Estimate'!$B$13)),IF('Monthly Estimate'!$D$13='Payment Calendar'!$B99,'Monthly Estimate'!$B$13,0))</f>
        <v>0</v>
      </c>
      <c r="E99" s="33">
        <f>IF(ISBLANK('Monthly Estimate'!$D$14),SUMPRODUCT(('Monthly Estimate'!$F$14:$BL$14='Payment Calendar'!$A99)*('Monthly Estimate'!$B$14)),IF('Monthly Estimate'!$D$14='Payment Calendar'!$B99,'Monthly Estimate'!$B$14,0))</f>
        <v>0</v>
      </c>
      <c r="F99" s="33">
        <f>IF(ISBLANK('Monthly Estimate'!$D$15),SUMPRODUCT(('Monthly Estimate'!$F$15:$BL$15='Payment Calendar'!$A99)*('Monthly Estimate'!$B$15)),IF('Monthly Estimate'!$D$15='Payment Calendar'!$B99,'Monthly Estimate'!$B$15,0))</f>
        <v>0</v>
      </c>
      <c r="G99" s="33">
        <f>IF(ISBLANK('Monthly Estimate'!$D$16),SUMPRODUCT(('Monthly Estimate'!$F$16:$BL$16='Payment Calendar'!$A99)*('Monthly Estimate'!$B$16)),IF('Monthly Estimate'!$D$16='Payment Calendar'!$B99,'Monthly Estimate'!$B$16,0))</f>
        <v>0</v>
      </c>
      <c r="H99" s="33">
        <f>IF(ISBLANK('Monthly Estimate'!$D$17),SUMPRODUCT(('Monthly Estimate'!$F$17:$BL$17='Payment Calendar'!$A99)*('Monthly Estimate'!$B$17)),IF('Monthly Estimate'!$D$17='Payment Calendar'!$B99,'Monthly Estimate'!$B$17,0))</f>
        <v>0</v>
      </c>
      <c r="I99" s="33">
        <f>IF(ISBLANK('Monthly Estimate'!$D$18),SUMPRODUCT(('Monthly Estimate'!$F$18:$BL$18='Payment Calendar'!$A99)*('Monthly Estimate'!$B$18)),IF('Monthly Estimate'!$D$18='Payment Calendar'!$B99,'Monthly Estimate'!$B$18,0))</f>
        <v>0</v>
      </c>
      <c r="J99" s="33">
        <f>IF(ISBLANK('Monthly Estimate'!$D$19),SUMPRODUCT(('Monthly Estimate'!$F$19:$BL$19='Payment Calendar'!$A99)*('Monthly Estimate'!$B$19)),IF('Monthly Estimate'!$D$19='Payment Calendar'!$B99,'Monthly Estimate'!$B$19,0))</f>
        <v>0</v>
      </c>
      <c r="K99" s="33">
        <f>IF(ISBLANK('Monthly Estimate'!$D$20),SUMPRODUCT(('Monthly Estimate'!$F$20:$BL$20='Payment Calendar'!$A99)*('Monthly Estimate'!$B$20)),IF('Monthly Estimate'!$D$20='Payment Calendar'!$B99,'Monthly Estimate'!$B$20,0))</f>
        <v>0</v>
      </c>
      <c r="L99" s="33">
        <f>IF(ISBLANK('Monthly Estimate'!$D$21),SUMPRODUCT(('Monthly Estimate'!$F$21:$BL$21='Payment Calendar'!$A99)*('Monthly Estimate'!$B$21)),IF('Monthly Estimate'!$D$21='Payment Calendar'!$B99,'Monthly Estimate'!$B$21,0))</f>
        <v>0</v>
      </c>
      <c r="M99" s="33">
        <f>IF(ISBLANK('Monthly Estimate'!$D$22),SUMPRODUCT(('Monthly Estimate'!$F$22:$BL$22='Payment Calendar'!$A99)*('Monthly Estimate'!$B$22)),IF('Monthly Estimate'!$D$22='Payment Calendar'!$B99,'Monthly Estimate'!$B$22,0))</f>
        <v>0</v>
      </c>
      <c r="N99" s="33">
        <f>IF(ISBLANK('Monthly Estimate'!$D$23),SUMPRODUCT(('Monthly Estimate'!$F$23:$BL$23='Payment Calendar'!$A99)*('Monthly Estimate'!$B$23)),IF('Monthly Estimate'!$D$23='Payment Calendar'!$B99,'Monthly Estimate'!$B$23,0))</f>
        <v>0</v>
      </c>
      <c r="O99" s="33">
        <f>IF(ISBLANK('Monthly Estimate'!$D$24),SUMPRODUCT(('Monthly Estimate'!$F$24:$BL$24='Payment Calendar'!$A99)*('Monthly Estimate'!$B$24)),IF('Monthly Estimate'!$D$24='Payment Calendar'!$B99,'Monthly Estimate'!$B$24,0))</f>
        <v>0</v>
      </c>
      <c r="P99" s="33">
        <f>IF(ISBLANK('Monthly Estimate'!$D$25),SUMPRODUCT(('Monthly Estimate'!$F$25:$BL$25='Payment Calendar'!$A99)*('Monthly Estimate'!$B$25)),IF('Monthly Estimate'!$D$25='Payment Calendar'!$B99,'Monthly Estimate'!$B$25,0))</f>
        <v>0</v>
      </c>
      <c r="Q99" s="33">
        <f>IF(ISBLANK('Monthly Estimate'!$D$26),SUMPRODUCT(('Monthly Estimate'!$F$26:$BL$26='Payment Calendar'!$A99)*('Monthly Estimate'!$B$26)),IF('Monthly Estimate'!$D$26='Payment Calendar'!$B99,'Monthly Estimate'!$B$26,0))</f>
        <v>0</v>
      </c>
      <c r="R99" s="33">
        <f>IF(ISBLANK('Monthly Estimate'!$D$27),SUMPRODUCT(('Monthly Estimate'!$F$27:$BL$27='Payment Calendar'!$A99)*('Monthly Estimate'!$B$27)),IF('Monthly Estimate'!$D$27='Payment Calendar'!$B99,'Monthly Estimate'!$B$27,0))</f>
        <v>0</v>
      </c>
      <c r="S99" s="33">
        <f>IF(ISBLANK('Monthly Estimate'!$D$28),SUMPRODUCT(('Monthly Estimate'!$F$28:$BL$28='Payment Calendar'!$A99)*('Monthly Estimate'!$B$28)),IF('Monthly Estimate'!$D$28='Payment Calendar'!$B99,'Monthly Estimate'!$B$28,0))</f>
        <v>0</v>
      </c>
      <c r="T99" s="33">
        <f>IF(ISBLANK('Monthly Estimate'!$D$32),SUMPRODUCT(('Monthly Estimate'!$F$32:$BL$32='Payment Calendar'!$A99)*('Monthly Estimate'!$B$32)),IF('Monthly Estimate'!$D$32='Payment Calendar'!$B99,'Monthly Estimate'!$B$32,0))</f>
        <v>0</v>
      </c>
      <c r="U99" s="33">
        <f>IF(ISBLANK('Monthly Estimate'!$D$33),SUMPRODUCT(('Monthly Estimate'!$F$33:$BL$33='Payment Calendar'!$A99)*('Monthly Estimate'!$B$33)),IF('Monthly Estimate'!$D$33='Payment Calendar'!$B99,'Monthly Estimate'!$B$33,0))</f>
        <v>0</v>
      </c>
      <c r="V99" s="33">
        <f>IF(ISBLANK('Monthly Estimate'!$D$34),SUMPRODUCT(('Monthly Estimate'!$F$34:$BL$34='Payment Calendar'!$A99)*('Monthly Estimate'!$B$34)),IF('Monthly Estimate'!$D$34='Payment Calendar'!$B99,'Monthly Estimate'!$B$34,0))</f>
        <v>0</v>
      </c>
      <c r="W99" s="33">
        <f>IF(ISBLANK('Monthly Estimate'!$D$35),SUMPRODUCT(('Monthly Estimate'!$F$35:$BL$35='Payment Calendar'!$A99)*('Monthly Estimate'!$B$35)),IF('Monthly Estimate'!$D$35='Payment Calendar'!$B99,'Monthly Estimate'!$B$35,0))</f>
        <v>0</v>
      </c>
      <c r="X99" s="33">
        <f>IF(ISBLANK('Monthly Estimate'!$D$36),SUMPRODUCT(('Monthly Estimate'!$F$36:$BL$36='Payment Calendar'!$A99)*('Monthly Estimate'!$B$36)),IF('Monthly Estimate'!$D$36='Payment Calendar'!$B99,'Monthly Estimate'!$B$36,0))</f>
        <v>0</v>
      </c>
      <c r="Y99" s="33">
        <f>IF(ISBLANK('Monthly Estimate'!$D$37),SUMPRODUCT(('Monthly Estimate'!$F$37:$BL$37='Payment Calendar'!$A99)*('Monthly Estimate'!$B$37)),IF('Monthly Estimate'!$D$37='Payment Calendar'!$B99,'Monthly Estimate'!$B$37,0))</f>
        <v>0</v>
      </c>
      <c r="Z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A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B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C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D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E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F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G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H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I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J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K99" s="33">
        <f>IF(ISBLANK('Monthly Estimate'!$D$38),SUMPRODUCT(('Monthly Estimate'!$F$38:$BL$38='Payment Calendar'!$A99)*('Monthly Estimate'!$B$38)),IF('Monthly Estimate'!$D$38='Payment Calendar'!$B99,'Monthly Estimate'!$B$38,0))</f>
        <v>0</v>
      </c>
      <c r="AL99" s="33">
        <f>IF(ISBLANK('Monthly Estimate'!$D$50),SUMPRODUCT(('Monthly Estimate'!$F$50:$BL$50='Payment Calendar'!$A99)*('Monthly Estimate'!$B$50)),IF('Monthly Estimate'!$D$50='Payment Calendar'!$B99,'Monthly Estimate'!$B$50,0))</f>
        <v>0</v>
      </c>
      <c r="AM99" s="34">
        <f>IF(ISBLANK('Monthly Estimate'!$D$51),SUMPRODUCT(('Monthly Estimate'!$F$51:$BL$51='Payment Calendar'!$A99)*('Monthly Estimate'!$B$51)),IF('Monthly Estimate'!$D$51='Payment Calendar'!$B99,'Monthly Estimate'!$B$51,0))</f>
        <v>0</v>
      </c>
      <c r="AN99" s="29">
        <f>SUM(D99:AM99)</f>
        <v>0</v>
      </c>
      <c r="AO99" s="33">
        <f>IF(ISBLANK('Monthly Estimate'!$D$6),SUMPRODUCT(('Monthly Estimate'!$F$6:$BL$6='Payment Calendar'!$A99)*('Monthly Estimate'!$B$6)),IF('Monthly Estimate'!$D$6='Payment Calendar'!$B99,'Monthly Estimate'!$B$6,0))</f>
        <v>0</v>
      </c>
      <c r="AP99" s="33">
        <f>IF(ISBLANK('Monthly Estimate'!$D$7),SUMPRODUCT(('Monthly Estimate'!$F$7:$BL$7='Payment Calendar'!$A99)*('Monthly Estimate'!$B$7)),IF('Monthly Estimate'!$D$7='Payment Calendar'!$B99,'Monthly Estimate'!$B$7,0))</f>
        <v>0</v>
      </c>
      <c r="AQ99" s="34">
        <f>IF(ISBLANK('Monthly Estimate'!$D$8),SUMPRODUCT(('Monthly Estimate'!$F$8:$BL$8='Payment Calendar'!$A99)*('Monthly Estimate'!$B$8)),IF('Monthly Estimate'!$D$8='Payment Calendar'!$B99,'Monthly Estimate'!$B$8,0))</f>
        <v>0</v>
      </c>
      <c r="AR99" s="35">
        <f t="shared" si="22"/>
        <v>0</v>
      </c>
      <c r="AS99" s="36">
        <f>IF(ISBLANK('Monthly Estimate'!$D$54),SUMPRODUCT(('Monthly Estimate'!$F$54:$BL$54='Payment Calendar'!$A99)*('Monthly Estimate'!$B$54)),IF('Monthly Estimate'!$D$54='Payment Calendar'!$B99,'Monthly Estimate'!$B$54,0))</f>
        <v>0</v>
      </c>
      <c r="AT99" s="34">
        <f>IF(ISBLANK('Monthly Estimate'!$D$55),SUMPRODUCT(('Monthly Estimate'!$F$55:$BL$55='Payment Calendar'!$A99)*('Monthly Estimate'!$B$55)),IF('Monthly Estimate'!$D$55='Payment Calendar'!$B99,'Monthly Estimate'!$B$55,0))</f>
        <v>0</v>
      </c>
      <c r="AU99" s="29">
        <f t="shared" si="33"/>
        <v>0</v>
      </c>
      <c r="AV99" s="30">
        <f t="shared" si="34"/>
        <v>0</v>
      </c>
      <c r="AW99" s="37">
        <f t="shared" ref="AW99:AW126" si="35">AW98+AV99</f>
        <v>0</v>
      </c>
    </row>
    <row r="100" spans="1:49" x14ac:dyDescent="0.2">
      <c r="A100" s="31">
        <f t="shared" si="31"/>
        <v>43194</v>
      </c>
      <c r="B100" s="32">
        <f t="shared" si="21"/>
        <v>4</v>
      </c>
      <c r="C100" s="32">
        <f t="shared" si="32"/>
        <v>4</v>
      </c>
      <c r="D100" s="33">
        <f>IF(ISBLANK('Monthly Estimate'!$D$13),SUMPRODUCT(('Monthly Estimate'!$F$13:$BL$13='Payment Calendar'!$A100)*('Monthly Estimate'!$B$13)),IF('Monthly Estimate'!$D$13='Payment Calendar'!$B100,'Monthly Estimate'!$B$13,0))</f>
        <v>0</v>
      </c>
      <c r="E100" s="33">
        <f>IF(ISBLANK('Monthly Estimate'!$D$14),SUMPRODUCT(('Monthly Estimate'!$F$14:$BL$14='Payment Calendar'!$A100)*('Monthly Estimate'!$B$14)),IF('Monthly Estimate'!$D$14='Payment Calendar'!$B100,'Monthly Estimate'!$B$14,0))</f>
        <v>0</v>
      </c>
      <c r="F100" s="33">
        <f>IF(ISBLANK('Monthly Estimate'!$D$15),SUMPRODUCT(('Monthly Estimate'!$F$15:$BL$15='Payment Calendar'!$A100)*('Monthly Estimate'!$B$15)),IF('Monthly Estimate'!$D$15='Payment Calendar'!$B100,'Monthly Estimate'!$B$15,0))</f>
        <v>0</v>
      </c>
      <c r="G100" s="33">
        <f>IF(ISBLANK('Monthly Estimate'!$D$16),SUMPRODUCT(('Monthly Estimate'!$F$16:$BL$16='Payment Calendar'!$A100)*('Monthly Estimate'!$B$16)),IF('Monthly Estimate'!$D$16='Payment Calendar'!$B100,'Monthly Estimate'!$B$16,0))</f>
        <v>0</v>
      </c>
      <c r="H100" s="33">
        <f>IF(ISBLANK('Monthly Estimate'!$D$17),SUMPRODUCT(('Monthly Estimate'!$F$17:$BL$17='Payment Calendar'!$A100)*('Monthly Estimate'!$B$17)),IF('Monthly Estimate'!$D$17='Payment Calendar'!$B100,'Monthly Estimate'!$B$17,0))</f>
        <v>0</v>
      </c>
      <c r="I100" s="33">
        <f>IF(ISBLANK('Monthly Estimate'!$D$18),SUMPRODUCT(('Monthly Estimate'!$F$18:$BL$18='Payment Calendar'!$A100)*('Monthly Estimate'!$B$18)),IF('Monthly Estimate'!$D$18='Payment Calendar'!$B100,'Monthly Estimate'!$B$18,0))</f>
        <v>0</v>
      </c>
      <c r="J100" s="33">
        <f>IF(ISBLANK('Monthly Estimate'!$D$19),SUMPRODUCT(('Monthly Estimate'!$F$19:$BL$19='Payment Calendar'!$A100)*('Monthly Estimate'!$B$19)),IF('Monthly Estimate'!$D$19='Payment Calendar'!$B100,'Monthly Estimate'!$B$19,0))</f>
        <v>0</v>
      </c>
      <c r="K100" s="33">
        <f>IF(ISBLANK('Monthly Estimate'!$D$20),SUMPRODUCT(('Monthly Estimate'!$F$20:$BL$20='Payment Calendar'!$A100)*('Monthly Estimate'!$B$20)),IF('Monthly Estimate'!$D$20='Payment Calendar'!$B100,'Monthly Estimate'!$B$20,0))</f>
        <v>0</v>
      </c>
      <c r="L100" s="33">
        <f>IF(ISBLANK('Monthly Estimate'!$D$21),SUMPRODUCT(('Monthly Estimate'!$F$21:$BL$21='Payment Calendar'!$A100)*('Monthly Estimate'!$B$21)),IF('Monthly Estimate'!$D$21='Payment Calendar'!$B100,'Monthly Estimate'!$B$21,0))</f>
        <v>0</v>
      </c>
      <c r="M100" s="33">
        <f>IF(ISBLANK('Monthly Estimate'!$D$22),SUMPRODUCT(('Monthly Estimate'!$F$22:$BL$22='Payment Calendar'!$A100)*('Monthly Estimate'!$B$22)),IF('Monthly Estimate'!$D$22='Payment Calendar'!$B100,'Monthly Estimate'!$B$22,0))</f>
        <v>0</v>
      </c>
      <c r="N100" s="33">
        <f>IF(ISBLANK('Monthly Estimate'!$D$23),SUMPRODUCT(('Monthly Estimate'!$F$23:$BL$23='Payment Calendar'!$A100)*('Monthly Estimate'!$B$23)),IF('Monthly Estimate'!$D$23='Payment Calendar'!$B100,'Monthly Estimate'!$B$23,0))</f>
        <v>0</v>
      </c>
      <c r="O100" s="33">
        <f>IF(ISBLANK('Monthly Estimate'!$D$24),SUMPRODUCT(('Monthly Estimate'!$F$24:$BL$24='Payment Calendar'!$A100)*('Monthly Estimate'!$B$24)),IF('Monthly Estimate'!$D$24='Payment Calendar'!$B100,'Monthly Estimate'!$B$24,0))</f>
        <v>0</v>
      </c>
      <c r="P100" s="33">
        <f>IF(ISBLANK('Monthly Estimate'!$D$25),SUMPRODUCT(('Monthly Estimate'!$F$25:$BL$25='Payment Calendar'!$A100)*('Monthly Estimate'!$B$25)),IF('Monthly Estimate'!$D$25='Payment Calendar'!$B100,'Monthly Estimate'!$B$25,0))</f>
        <v>0</v>
      </c>
      <c r="Q100" s="33">
        <f>IF(ISBLANK('Monthly Estimate'!$D$26),SUMPRODUCT(('Monthly Estimate'!$F$26:$BL$26='Payment Calendar'!$A100)*('Monthly Estimate'!$B$26)),IF('Monthly Estimate'!$D$26='Payment Calendar'!$B100,'Monthly Estimate'!$B$26,0))</f>
        <v>0</v>
      </c>
      <c r="R100" s="33">
        <f>IF(ISBLANK('Monthly Estimate'!$D$27),SUMPRODUCT(('Monthly Estimate'!$F$27:$BL$27='Payment Calendar'!$A100)*('Monthly Estimate'!$B$27)),IF('Monthly Estimate'!$D$27='Payment Calendar'!$B100,'Monthly Estimate'!$B$27,0))</f>
        <v>0</v>
      </c>
      <c r="S100" s="33">
        <f>IF(ISBLANK('Monthly Estimate'!$D$28),SUMPRODUCT(('Monthly Estimate'!$F$28:$BL$28='Payment Calendar'!$A100)*('Monthly Estimate'!$B$28)),IF('Monthly Estimate'!$D$28='Payment Calendar'!$B100,'Monthly Estimate'!$B$28,0))</f>
        <v>0</v>
      </c>
      <c r="T100" s="33">
        <f>IF(ISBLANK('Monthly Estimate'!$D$32),SUMPRODUCT(('Monthly Estimate'!$F$32:$BL$32='Payment Calendar'!$A100)*('Monthly Estimate'!$B$32)),IF('Monthly Estimate'!$D$32='Payment Calendar'!$B100,'Monthly Estimate'!$B$32,0))</f>
        <v>0</v>
      </c>
      <c r="U100" s="33">
        <f>IF(ISBLANK('Monthly Estimate'!$D$33),SUMPRODUCT(('Monthly Estimate'!$F$33:$BL$33='Payment Calendar'!$A100)*('Monthly Estimate'!$B$33)),IF('Monthly Estimate'!$D$33='Payment Calendar'!$B100,'Monthly Estimate'!$B$33,0))</f>
        <v>0</v>
      </c>
      <c r="V100" s="33">
        <f>IF(ISBLANK('Monthly Estimate'!$D$34),SUMPRODUCT(('Monthly Estimate'!$F$34:$BL$34='Payment Calendar'!$A100)*('Monthly Estimate'!$B$34)),IF('Monthly Estimate'!$D$34='Payment Calendar'!$B100,'Monthly Estimate'!$B$34,0))</f>
        <v>0</v>
      </c>
      <c r="W100" s="33">
        <f>IF(ISBLANK('Monthly Estimate'!$D$35),SUMPRODUCT(('Monthly Estimate'!$F$35:$BL$35='Payment Calendar'!$A100)*('Monthly Estimate'!$B$35)),IF('Monthly Estimate'!$D$35='Payment Calendar'!$B100,'Monthly Estimate'!$B$35,0))</f>
        <v>0</v>
      </c>
      <c r="X100" s="33">
        <f>IF(ISBLANK('Monthly Estimate'!$D$36),SUMPRODUCT(('Monthly Estimate'!$F$36:$BL$36='Payment Calendar'!$A100)*('Monthly Estimate'!$B$36)),IF('Monthly Estimate'!$D$36='Payment Calendar'!$B100,'Monthly Estimate'!$B$36,0))</f>
        <v>0</v>
      </c>
      <c r="Y100" s="33">
        <f>IF(ISBLANK('Monthly Estimate'!$D$37),SUMPRODUCT(('Monthly Estimate'!$F$37:$BL$37='Payment Calendar'!$A100)*('Monthly Estimate'!$B$37)),IF('Monthly Estimate'!$D$37='Payment Calendar'!$B100,'Monthly Estimate'!$B$37,0))</f>
        <v>0</v>
      </c>
      <c r="Z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A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B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C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D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E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F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G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H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I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J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K100" s="33">
        <f>IF(ISBLANK('Monthly Estimate'!$D$38),SUMPRODUCT(('Monthly Estimate'!$F$38:$BL$38='Payment Calendar'!$A100)*('Monthly Estimate'!$B$38)),IF('Monthly Estimate'!$D$38='Payment Calendar'!$B100,'Monthly Estimate'!$B$38,0))</f>
        <v>0</v>
      </c>
      <c r="AL100" s="33">
        <f>IF(ISBLANK('Monthly Estimate'!$D$50),SUMPRODUCT(('Monthly Estimate'!$F$50:$BL$50='Payment Calendar'!$A100)*('Monthly Estimate'!$B$50)),IF('Monthly Estimate'!$D$50='Payment Calendar'!$B100,'Monthly Estimate'!$B$50,0))</f>
        <v>0</v>
      </c>
      <c r="AM100" s="34">
        <f>IF(ISBLANK('Monthly Estimate'!$D$51),SUMPRODUCT(('Monthly Estimate'!$F$51:$BL$51='Payment Calendar'!$A100)*('Monthly Estimate'!$B$51)),IF('Monthly Estimate'!$D$51='Payment Calendar'!$B100,'Monthly Estimate'!$B$51,0))</f>
        <v>0</v>
      </c>
      <c r="AN100" s="29">
        <f>SUM(D100:AM100)</f>
        <v>0</v>
      </c>
      <c r="AO100" s="33">
        <f>IF(ISBLANK('Monthly Estimate'!$D$6),SUMPRODUCT(('Monthly Estimate'!$F$6:$BL$6='Payment Calendar'!$A100)*('Monthly Estimate'!$B$6)),IF('Monthly Estimate'!$D$6='Payment Calendar'!$B100,'Monthly Estimate'!$B$6,0))</f>
        <v>0</v>
      </c>
      <c r="AP100" s="33">
        <f>IF(ISBLANK('Monthly Estimate'!$D$7),SUMPRODUCT(('Monthly Estimate'!$F$7:$BL$7='Payment Calendar'!$A100)*('Monthly Estimate'!$B$7)),IF('Monthly Estimate'!$D$7='Payment Calendar'!$B100,'Monthly Estimate'!$B$7,0))</f>
        <v>0</v>
      </c>
      <c r="AQ100" s="34">
        <f>IF(ISBLANK('Monthly Estimate'!$D$8),SUMPRODUCT(('Monthly Estimate'!$F$8:$BL$8='Payment Calendar'!$A100)*('Monthly Estimate'!$B$8)),IF('Monthly Estimate'!$D$8='Payment Calendar'!$B100,'Monthly Estimate'!$B$8,0))</f>
        <v>0</v>
      </c>
      <c r="AR100" s="35">
        <f t="shared" si="22"/>
        <v>0</v>
      </c>
      <c r="AS100" s="36">
        <f>IF(ISBLANK('Monthly Estimate'!$D$54),SUMPRODUCT(('Monthly Estimate'!$F$54:$BL$54='Payment Calendar'!$A100)*('Monthly Estimate'!$B$54)),IF('Monthly Estimate'!$D$54='Payment Calendar'!$B100,'Monthly Estimate'!$B$54,0))</f>
        <v>0</v>
      </c>
      <c r="AT100" s="34">
        <f>IF(ISBLANK('Monthly Estimate'!$D$55),SUMPRODUCT(('Monthly Estimate'!$F$55:$BL$55='Payment Calendar'!$A100)*('Monthly Estimate'!$B$55)),IF('Monthly Estimate'!$D$55='Payment Calendar'!$B100,'Monthly Estimate'!$B$55,0))</f>
        <v>0</v>
      </c>
      <c r="AU100" s="29">
        <f t="shared" si="33"/>
        <v>0</v>
      </c>
      <c r="AV100" s="30">
        <f t="shared" si="34"/>
        <v>0</v>
      </c>
      <c r="AW100" s="37">
        <f t="shared" si="35"/>
        <v>0</v>
      </c>
    </row>
    <row r="101" spans="1:49" x14ac:dyDescent="0.2">
      <c r="A101" s="31">
        <f t="shared" si="31"/>
        <v>43195</v>
      </c>
      <c r="B101" s="32">
        <f t="shared" si="21"/>
        <v>5</v>
      </c>
      <c r="C101" s="32">
        <f t="shared" si="32"/>
        <v>4</v>
      </c>
      <c r="D101" s="33">
        <f>IF(ISBLANK('Monthly Estimate'!$D$13),SUMPRODUCT(('Monthly Estimate'!$F$13:$BL$13='Payment Calendar'!$A101)*('Monthly Estimate'!$B$13)),IF('Monthly Estimate'!$D$13='Payment Calendar'!$B101,'Monthly Estimate'!$B$13,0))</f>
        <v>0</v>
      </c>
      <c r="E101" s="33">
        <f>IF(ISBLANK('Monthly Estimate'!$D$14),SUMPRODUCT(('Monthly Estimate'!$F$14:$BL$14='Payment Calendar'!$A101)*('Monthly Estimate'!$B$14)),IF('Monthly Estimate'!$D$14='Payment Calendar'!$B101,'Monthly Estimate'!$B$14,0))</f>
        <v>0</v>
      </c>
      <c r="F101" s="33">
        <f>IF(ISBLANK('Monthly Estimate'!$D$15),SUMPRODUCT(('Monthly Estimate'!$F$15:$BL$15='Payment Calendar'!$A101)*('Monthly Estimate'!$B$15)),IF('Monthly Estimate'!$D$15='Payment Calendar'!$B101,'Monthly Estimate'!$B$15,0))</f>
        <v>0</v>
      </c>
      <c r="G101" s="33">
        <f>IF(ISBLANK('Monthly Estimate'!$D$16),SUMPRODUCT(('Monthly Estimate'!$F$16:$BL$16='Payment Calendar'!$A101)*('Monthly Estimate'!$B$16)),IF('Monthly Estimate'!$D$16='Payment Calendar'!$B101,'Monthly Estimate'!$B$16,0))</f>
        <v>0</v>
      </c>
      <c r="H101" s="33">
        <f>IF(ISBLANK('Monthly Estimate'!$D$17),SUMPRODUCT(('Monthly Estimate'!$F$17:$BL$17='Payment Calendar'!$A101)*('Monthly Estimate'!$B$17)),IF('Monthly Estimate'!$D$17='Payment Calendar'!$B101,'Monthly Estimate'!$B$17,0))</f>
        <v>0</v>
      </c>
      <c r="I101" s="33">
        <f>IF(ISBLANK('Monthly Estimate'!$D$18),SUMPRODUCT(('Monthly Estimate'!$F$18:$BL$18='Payment Calendar'!$A101)*('Monthly Estimate'!$B$18)),IF('Monthly Estimate'!$D$18='Payment Calendar'!$B101,'Monthly Estimate'!$B$18,0))</f>
        <v>0</v>
      </c>
      <c r="J101" s="33">
        <f>IF(ISBLANK('Monthly Estimate'!$D$19),SUMPRODUCT(('Monthly Estimate'!$F$19:$BL$19='Payment Calendar'!$A101)*('Monthly Estimate'!$B$19)),IF('Monthly Estimate'!$D$19='Payment Calendar'!$B101,'Monthly Estimate'!$B$19,0))</f>
        <v>0</v>
      </c>
      <c r="K101" s="33">
        <f>IF(ISBLANK('Monthly Estimate'!$D$20),SUMPRODUCT(('Monthly Estimate'!$F$20:$BL$20='Payment Calendar'!$A101)*('Monthly Estimate'!$B$20)),IF('Monthly Estimate'!$D$20='Payment Calendar'!$B101,'Monthly Estimate'!$B$20,0))</f>
        <v>0</v>
      </c>
      <c r="L101" s="33">
        <f>IF(ISBLANK('Monthly Estimate'!$D$21),SUMPRODUCT(('Monthly Estimate'!$F$21:$BL$21='Payment Calendar'!$A101)*('Monthly Estimate'!$B$21)),IF('Monthly Estimate'!$D$21='Payment Calendar'!$B101,'Monthly Estimate'!$B$21,0))</f>
        <v>0</v>
      </c>
      <c r="M101" s="33">
        <f>IF(ISBLANK('Monthly Estimate'!$D$22),SUMPRODUCT(('Monthly Estimate'!$F$22:$BL$22='Payment Calendar'!$A101)*('Monthly Estimate'!$B$22)),IF('Monthly Estimate'!$D$22='Payment Calendar'!$B101,'Monthly Estimate'!$B$22,0))</f>
        <v>0</v>
      </c>
      <c r="N101" s="33">
        <f>IF(ISBLANK('Monthly Estimate'!$D$23),SUMPRODUCT(('Monthly Estimate'!$F$23:$BL$23='Payment Calendar'!$A101)*('Monthly Estimate'!$B$23)),IF('Monthly Estimate'!$D$23='Payment Calendar'!$B101,'Monthly Estimate'!$B$23,0))</f>
        <v>0</v>
      </c>
      <c r="O101" s="33">
        <f>IF(ISBLANK('Monthly Estimate'!$D$24),SUMPRODUCT(('Monthly Estimate'!$F$24:$BL$24='Payment Calendar'!$A101)*('Monthly Estimate'!$B$24)),IF('Monthly Estimate'!$D$24='Payment Calendar'!$B101,'Monthly Estimate'!$B$24,0))</f>
        <v>0</v>
      </c>
      <c r="P101" s="33">
        <f>IF(ISBLANK('Monthly Estimate'!$D$25),SUMPRODUCT(('Monthly Estimate'!$F$25:$BL$25='Payment Calendar'!$A101)*('Monthly Estimate'!$B$25)),IF('Monthly Estimate'!$D$25='Payment Calendar'!$B101,'Monthly Estimate'!$B$25,0))</f>
        <v>0</v>
      </c>
      <c r="Q101" s="33">
        <f>IF(ISBLANK('Monthly Estimate'!$D$26),SUMPRODUCT(('Monthly Estimate'!$F$26:$BL$26='Payment Calendar'!$A101)*('Monthly Estimate'!$B$26)),IF('Monthly Estimate'!$D$26='Payment Calendar'!$B101,'Monthly Estimate'!$B$26,0))</f>
        <v>0</v>
      </c>
      <c r="R101" s="33">
        <f>IF(ISBLANK('Monthly Estimate'!$D$27),SUMPRODUCT(('Monthly Estimate'!$F$27:$BL$27='Payment Calendar'!$A101)*('Monthly Estimate'!$B$27)),IF('Monthly Estimate'!$D$27='Payment Calendar'!$B101,'Monthly Estimate'!$B$27,0))</f>
        <v>0</v>
      </c>
      <c r="S101" s="33">
        <f>IF(ISBLANK('Monthly Estimate'!$D$28),SUMPRODUCT(('Monthly Estimate'!$F$28:$BL$28='Payment Calendar'!$A101)*('Monthly Estimate'!$B$28)),IF('Monthly Estimate'!$D$28='Payment Calendar'!$B101,'Monthly Estimate'!$B$28,0))</f>
        <v>0</v>
      </c>
      <c r="T101" s="33">
        <f>IF(ISBLANK('Monthly Estimate'!$D$32),SUMPRODUCT(('Monthly Estimate'!$F$32:$BL$32='Payment Calendar'!$A101)*('Monthly Estimate'!$B$32)),IF('Monthly Estimate'!$D$32='Payment Calendar'!$B101,'Monthly Estimate'!$B$32,0))</f>
        <v>0</v>
      </c>
      <c r="U101" s="33">
        <f>IF(ISBLANK('Monthly Estimate'!$D$33),SUMPRODUCT(('Monthly Estimate'!$F$33:$BL$33='Payment Calendar'!$A101)*('Monthly Estimate'!$B$33)),IF('Monthly Estimate'!$D$33='Payment Calendar'!$B101,'Monthly Estimate'!$B$33,0))</f>
        <v>0</v>
      </c>
      <c r="V101" s="33">
        <f>IF(ISBLANK('Monthly Estimate'!$D$34),SUMPRODUCT(('Monthly Estimate'!$F$34:$BL$34='Payment Calendar'!$A101)*('Monthly Estimate'!$B$34)),IF('Monthly Estimate'!$D$34='Payment Calendar'!$B101,'Monthly Estimate'!$B$34,0))</f>
        <v>0</v>
      </c>
      <c r="W101" s="33">
        <f>IF(ISBLANK('Monthly Estimate'!$D$35),SUMPRODUCT(('Monthly Estimate'!$F$35:$BL$35='Payment Calendar'!$A101)*('Monthly Estimate'!$B$35)),IF('Monthly Estimate'!$D$35='Payment Calendar'!$B101,'Monthly Estimate'!$B$35,0))</f>
        <v>0</v>
      </c>
      <c r="X101" s="33">
        <f>IF(ISBLANK('Monthly Estimate'!$D$36),SUMPRODUCT(('Monthly Estimate'!$F$36:$BL$36='Payment Calendar'!$A101)*('Monthly Estimate'!$B$36)),IF('Monthly Estimate'!$D$36='Payment Calendar'!$B101,'Monthly Estimate'!$B$36,0))</f>
        <v>0</v>
      </c>
      <c r="Y101" s="33">
        <f>IF(ISBLANK('Monthly Estimate'!$D$37),SUMPRODUCT(('Monthly Estimate'!$F$37:$BL$37='Payment Calendar'!$A101)*('Monthly Estimate'!$B$37)),IF('Monthly Estimate'!$D$37='Payment Calendar'!$B101,'Monthly Estimate'!$B$37,0))</f>
        <v>0</v>
      </c>
      <c r="Z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A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B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C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D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E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F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G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H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I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J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K101" s="33">
        <f>IF(ISBLANK('Monthly Estimate'!$D$38),SUMPRODUCT(('Monthly Estimate'!$F$38:$BL$38='Payment Calendar'!$A101)*('Monthly Estimate'!$B$38)),IF('Monthly Estimate'!$D$38='Payment Calendar'!$B101,'Monthly Estimate'!$B$38,0))</f>
        <v>0</v>
      </c>
      <c r="AL101" s="33">
        <f>IF(ISBLANK('Monthly Estimate'!$D$50),SUMPRODUCT(('Monthly Estimate'!$F$50:$BL$50='Payment Calendar'!$A101)*('Monthly Estimate'!$B$50)),IF('Monthly Estimate'!$D$50='Payment Calendar'!$B101,'Monthly Estimate'!$B$50,0))</f>
        <v>0</v>
      </c>
      <c r="AM101" s="34">
        <f>IF(ISBLANK('Monthly Estimate'!$D$51),SUMPRODUCT(('Monthly Estimate'!$F$51:$BL$51='Payment Calendar'!$A101)*('Monthly Estimate'!$B$51)),IF('Monthly Estimate'!$D$51='Payment Calendar'!$B101,'Monthly Estimate'!$B$51,0))</f>
        <v>0</v>
      </c>
      <c r="AN101" s="29">
        <f>SUM(D101:AM101)</f>
        <v>0</v>
      </c>
      <c r="AO101" s="33">
        <f>IF(ISBLANK('Monthly Estimate'!$D$6),SUMPRODUCT(('Monthly Estimate'!$F$6:$BL$6='Payment Calendar'!$A101)*('Monthly Estimate'!$B$6)),IF('Monthly Estimate'!$D$6='Payment Calendar'!$B101,'Monthly Estimate'!$B$6,0))</f>
        <v>0</v>
      </c>
      <c r="AP101" s="33">
        <f>IF(ISBLANK('Monthly Estimate'!$D$7),SUMPRODUCT(('Monthly Estimate'!$F$7:$BL$7='Payment Calendar'!$A101)*('Monthly Estimate'!$B$7)),IF('Monthly Estimate'!$D$7='Payment Calendar'!$B101,'Monthly Estimate'!$B$7,0))</f>
        <v>0</v>
      </c>
      <c r="AQ101" s="34">
        <f>IF(ISBLANK('Monthly Estimate'!$D$8),SUMPRODUCT(('Monthly Estimate'!$F$8:$BL$8='Payment Calendar'!$A101)*('Monthly Estimate'!$B$8)),IF('Monthly Estimate'!$D$8='Payment Calendar'!$B101,'Monthly Estimate'!$B$8,0))</f>
        <v>0</v>
      </c>
      <c r="AR101" s="35">
        <f t="shared" si="22"/>
        <v>0</v>
      </c>
      <c r="AS101" s="36">
        <f>IF(ISBLANK('Monthly Estimate'!$D$54),SUMPRODUCT(('Monthly Estimate'!$F$54:$BL$54='Payment Calendar'!$A101)*('Monthly Estimate'!$B$54)),IF('Monthly Estimate'!$D$54='Payment Calendar'!$B101,'Monthly Estimate'!$B$54,0))</f>
        <v>0</v>
      </c>
      <c r="AT101" s="34">
        <f>IF(ISBLANK('Monthly Estimate'!$D$55),SUMPRODUCT(('Monthly Estimate'!$F$55:$BL$55='Payment Calendar'!$A101)*('Monthly Estimate'!$B$55)),IF('Monthly Estimate'!$D$55='Payment Calendar'!$B101,'Monthly Estimate'!$B$55,0))</f>
        <v>0</v>
      </c>
      <c r="AU101" s="29">
        <f t="shared" si="33"/>
        <v>0</v>
      </c>
      <c r="AV101" s="30">
        <f t="shared" si="34"/>
        <v>0</v>
      </c>
      <c r="AW101" s="37">
        <f t="shared" si="35"/>
        <v>0</v>
      </c>
    </row>
    <row r="102" spans="1:49" x14ac:dyDescent="0.2">
      <c r="A102" s="31">
        <f t="shared" si="31"/>
        <v>43196</v>
      </c>
      <c r="B102" s="32">
        <f t="shared" si="21"/>
        <v>6</v>
      </c>
      <c r="C102" s="32">
        <f t="shared" si="32"/>
        <v>4</v>
      </c>
      <c r="D102" s="33">
        <f>IF(ISBLANK('Monthly Estimate'!$D$13),SUMPRODUCT(('Monthly Estimate'!$F$13:$BL$13='Payment Calendar'!$A102)*('Monthly Estimate'!$B$13)),IF('Monthly Estimate'!$D$13='Payment Calendar'!$B102,'Monthly Estimate'!$B$13,0))</f>
        <v>0</v>
      </c>
      <c r="E102" s="33">
        <f>IF(ISBLANK('Monthly Estimate'!$D$14),SUMPRODUCT(('Monthly Estimate'!$F$14:$BL$14='Payment Calendar'!$A102)*('Monthly Estimate'!$B$14)),IF('Monthly Estimate'!$D$14='Payment Calendar'!$B102,'Monthly Estimate'!$B$14,0))</f>
        <v>0</v>
      </c>
      <c r="F102" s="33">
        <f>IF(ISBLANK('Monthly Estimate'!$D$15),SUMPRODUCT(('Monthly Estimate'!$F$15:$BL$15='Payment Calendar'!$A102)*('Monthly Estimate'!$B$15)),IF('Monthly Estimate'!$D$15='Payment Calendar'!$B102,'Monthly Estimate'!$B$15,0))</f>
        <v>0</v>
      </c>
      <c r="G102" s="33">
        <f>IF(ISBLANK('Monthly Estimate'!$D$16),SUMPRODUCT(('Monthly Estimate'!$F$16:$BL$16='Payment Calendar'!$A102)*('Monthly Estimate'!$B$16)),IF('Monthly Estimate'!$D$16='Payment Calendar'!$B102,'Monthly Estimate'!$B$16,0))</f>
        <v>0</v>
      </c>
      <c r="H102" s="33">
        <f>IF(ISBLANK('Monthly Estimate'!$D$17),SUMPRODUCT(('Monthly Estimate'!$F$17:$BL$17='Payment Calendar'!$A102)*('Monthly Estimate'!$B$17)),IF('Monthly Estimate'!$D$17='Payment Calendar'!$B102,'Monthly Estimate'!$B$17,0))</f>
        <v>0</v>
      </c>
      <c r="I102" s="33">
        <f>IF(ISBLANK('Monthly Estimate'!$D$18),SUMPRODUCT(('Monthly Estimate'!$F$18:$BL$18='Payment Calendar'!$A102)*('Monthly Estimate'!$B$18)),IF('Monthly Estimate'!$D$18='Payment Calendar'!$B102,'Monthly Estimate'!$B$18,0))</f>
        <v>0</v>
      </c>
      <c r="J102" s="33">
        <f>IF(ISBLANK('Monthly Estimate'!$D$19),SUMPRODUCT(('Monthly Estimate'!$F$19:$BL$19='Payment Calendar'!$A102)*('Monthly Estimate'!$B$19)),IF('Monthly Estimate'!$D$19='Payment Calendar'!$B102,'Monthly Estimate'!$B$19,0))</f>
        <v>0</v>
      </c>
      <c r="K102" s="33">
        <f>IF(ISBLANK('Monthly Estimate'!$D$20),SUMPRODUCT(('Monthly Estimate'!$F$20:$BL$20='Payment Calendar'!$A102)*('Monthly Estimate'!$B$20)),IF('Monthly Estimate'!$D$20='Payment Calendar'!$B102,'Monthly Estimate'!$B$20,0))</f>
        <v>0</v>
      </c>
      <c r="L102" s="33">
        <f>IF(ISBLANK('Monthly Estimate'!$D$21),SUMPRODUCT(('Monthly Estimate'!$F$21:$BL$21='Payment Calendar'!$A102)*('Monthly Estimate'!$B$21)),IF('Monthly Estimate'!$D$21='Payment Calendar'!$B102,'Monthly Estimate'!$B$21,0))</f>
        <v>0</v>
      </c>
      <c r="M102" s="33">
        <f>IF(ISBLANK('Monthly Estimate'!$D$22),SUMPRODUCT(('Monthly Estimate'!$F$22:$BL$22='Payment Calendar'!$A102)*('Monthly Estimate'!$B$22)),IF('Monthly Estimate'!$D$22='Payment Calendar'!$B102,'Monthly Estimate'!$B$22,0))</f>
        <v>0</v>
      </c>
      <c r="N102" s="33">
        <f>IF(ISBLANK('Monthly Estimate'!$D$23),SUMPRODUCT(('Monthly Estimate'!$F$23:$BL$23='Payment Calendar'!$A102)*('Monthly Estimate'!$B$23)),IF('Monthly Estimate'!$D$23='Payment Calendar'!$B102,'Monthly Estimate'!$B$23,0))</f>
        <v>0</v>
      </c>
      <c r="O102" s="33">
        <f>IF(ISBLANK('Monthly Estimate'!$D$24),SUMPRODUCT(('Monthly Estimate'!$F$24:$BL$24='Payment Calendar'!$A102)*('Monthly Estimate'!$B$24)),IF('Monthly Estimate'!$D$24='Payment Calendar'!$B102,'Monthly Estimate'!$B$24,0))</f>
        <v>0</v>
      </c>
      <c r="P102" s="33">
        <f>IF(ISBLANK('Monthly Estimate'!$D$25),SUMPRODUCT(('Monthly Estimate'!$F$25:$BL$25='Payment Calendar'!$A102)*('Monthly Estimate'!$B$25)),IF('Monthly Estimate'!$D$25='Payment Calendar'!$B102,'Monthly Estimate'!$B$25,0))</f>
        <v>0</v>
      </c>
      <c r="Q102" s="33">
        <f>IF(ISBLANK('Monthly Estimate'!$D$26),SUMPRODUCT(('Monthly Estimate'!$F$26:$BL$26='Payment Calendar'!$A102)*('Monthly Estimate'!$B$26)),IF('Monthly Estimate'!$D$26='Payment Calendar'!$B102,'Monthly Estimate'!$B$26,0))</f>
        <v>0</v>
      </c>
      <c r="R102" s="33">
        <f>IF(ISBLANK('Monthly Estimate'!$D$27),SUMPRODUCT(('Monthly Estimate'!$F$27:$BL$27='Payment Calendar'!$A102)*('Monthly Estimate'!$B$27)),IF('Monthly Estimate'!$D$27='Payment Calendar'!$B102,'Monthly Estimate'!$B$27,0))</f>
        <v>0</v>
      </c>
      <c r="S102" s="33">
        <f>IF(ISBLANK('Monthly Estimate'!$D$28),SUMPRODUCT(('Monthly Estimate'!$F$28:$BL$28='Payment Calendar'!$A102)*('Monthly Estimate'!$B$28)),IF('Monthly Estimate'!$D$28='Payment Calendar'!$B102,'Monthly Estimate'!$B$28,0))</f>
        <v>0</v>
      </c>
      <c r="T102" s="33">
        <f>IF(ISBLANK('Monthly Estimate'!$D$32),SUMPRODUCT(('Monthly Estimate'!$F$32:$BL$32='Payment Calendar'!$A102)*('Monthly Estimate'!$B$32)),IF('Monthly Estimate'!$D$32='Payment Calendar'!$B102,'Monthly Estimate'!$B$32,0))</f>
        <v>0</v>
      </c>
      <c r="U102" s="33">
        <f>IF(ISBLANK('Monthly Estimate'!$D$33),SUMPRODUCT(('Monthly Estimate'!$F$33:$BL$33='Payment Calendar'!$A102)*('Monthly Estimate'!$B$33)),IF('Monthly Estimate'!$D$33='Payment Calendar'!$B102,'Monthly Estimate'!$B$33,0))</f>
        <v>0</v>
      </c>
      <c r="V102" s="33">
        <f>IF(ISBLANK('Monthly Estimate'!$D$34),SUMPRODUCT(('Monthly Estimate'!$F$34:$BL$34='Payment Calendar'!$A102)*('Monthly Estimate'!$B$34)),IF('Monthly Estimate'!$D$34='Payment Calendar'!$B102,'Monthly Estimate'!$B$34,0))</f>
        <v>0</v>
      </c>
      <c r="W102" s="33">
        <f>IF(ISBLANK('Monthly Estimate'!$D$35),SUMPRODUCT(('Monthly Estimate'!$F$35:$BL$35='Payment Calendar'!$A102)*('Monthly Estimate'!$B$35)),IF('Monthly Estimate'!$D$35='Payment Calendar'!$B102,'Monthly Estimate'!$B$35,0))</f>
        <v>0</v>
      </c>
      <c r="X102" s="33">
        <f>IF(ISBLANK('Monthly Estimate'!$D$36),SUMPRODUCT(('Monthly Estimate'!$F$36:$BL$36='Payment Calendar'!$A102)*('Monthly Estimate'!$B$36)),IF('Monthly Estimate'!$D$36='Payment Calendar'!$B102,'Monthly Estimate'!$B$36,0))</f>
        <v>0</v>
      </c>
      <c r="Y102" s="33">
        <f>IF(ISBLANK('Monthly Estimate'!$D$37),SUMPRODUCT(('Monthly Estimate'!$F$37:$BL$37='Payment Calendar'!$A102)*('Monthly Estimate'!$B$37)),IF('Monthly Estimate'!$D$37='Payment Calendar'!$B102,'Monthly Estimate'!$B$37,0))</f>
        <v>0</v>
      </c>
      <c r="Z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A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B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C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D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E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F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G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H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I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J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K102" s="33">
        <f>IF(ISBLANK('Monthly Estimate'!$D$38),SUMPRODUCT(('Monthly Estimate'!$F$38:$BL$38='Payment Calendar'!$A102)*('Monthly Estimate'!$B$38)),IF('Monthly Estimate'!$D$38='Payment Calendar'!$B102,'Monthly Estimate'!$B$38,0))</f>
        <v>0</v>
      </c>
      <c r="AL102" s="33">
        <f>IF(ISBLANK('Monthly Estimate'!$D$50),SUMPRODUCT(('Monthly Estimate'!$F$50:$BL$50='Payment Calendar'!$A102)*('Monthly Estimate'!$B$50)),IF('Monthly Estimate'!$D$50='Payment Calendar'!$B102,'Monthly Estimate'!$B$50,0))</f>
        <v>0</v>
      </c>
      <c r="AM102" s="34">
        <f>IF(ISBLANK('Monthly Estimate'!$D$51),SUMPRODUCT(('Monthly Estimate'!$F$51:$BL$51='Payment Calendar'!$A102)*('Monthly Estimate'!$B$51)),IF('Monthly Estimate'!$D$51='Payment Calendar'!$B102,'Monthly Estimate'!$B$51,0))</f>
        <v>0</v>
      </c>
      <c r="AN102" s="29">
        <f>SUM(D102:AM102)</f>
        <v>0</v>
      </c>
      <c r="AO102" s="33">
        <f>IF(ISBLANK('Monthly Estimate'!$D$6),SUMPRODUCT(('Monthly Estimate'!$F$6:$BL$6='Payment Calendar'!$A102)*('Monthly Estimate'!$B$6)),IF('Monthly Estimate'!$D$6='Payment Calendar'!$B102,'Monthly Estimate'!$B$6,0))</f>
        <v>0</v>
      </c>
      <c r="AP102" s="33">
        <f>IF(ISBLANK('Monthly Estimate'!$D$7),SUMPRODUCT(('Monthly Estimate'!$F$7:$BL$7='Payment Calendar'!$A102)*('Monthly Estimate'!$B$7)),IF('Monthly Estimate'!$D$7='Payment Calendar'!$B102,'Monthly Estimate'!$B$7,0))</f>
        <v>0</v>
      </c>
      <c r="AQ102" s="34">
        <f>IF(ISBLANK('Monthly Estimate'!$D$8),SUMPRODUCT(('Monthly Estimate'!$F$8:$BL$8='Payment Calendar'!$A102)*('Monthly Estimate'!$B$8)),IF('Monthly Estimate'!$D$8='Payment Calendar'!$B102,'Monthly Estimate'!$B$8,0))</f>
        <v>0</v>
      </c>
      <c r="AR102" s="35">
        <f t="shared" si="22"/>
        <v>0</v>
      </c>
      <c r="AS102" s="36">
        <f>IF(ISBLANK('Monthly Estimate'!$D$54),SUMPRODUCT(('Monthly Estimate'!$F$54:$BL$54='Payment Calendar'!$A102)*('Monthly Estimate'!$B$54)),IF('Monthly Estimate'!$D$54='Payment Calendar'!$B102,'Monthly Estimate'!$B$54,0))</f>
        <v>0</v>
      </c>
      <c r="AT102" s="34">
        <f>IF(ISBLANK('Monthly Estimate'!$D$55),SUMPRODUCT(('Monthly Estimate'!$F$55:$BL$55='Payment Calendar'!$A102)*('Monthly Estimate'!$B$55)),IF('Monthly Estimate'!$D$55='Payment Calendar'!$B102,'Monthly Estimate'!$B$55,0))</f>
        <v>0</v>
      </c>
      <c r="AU102" s="29">
        <f t="shared" si="33"/>
        <v>0</v>
      </c>
      <c r="AV102" s="30">
        <f t="shared" si="34"/>
        <v>0</v>
      </c>
      <c r="AW102" s="37">
        <f t="shared" si="35"/>
        <v>0</v>
      </c>
    </row>
    <row r="103" spans="1:49" x14ac:dyDescent="0.2">
      <c r="A103" s="31">
        <f t="shared" si="31"/>
        <v>43197</v>
      </c>
      <c r="B103" s="32">
        <f t="shared" si="21"/>
        <v>7</v>
      </c>
      <c r="C103" s="32">
        <f t="shared" si="32"/>
        <v>4</v>
      </c>
      <c r="D103" s="33">
        <f>IF(ISBLANK('Monthly Estimate'!$D$13),SUMPRODUCT(('Monthly Estimate'!$F$13:$BL$13='Payment Calendar'!$A103)*('Monthly Estimate'!$B$13)),IF('Monthly Estimate'!$D$13='Payment Calendar'!$B103,'Monthly Estimate'!$B$13,0))</f>
        <v>0</v>
      </c>
      <c r="E103" s="33">
        <f>IF(ISBLANK('Monthly Estimate'!$D$14),SUMPRODUCT(('Monthly Estimate'!$F$14:$BL$14='Payment Calendar'!$A103)*('Monthly Estimate'!$B$14)),IF('Monthly Estimate'!$D$14='Payment Calendar'!$B103,'Monthly Estimate'!$B$14,0))</f>
        <v>0</v>
      </c>
      <c r="F103" s="33">
        <f>IF(ISBLANK('Monthly Estimate'!$D$15),SUMPRODUCT(('Monthly Estimate'!$F$15:$BL$15='Payment Calendar'!$A103)*('Monthly Estimate'!$B$15)),IF('Monthly Estimate'!$D$15='Payment Calendar'!$B103,'Monthly Estimate'!$B$15,0))</f>
        <v>0</v>
      </c>
      <c r="G103" s="33">
        <f>IF(ISBLANK('Monthly Estimate'!$D$16),SUMPRODUCT(('Monthly Estimate'!$F$16:$BL$16='Payment Calendar'!$A103)*('Monthly Estimate'!$B$16)),IF('Monthly Estimate'!$D$16='Payment Calendar'!$B103,'Monthly Estimate'!$B$16,0))</f>
        <v>0</v>
      </c>
      <c r="H103" s="33">
        <f>IF(ISBLANK('Monthly Estimate'!$D$17),SUMPRODUCT(('Monthly Estimate'!$F$17:$BL$17='Payment Calendar'!$A103)*('Monthly Estimate'!$B$17)),IF('Monthly Estimate'!$D$17='Payment Calendar'!$B103,'Monthly Estimate'!$B$17,0))</f>
        <v>0</v>
      </c>
      <c r="I103" s="33">
        <f>IF(ISBLANK('Monthly Estimate'!$D$18),SUMPRODUCT(('Monthly Estimate'!$F$18:$BL$18='Payment Calendar'!$A103)*('Monthly Estimate'!$B$18)),IF('Monthly Estimate'!$D$18='Payment Calendar'!$B103,'Monthly Estimate'!$B$18,0))</f>
        <v>0</v>
      </c>
      <c r="J103" s="33">
        <f>IF(ISBLANK('Monthly Estimate'!$D$19),SUMPRODUCT(('Monthly Estimate'!$F$19:$BL$19='Payment Calendar'!$A103)*('Monthly Estimate'!$B$19)),IF('Monthly Estimate'!$D$19='Payment Calendar'!$B103,'Monthly Estimate'!$B$19,0))</f>
        <v>0</v>
      </c>
      <c r="K103" s="33">
        <f>IF(ISBLANK('Monthly Estimate'!$D$20),SUMPRODUCT(('Monthly Estimate'!$F$20:$BL$20='Payment Calendar'!$A103)*('Monthly Estimate'!$B$20)),IF('Monthly Estimate'!$D$20='Payment Calendar'!$B103,'Monthly Estimate'!$B$20,0))</f>
        <v>0</v>
      </c>
      <c r="L103" s="33">
        <f>IF(ISBLANK('Monthly Estimate'!$D$21),SUMPRODUCT(('Monthly Estimate'!$F$21:$BL$21='Payment Calendar'!$A103)*('Monthly Estimate'!$B$21)),IF('Monthly Estimate'!$D$21='Payment Calendar'!$B103,'Monthly Estimate'!$B$21,0))</f>
        <v>0</v>
      </c>
      <c r="M103" s="33">
        <f>IF(ISBLANK('Monthly Estimate'!$D$22),SUMPRODUCT(('Monthly Estimate'!$F$22:$BL$22='Payment Calendar'!$A103)*('Monthly Estimate'!$B$22)),IF('Monthly Estimate'!$D$22='Payment Calendar'!$B103,'Monthly Estimate'!$B$22,0))</f>
        <v>0</v>
      </c>
      <c r="N103" s="33">
        <f>IF(ISBLANK('Monthly Estimate'!$D$23),SUMPRODUCT(('Monthly Estimate'!$F$23:$BL$23='Payment Calendar'!$A103)*('Monthly Estimate'!$B$23)),IF('Monthly Estimate'!$D$23='Payment Calendar'!$B103,'Monthly Estimate'!$B$23,0))</f>
        <v>0</v>
      </c>
      <c r="O103" s="33">
        <f>IF(ISBLANK('Monthly Estimate'!$D$24),SUMPRODUCT(('Monthly Estimate'!$F$24:$BL$24='Payment Calendar'!$A103)*('Monthly Estimate'!$B$24)),IF('Monthly Estimate'!$D$24='Payment Calendar'!$B103,'Monthly Estimate'!$B$24,0))</f>
        <v>0</v>
      </c>
      <c r="P103" s="33">
        <f>IF(ISBLANK('Monthly Estimate'!$D$25),SUMPRODUCT(('Monthly Estimate'!$F$25:$BL$25='Payment Calendar'!$A103)*('Monthly Estimate'!$B$25)),IF('Monthly Estimate'!$D$25='Payment Calendar'!$B103,'Monthly Estimate'!$B$25,0))</f>
        <v>0</v>
      </c>
      <c r="Q103" s="33">
        <f>IF(ISBLANK('Monthly Estimate'!$D$26),SUMPRODUCT(('Monthly Estimate'!$F$26:$BL$26='Payment Calendar'!$A103)*('Monthly Estimate'!$B$26)),IF('Monthly Estimate'!$D$26='Payment Calendar'!$B103,'Monthly Estimate'!$B$26,0))</f>
        <v>0</v>
      </c>
      <c r="R103" s="33">
        <f>IF(ISBLANK('Monthly Estimate'!$D$27),SUMPRODUCT(('Monthly Estimate'!$F$27:$BL$27='Payment Calendar'!$A103)*('Monthly Estimate'!$B$27)),IF('Monthly Estimate'!$D$27='Payment Calendar'!$B103,'Monthly Estimate'!$B$27,0))</f>
        <v>0</v>
      </c>
      <c r="S103" s="33">
        <f>IF(ISBLANK('Monthly Estimate'!$D$28),SUMPRODUCT(('Monthly Estimate'!$F$28:$BL$28='Payment Calendar'!$A103)*('Monthly Estimate'!$B$28)),IF('Monthly Estimate'!$D$28='Payment Calendar'!$B103,'Monthly Estimate'!$B$28,0))</f>
        <v>0</v>
      </c>
      <c r="T103" s="33">
        <f>IF(ISBLANK('Monthly Estimate'!$D$32),SUMPRODUCT(('Monthly Estimate'!$F$32:$BL$32='Payment Calendar'!$A103)*('Monthly Estimate'!$B$32)),IF('Monthly Estimate'!$D$32='Payment Calendar'!$B103,'Monthly Estimate'!$B$32,0))</f>
        <v>0</v>
      </c>
      <c r="U103" s="33">
        <f>IF(ISBLANK('Monthly Estimate'!$D$33),SUMPRODUCT(('Monthly Estimate'!$F$33:$BL$33='Payment Calendar'!$A103)*('Monthly Estimate'!$B$33)),IF('Monthly Estimate'!$D$33='Payment Calendar'!$B103,'Monthly Estimate'!$B$33,0))</f>
        <v>0</v>
      </c>
      <c r="V103" s="33">
        <f>IF(ISBLANK('Monthly Estimate'!$D$34),SUMPRODUCT(('Monthly Estimate'!$F$34:$BL$34='Payment Calendar'!$A103)*('Monthly Estimate'!$B$34)),IF('Monthly Estimate'!$D$34='Payment Calendar'!$B103,'Monthly Estimate'!$B$34,0))</f>
        <v>0</v>
      </c>
      <c r="W103" s="33">
        <f>IF(ISBLANK('Monthly Estimate'!$D$35),SUMPRODUCT(('Monthly Estimate'!$F$35:$BL$35='Payment Calendar'!$A103)*('Monthly Estimate'!$B$35)),IF('Monthly Estimate'!$D$35='Payment Calendar'!$B103,'Monthly Estimate'!$B$35,0))</f>
        <v>0</v>
      </c>
      <c r="X103" s="33">
        <f>IF(ISBLANK('Monthly Estimate'!$D$36),SUMPRODUCT(('Monthly Estimate'!$F$36:$BL$36='Payment Calendar'!$A103)*('Monthly Estimate'!$B$36)),IF('Monthly Estimate'!$D$36='Payment Calendar'!$B103,'Monthly Estimate'!$B$36,0))</f>
        <v>0</v>
      </c>
      <c r="Y103" s="33">
        <f>IF(ISBLANK('Monthly Estimate'!$D$37),SUMPRODUCT(('Monthly Estimate'!$F$37:$BL$37='Payment Calendar'!$A103)*('Monthly Estimate'!$B$37)),IF('Monthly Estimate'!$D$37='Payment Calendar'!$B103,'Monthly Estimate'!$B$37,0))</f>
        <v>0</v>
      </c>
      <c r="Z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A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B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C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D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E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F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G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H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I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J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K103" s="33">
        <f>IF(ISBLANK('Monthly Estimate'!$D$38),SUMPRODUCT(('Monthly Estimate'!$F$38:$BL$38='Payment Calendar'!$A103)*('Monthly Estimate'!$B$38)),IF('Monthly Estimate'!$D$38='Payment Calendar'!$B103,'Monthly Estimate'!$B$38,0))</f>
        <v>0</v>
      </c>
      <c r="AL103" s="33">
        <f>IF(ISBLANK('Monthly Estimate'!$D$50),SUMPRODUCT(('Monthly Estimate'!$F$50:$BL$50='Payment Calendar'!$A103)*('Monthly Estimate'!$B$50)),IF('Monthly Estimate'!$D$50='Payment Calendar'!$B103,'Monthly Estimate'!$B$50,0))</f>
        <v>0</v>
      </c>
      <c r="AM103" s="34">
        <f>IF(ISBLANK('Monthly Estimate'!$D$51),SUMPRODUCT(('Monthly Estimate'!$F$51:$BL$51='Payment Calendar'!$A103)*('Monthly Estimate'!$B$51)),IF('Monthly Estimate'!$D$51='Payment Calendar'!$B103,'Monthly Estimate'!$B$51,0))</f>
        <v>0</v>
      </c>
      <c r="AN103" s="29">
        <f>SUM(D103:AM103)</f>
        <v>0</v>
      </c>
      <c r="AO103" s="33">
        <f>IF(ISBLANK('Monthly Estimate'!$D$6),SUMPRODUCT(('Monthly Estimate'!$F$6:$BL$6='Payment Calendar'!$A103)*('Monthly Estimate'!$B$6)),IF('Monthly Estimate'!$D$6='Payment Calendar'!$B103,'Monthly Estimate'!$B$6,0))</f>
        <v>0</v>
      </c>
      <c r="AP103" s="33">
        <f>IF(ISBLANK('Monthly Estimate'!$D$7),SUMPRODUCT(('Monthly Estimate'!$F$7:$BL$7='Payment Calendar'!$A103)*('Monthly Estimate'!$B$7)),IF('Monthly Estimate'!$D$7='Payment Calendar'!$B103,'Monthly Estimate'!$B$7,0))</f>
        <v>0</v>
      </c>
      <c r="AQ103" s="34">
        <f>IF(ISBLANK('Monthly Estimate'!$D$8),SUMPRODUCT(('Monthly Estimate'!$F$8:$BL$8='Payment Calendar'!$A103)*('Monthly Estimate'!$B$8)),IF('Monthly Estimate'!$D$8='Payment Calendar'!$B103,'Monthly Estimate'!$B$8,0))</f>
        <v>0</v>
      </c>
      <c r="AR103" s="35">
        <f t="shared" si="22"/>
        <v>0</v>
      </c>
      <c r="AS103" s="36">
        <f>IF(ISBLANK('Monthly Estimate'!$D$54),SUMPRODUCT(('Monthly Estimate'!$F$54:$BL$54='Payment Calendar'!$A103)*('Monthly Estimate'!$B$54)),IF('Monthly Estimate'!$D$54='Payment Calendar'!$B103,'Monthly Estimate'!$B$54,0))</f>
        <v>0</v>
      </c>
      <c r="AT103" s="34">
        <f>IF(ISBLANK('Monthly Estimate'!$D$55),SUMPRODUCT(('Monthly Estimate'!$F$55:$BL$55='Payment Calendar'!$A103)*('Monthly Estimate'!$B$55)),IF('Monthly Estimate'!$D$55='Payment Calendar'!$B103,'Monthly Estimate'!$B$55,0))</f>
        <v>0</v>
      </c>
      <c r="AU103" s="29">
        <f t="shared" si="33"/>
        <v>0</v>
      </c>
      <c r="AV103" s="30">
        <f t="shared" si="34"/>
        <v>0</v>
      </c>
      <c r="AW103" s="37">
        <f t="shared" si="35"/>
        <v>0</v>
      </c>
    </row>
    <row r="104" spans="1:49" x14ac:dyDescent="0.2">
      <c r="A104" s="31">
        <f t="shared" si="31"/>
        <v>43198</v>
      </c>
      <c r="B104" s="32">
        <f t="shared" si="21"/>
        <v>8</v>
      </c>
      <c r="C104" s="32">
        <f t="shared" si="32"/>
        <v>4</v>
      </c>
      <c r="D104" s="33">
        <f>IF(ISBLANK('Monthly Estimate'!$D$13),SUMPRODUCT(('Monthly Estimate'!$F$13:$BL$13='Payment Calendar'!$A104)*('Monthly Estimate'!$B$13)),IF('Monthly Estimate'!$D$13='Payment Calendar'!$B104,'Monthly Estimate'!$B$13,0))</f>
        <v>0</v>
      </c>
      <c r="E104" s="33">
        <f>IF(ISBLANK('Monthly Estimate'!$D$14),SUMPRODUCT(('Monthly Estimate'!$F$14:$BL$14='Payment Calendar'!$A104)*('Monthly Estimate'!$B$14)),IF('Monthly Estimate'!$D$14='Payment Calendar'!$B104,'Monthly Estimate'!$B$14,0))</f>
        <v>0</v>
      </c>
      <c r="F104" s="33">
        <f>IF(ISBLANK('Monthly Estimate'!$D$15),SUMPRODUCT(('Monthly Estimate'!$F$15:$BL$15='Payment Calendar'!$A104)*('Monthly Estimate'!$B$15)),IF('Monthly Estimate'!$D$15='Payment Calendar'!$B104,'Monthly Estimate'!$B$15,0))</f>
        <v>0</v>
      </c>
      <c r="G104" s="33">
        <f>IF(ISBLANK('Monthly Estimate'!$D$16),SUMPRODUCT(('Monthly Estimate'!$F$16:$BL$16='Payment Calendar'!$A104)*('Monthly Estimate'!$B$16)),IF('Monthly Estimate'!$D$16='Payment Calendar'!$B104,'Monthly Estimate'!$B$16,0))</f>
        <v>0</v>
      </c>
      <c r="H104" s="33">
        <f>IF(ISBLANK('Monthly Estimate'!$D$17),SUMPRODUCT(('Monthly Estimate'!$F$17:$BL$17='Payment Calendar'!$A104)*('Monthly Estimate'!$B$17)),IF('Monthly Estimate'!$D$17='Payment Calendar'!$B104,'Monthly Estimate'!$B$17,0))</f>
        <v>0</v>
      </c>
      <c r="I104" s="33">
        <f>IF(ISBLANK('Monthly Estimate'!$D$18),SUMPRODUCT(('Monthly Estimate'!$F$18:$BL$18='Payment Calendar'!$A104)*('Monthly Estimate'!$B$18)),IF('Monthly Estimate'!$D$18='Payment Calendar'!$B104,'Monthly Estimate'!$B$18,0))</f>
        <v>0</v>
      </c>
      <c r="J104" s="33">
        <f>IF(ISBLANK('Monthly Estimate'!$D$19),SUMPRODUCT(('Monthly Estimate'!$F$19:$BL$19='Payment Calendar'!$A104)*('Monthly Estimate'!$B$19)),IF('Monthly Estimate'!$D$19='Payment Calendar'!$B104,'Monthly Estimate'!$B$19,0))</f>
        <v>0</v>
      </c>
      <c r="K104" s="33">
        <f>IF(ISBLANK('Monthly Estimate'!$D$20),SUMPRODUCT(('Monthly Estimate'!$F$20:$BL$20='Payment Calendar'!$A104)*('Monthly Estimate'!$B$20)),IF('Monthly Estimate'!$D$20='Payment Calendar'!$B104,'Monthly Estimate'!$B$20,0))</f>
        <v>0</v>
      </c>
      <c r="L104" s="33">
        <f>IF(ISBLANK('Monthly Estimate'!$D$21),SUMPRODUCT(('Monthly Estimate'!$F$21:$BL$21='Payment Calendar'!$A104)*('Monthly Estimate'!$B$21)),IF('Monthly Estimate'!$D$21='Payment Calendar'!$B104,'Monthly Estimate'!$B$21,0))</f>
        <v>0</v>
      </c>
      <c r="M104" s="33">
        <f>IF(ISBLANK('Monthly Estimate'!$D$22),SUMPRODUCT(('Monthly Estimate'!$F$22:$BL$22='Payment Calendar'!$A104)*('Monthly Estimate'!$B$22)),IF('Monthly Estimate'!$D$22='Payment Calendar'!$B104,'Monthly Estimate'!$B$22,0))</f>
        <v>0</v>
      </c>
      <c r="N104" s="33">
        <f>IF(ISBLANK('Monthly Estimate'!$D$23),SUMPRODUCT(('Monthly Estimate'!$F$23:$BL$23='Payment Calendar'!$A104)*('Monthly Estimate'!$B$23)),IF('Monthly Estimate'!$D$23='Payment Calendar'!$B104,'Monthly Estimate'!$B$23,0))</f>
        <v>0</v>
      </c>
      <c r="O104" s="33">
        <f>IF(ISBLANK('Monthly Estimate'!$D$24),SUMPRODUCT(('Monthly Estimate'!$F$24:$BL$24='Payment Calendar'!$A104)*('Monthly Estimate'!$B$24)),IF('Monthly Estimate'!$D$24='Payment Calendar'!$B104,'Monthly Estimate'!$B$24,0))</f>
        <v>0</v>
      </c>
      <c r="P104" s="33">
        <f>IF(ISBLANK('Monthly Estimate'!$D$25),SUMPRODUCT(('Monthly Estimate'!$F$25:$BL$25='Payment Calendar'!$A104)*('Monthly Estimate'!$B$25)),IF('Monthly Estimate'!$D$25='Payment Calendar'!$B104,'Monthly Estimate'!$B$25,0))</f>
        <v>0</v>
      </c>
      <c r="Q104" s="33">
        <f>IF(ISBLANK('Monthly Estimate'!$D$26),SUMPRODUCT(('Monthly Estimate'!$F$26:$BL$26='Payment Calendar'!$A104)*('Monthly Estimate'!$B$26)),IF('Monthly Estimate'!$D$26='Payment Calendar'!$B104,'Monthly Estimate'!$B$26,0))</f>
        <v>0</v>
      </c>
      <c r="R104" s="33">
        <f>IF(ISBLANK('Monthly Estimate'!$D$27),SUMPRODUCT(('Monthly Estimate'!$F$27:$BL$27='Payment Calendar'!$A104)*('Monthly Estimate'!$B$27)),IF('Monthly Estimate'!$D$27='Payment Calendar'!$B104,'Monthly Estimate'!$B$27,0))</f>
        <v>0</v>
      </c>
      <c r="S104" s="33">
        <f>IF(ISBLANK('Monthly Estimate'!$D$28),SUMPRODUCT(('Monthly Estimate'!$F$28:$BL$28='Payment Calendar'!$A104)*('Monthly Estimate'!$B$28)),IF('Monthly Estimate'!$D$28='Payment Calendar'!$B104,'Monthly Estimate'!$B$28,0))</f>
        <v>0</v>
      </c>
      <c r="T104" s="33">
        <f>IF(ISBLANK('Monthly Estimate'!$D$32),SUMPRODUCT(('Monthly Estimate'!$F$32:$BL$32='Payment Calendar'!$A104)*('Monthly Estimate'!$B$32)),IF('Monthly Estimate'!$D$32='Payment Calendar'!$B104,'Monthly Estimate'!$B$32,0))</f>
        <v>0</v>
      </c>
      <c r="U104" s="33">
        <f>IF(ISBLANK('Monthly Estimate'!$D$33),SUMPRODUCT(('Monthly Estimate'!$F$33:$BL$33='Payment Calendar'!$A104)*('Monthly Estimate'!$B$33)),IF('Monthly Estimate'!$D$33='Payment Calendar'!$B104,'Monthly Estimate'!$B$33,0))</f>
        <v>0</v>
      </c>
      <c r="V104" s="33">
        <f>IF(ISBLANK('Monthly Estimate'!$D$34),SUMPRODUCT(('Monthly Estimate'!$F$34:$BL$34='Payment Calendar'!$A104)*('Monthly Estimate'!$B$34)),IF('Monthly Estimate'!$D$34='Payment Calendar'!$B104,'Monthly Estimate'!$B$34,0))</f>
        <v>0</v>
      </c>
      <c r="W104" s="33">
        <f>IF(ISBLANK('Monthly Estimate'!$D$35),SUMPRODUCT(('Monthly Estimate'!$F$35:$BL$35='Payment Calendar'!$A104)*('Monthly Estimate'!$B$35)),IF('Monthly Estimate'!$D$35='Payment Calendar'!$B104,'Monthly Estimate'!$B$35,0))</f>
        <v>0</v>
      </c>
      <c r="X104" s="33">
        <f>IF(ISBLANK('Monthly Estimate'!$D$36),SUMPRODUCT(('Monthly Estimate'!$F$36:$BL$36='Payment Calendar'!$A104)*('Monthly Estimate'!$B$36)),IF('Monthly Estimate'!$D$36='Payment Calendar'!$B104,'Monthly Estimate'!$B$36,0))</f>
        <v>0</v>
      </c>
      <c r="Y104" s="33">
        <f>IF(ISBLANK('Monthly Estimate'!$D$37),SUMPRODUCT(('Monthly Estimate'!$F$37:$BL$37='Payment Calendar'!$A104)*('Monthly Estimate'!$B$37)),IF('Monthly Estimate'!$D$37='Payment Calendar'!$B104,'Monthly Estimate'!$B$37,0))</f>
        <v>0</v>
      </c>
      <c r="Z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A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B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C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D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E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F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G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H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I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J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K104" s="33">
        <f>IF(ISBLANK('Monthly Estimate'!$D$38),SUMPRODUCT(('Monthly Estimate'!$F$38:$BL$38='Payment Calendar'!$A104)*('Monthly Estimate'!$B$38)),IF('Monthly Estimate'!$D$38='Payment Calendar'!$B104,'Monthly Estimate'!$B$38,0))</f>
        <v>0</v>
      </c>
      <c r="AL104" s="33">
        <f>IF(ISBLANK('Monthly Estimate'!$D$50),SUMPRODUCT(('Monthly Estimate'!$F$50:$BL$50='Payment Calendar'!$A104)*('Monthly Estimate'!$B$50)),IF('Monthly Estimate'!$D$50='Payment Calendar'!$B104,'Monthly Estimate'!$B$50,0))</f>
        <v>0</v>
      </c>
      <c r="AM104" s="34">
        <f>IF(ISBLANK('Monthly Estimate'!$D$51),SUMPRODUCT(('Monthly Estimate'!$F$51:$BL$51='Payment Calendar'!$A104)*('Monthly Estimate'!$B$51)),IF('Monthly Estimate'!$D$51='Payment Calendar'!$B104,'Monthly Estimate'!$B$51,0))</f>
        <v>0</v>
      </c>
      <c r="AN104" s="29">
        <f>SUM(D104:AM104)</f>
        <v>0</v>
      </c>
      <c r="AO104" s="33">
        <f>IF(ISBLANK('Monthly Estimate'!$D$6),SUMPRODUCT(('Monthly Estimate'!$F$6:$BL$6='Payment Calendar'!$A104)*('Monthly Estimate'!$B$6)),IF('Monthly Estimate'!$D$6='Payment Calendar'!$B104,'Monthly Estimate'!$B$6,0))</f>
        <v>0</v>
      </c>
      <c r="AP104" s="33">
        <f>IF(ISBLANK('Monthly Estimate'!$D$7),SUMPRODUCT(('Monthly Estimate'!$F$7:$BL$7='Payment Calendar'!$A104)*('Monthly Estimate'!$B$7)),IF('Monthly Estimate'!$D$7='Payment Calendar'!$B104,'Monthly Estimate'!$B$7,0))</f>
        <v>0</v>
      </c>
      <c r="AQ104" s="34">
        <f>IF(ISBLANK('Monthly Estimate'!$D$8),SUMPRODUCT(('Monthly Estimate'!$F$8:$BL$8='Payment Calendar'!$A104)*('Monthly Estimate'!$B$8)),IF('Monthly Estimate'!$D$8='Payment Calendar'!$B104,'Monthly Estimate'!$B$8,0))</f>
        <v>0</v>
      </c>
      <c r="AR104" s="35">
        <f t="shared" si="22"/>
        <v>0</v>
      </c>
      <c r="AS104" s="36">
        <f>IF(ISBLANK('Monthly Estimate'!$D$54),SUMPRODUCT(('Monthly Estimate'!$F$54:$BL$54='Payment Calendar'!$A104)*('Monthly Estimate'!$B$54)),IF('Monthly Estimate'!$D$54='Payment Calendar'!$B104,'Monthly Estimate'!$B$54,0))</f>
        <v>0</v>
      </c>
      <c r="AT104" s="34">
        <f>IF(ISBLANK('Monthly Estimate'!$D$55),SUMPRODUCT(('Monthly Estimate'!$F$55:$BL$55='Payment Calendar'!$A104)*('Monthly Estimate'!$B$55)),IF('Monthly Estimate'!$D$55='Payment Calendar'!$B104,'Monthly Estimate'!$B$55,0))</f>
        <v>0</v>
      </c>
      <c r="AU104" s="29">
        <f t="shared" si="33"/>
        <v>0</v>
      </c>
      <c r="AV104" s="30">
        <f t="shared" si="34"/>
        <v>0</v>
      </c>
      <c r="AW104" s="37">
        <f t="shared" si="35"/>
        <v>0</v>
      </c>
    </row>
    <row r="105" spans="1:49" x14ac:dyDescent="0.2">
      <c r="A105" s="31">
        <f t="shared" si="31"/>
        <v>43199</v>
      </c>
      <c r="B105" s="32">
        <f t="shared" si="21"/>
        <v>9</v>
      </c>
      <c r="C105" s="32">
        <f t="shared" si="32"/>
        <v>4</v>
      </c>
      <c r="D105" s="33">
        <f>IF(ISBLANK('Monthly Estimate'!$D$13),SUMPRODUCT(('Monthly Estimate'!$F$13:$BL$13='Payment Calendar'!$A105)*('Monthly Estimate'!$B$13)),IF('Monthly Estimate'!$D$13='Payment Calendar'!$B105,'Monthly Estimate'!$B$13,0))</f>
        <v>0</v>
      </c>
      <c r="E105" s="33">
        <f>IF(ISBLANK('Monthly Estimate'!$D$14),SUMPRODUCT(('Monthly Estimate'!$F$14:$BL$14='Payment Calendar'!$A105)*('Monthly Estimate'!$B$14)),IF('Monthly Estimate'!$D$14='Payment Calendar'!$B105,'Monthly Estimate'!$B$14,0))</f>
        <v>0</v>
      </c>
      <c r="F105" s="33">
        <f>IF(ISBLANK('Monthly Estimate'!$D$15),SUMPRODUCT(('Monthly Estimate'!$F$15:$BL$15='Payment Calendar'!$A105)*('Monthly Estimate'!$B$15)),IF('Monthly Estimate'!$D$15='Payment Calendar'!$B105,'Monthly Estimate'!$B$15,0))</f>
        <v>0</v>
      </c>
      <c r="G105" s="33">
        <f>IF(ISBLANK('Monthly Estimate'!$D$16),SUMPRODUCT(('Monthly Estimate'!$F$16:$BL$16='Payment Calendar'!$A105)*('Monthly Estimate'!$B$16)),IF('Monthly Estimate'!$D$16='Payment Calendar'!$B105,'Monthly Estimate'!$B$16,0))</f>
        <v>0</v>
      </c>
      <c r="H105" s="33">
        <f>IF(ISBLANK('Monthly Estimate'!$D$17),SUMPRODUCT(('Monthly Estimate'!$F$17:$BL$17='Payment Calendar'!$A105)*('Monthly Estimate'!$B$17)),IF('Monthly Estimate'!$D$17='Payment Calendar'!$B105,'Monthly Estimate'!$B$17,0))</f>
        <v>0</v>
      </c>
      <c r="I105" s="33">
        <f>IF(ISBLANK('Monthly Estimate'!$D$18),SUMPRODUCT(('Monthly Estimate'!$F$18:$BL$18='Payment Calendar'!$A105)*('Monthly Estimate'!$B$18)),IF('Monthly Estimate'!$D$18='Payment Calendar'!$B105,'Monthly Estimate'!$B$18,0))</f>
        <v>0</v>
      </c>
      <c r="J105" s="33">
        <f>IF(ISBLANK('Monthly Estimate'!$D$19),SUMPRODUCT(('Monthly Estimate'!$F$19:$BL$19='Payment Calendar'!$A105)*('Monthly Estimate'!$B$19)),IF('Monthly Estimate'!$D$19='Payment Calendar'!$B105,'Monthly Estimate'!$B$19,0))</f>
        <v>0</v>
      </c>
      <c r="K105" s="33">
        <f>IF(ISBLANK('Monthly Estimate'!$D$20),SUMPRODUCT(('Monthly Estimate'!$F$20:$BL$20='Payment Calendar'!$A105)*('Monthly Estimate'!$B$20)),IF('Monthly Estimate'!$D$20='Payment Calendar'!$B105,'Monthly Estimate'!$B$20,0))</f>
        <v>0</v>
      </c>
      <c r="L105" s="33">
        <f>IF(ISBLANK('Monthly Estimate'!$D$21),SUMPRODUCT(('Monthly Estimate'!$F$21:$BL$21='Payment Calendar'!$A105)*('Monthly Estimate'!$B$21)),IF('Monthly Estimate'!$D$21='Payment Calendar'!$B105,'Monthly Estimate'!$B$21,0))</f>
        <v>0</v>
      </c>
      <c r="M105" s="33">
        <f>IF(ISBLANK('Monthly Estimate'!$D$22),SUMPRODUCT(('Monthly Estimate'!$F$22:$BL$22='Payment Calendar'!$A105)*('Monthly Estimate'!$B$22)),IF('Monthly Estimate'!$D$22='Payment Calendar'!$B105,'Monthly Estimate'!$B$22,0))</f>
        <v>0</v>
      </c>
      <c r="N105" s="33">
        <f>IF(ISBLANK('Monthly Estimate'!$D$23),SUMPRODUCT(('Monthly Estimate'!$F$23:$BL$23='Payment Calendar'!$A105)*('Monthly Estimate'!$B$23)),IF('Monthly Estimate'!$D$23='Payment Calendar'!$B105,'Monthly Estimate'!$B$23,0))</f>
        <v>0</v>
      </c>
      <c r="O105" s="33">
        <f>IF(ISBLANK('Monthly Estimate'!$D$24),SUMPRODUCT(('Monthly Estimate'!$F$24:$BL$24='Payment Calendar'!$A105)*('Monthly Estimate'!$B$24)),IF('Monthly Estimate'!$D$24='Payment Calendar'!$B105,'Monthly Estimate'!$B$24,0))</f>
        <v>0</v>
      </c>
      <c r="P105" s="33">
        <f>IF(ISBLANK('Monthly Estimate'!$D$25),SUMPRODUCT(('Monthly Estimate'!$F$25:$BL$25='Payment Calendar'!$A105)*('Monthly Estimate'!$B$25)),IF('Monthly Estimate'!$D$25='Payment Calendar'!$B105,'Monthly Estimate'!$B$25,0))</f>
        <v>0</v>
      </c>
      <c r="Q105" s="33">
        <f>IF(ISBLANK('Monthly Estimate'!$D$26),SUMPRODUCT(('Monthly Estimate'!$F$26:$BL$26='Payment Calendar'!$A105)*('Monthly Estimate'!$B$26)),IF('Monthly Estimate'!$D$26='Payment Calendar'!$B105,'Monthly Estimate'!$B$26,0))</f>
        <v>0</v>
      </c>
      <c r="R105" s="33">
        <f>IF(ISBLANK('Monthly Estimate'!$D$27),SUMPRODUCT(('Monthly Estimate'!$F$27:$BL$27='Payment Calendar'!$A105)*('Monthly Estimate'!$B$27)),IF('Monthly Estimate'!$D$27='Payment Calendar'!$B105,'Monthly Estimate'!$B$27,0))</f>
        <v>0</v>
      </c>
      <c r="S105" s="33">
        <f>IF(ISBLANK('Monthly Estimate'!$D$28),SUMPRODUCT(('Monthly Estimate'!$F$28:$BL$28='Payment Calendar'!$A105)*('Monthly Estimate'!$B$28)),IF('Monthly Estimate'!$D$28='Payment Calendar'!$B105,'Monthly Estimate'!$B$28,0))</f>
        <v>0</v>
      </c>
      <c r="T105" s="33">
        <f>IF(ISBLANK('Monthly Estimate'!$D$32),SUMPRODUCT(('Monthly Estimate'!$F$32:$BL$32='Payment Calendar'!$A105)*('Monthly Estimate'!$B$32)),IF('Monthly Estimate'!$D$32='Payment Calendar'!$B105,'Monthly Estimate'!$B$32,0))</f>
        <v>0</v>
      </c>
      <c r="U105" s="33">
        <f>IF(ISBLANK('Monthly Estimate'!$D$33),SUMPRODUCT(('Monthly Estimate'!$F$33:$BL$33='Payment Calendar'!$A105)*('Monthly Estimate'!$B$33)),IF('Monthly Estimate'!$D$33='Payment Calendar'!$B105,'Monthly Estimate'!$B$33,0))</f>
        <v>0</v>
      </c>
      <c r="V105" s="33">
        <f>IF(ISBLANK('Monthly Estimate'!$D$34),SUMPRODUCT(('Monthly Estimate'!$F$34:$BL$34='Payment Calendar'!$A105)*('Monthly Estimate'!$B$34)),IF('Monthly Estimate'!$D$34='Payment Calendar'!$B105,'Monthly Estimate'!$B$34,0))</f>
        <v>0</v>
      </c>
      <c r="W105" s="33">
        <f>IF(ISBLANK('Monthly Estimate'!$D$35),SUMPRODUCT(('Monthly Estimate'!$F$35:$BL$35='Payment Calendar'!$A105)*('Monthly Estimate'!$B$35)),IF('Monthly Estimate'!$D$35='Payment Calendar'!$B105,'Monthly Estimate'!$B$35,0))</f>
        <v>0</v>
      </c>
      <c r="X105" s="33">
        <f>IF(ISBLANK('Monthly Estimate'!$D$36),SUMPRODUCT(('Monthly Estimate'!$F$36:$BL$36='Payment Calendar'!$A105)*('Monthly Estimate'!$B$36)),IF('Monthly Estimate'!$D$36='Payment Calendar'!$B105,'Monthly Estimate'!$B$36,0))</f>
        <v>0</v>
      </c>
      <c r="Y105" s="33">
        <f>IF(ISBLANK('Monthly Estimate'!$D$37),SUMPRODUCT(('Monthly Estimate'!$F$37:$BL$37='Payment Calendar'!$A105)*('Monthly Estimate'!$B$37)),IF('Monthly Estimate'!$D$37='Payment Calendar'!$B105,'Monthly Estimate'!$B$37,0))</f>
        <v>0</v>
      </c>
      <c r="Z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A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B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C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D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E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F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G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H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I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J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K105" s="33">
        <f>IF(ISBLANK('Monthly Estimate'!$D$38),SUMPRODUCT(('Monthly Estimate'!$F$38:$BL$38='Payment Calendar'!$A105)*('Monthly Estimate'!$B$38)),IF('Monthly Estimate'!$D$38='Payment Calendar'!$B105,'Monthly Estimate'!$B$38,0))</f>
        <v>0</v>
      </c>
      <c r="AL105" s="33">
        <f>IF(ISBLANK('Monthly Estimate'!$D$50),SUMPRODUCT(('Monthly Estimate'!$F$50:$BL$50='Payment Calendar'!$A105)*('Monthly Estimate'!$B$50)),IF('Monthly Estimate'!$D$50='Payment Calendar'!$B105,'Monthly Estimate'!$B$50,0))</f>
        <v>0</v>
      </c>
      <c r="AM105" s="34">
        <f>IF(ISBLANK('Monthly Estimate'!$D$51),SUMPRODUCT(('Monthly Estimate'!$F$51:$BL$51='Payment Calendar'!$A105)*('Monthly Estimate'!$B$51)),IF('Monthly Estimate'!$D$51='Payment Calendar'!$B105,'Monthly Estimate'!$B$51,0))</f>
        <v>0</v>
      </c>
      <c r="AN105" s="29">
        <f>SUM(D105:AM105)</f>
        <v>0</v>
      </c>
      <c r="AO105" s="33">
        <f>IF(ISBLANK('Monthly Estimate'!$D$6),SUMPRODUCT(('Monthly Estimate'!$F$6:$BL$6='Payment Calendar'!$A105)*('Monthly Estimate'!$B$6)),IF('Monthly Estimate'!$D$6='Payment Calendar'!$B105,'Monthly Estimate'!$B$6,0))</f>
        <v>0</v>
      </c>
      <c r="AP105" s="33">
        <f>IF(ISBLANK('Monthly Estimate'!$D$7),SUMPRODUCT(('Monthly Estimate'!$F$7:$BL$7='Payment Calendar'!$A105)*('Monthly Estimate'!$B$7)),IF('Monthly Estimate'!$D$7='Payment Calendar'!$B105,'Monthly Estimate'!$B$7,0))</f>
        <v>0</v>
      </c>
      <c r="AQ105" s="34">
        <f>IF(ISBLANK('Monthly Estimate'!$D$8),SUMPRODUCT(('Monthly Estimate'!$F$8:$BL$8='Payment Calendar'!$A105)*('Monthly Estimate'!$B$8)),IF('Monthly Estimate'!$D$8='Payment Calendar'!$B105,'Monthly Estimate'!$B$8,0))</f>
        <v>0</v>
      </c>
      <c r="AR105" s="35">
        <f t="shared" si="22"/>
        <v>0</v>
      </c>
      <c r="AS105" s="36">
        <f>IF(ISBLANK('Monthly Estimate'!$D$54),SUMPRODUCT(('Monthly Estimate'!$F$54:$BL$54='Payment Calendar'!$A105)*('Monthly Estimate'!$B$54)),IF('Monthly Estimate'!$D$54='Payment Calendar'!$B105,'Monthly Estimate'!$B$54,0))</f>
        <v>0</v>
      </c>
      <c r="AT105" s="34">
        <f>IF(ISBLANK('Monthly Estimate'!$D$55),SUMPRODUCT(('Monthly Estimate'!$F$55:$BL$55='Payment Calendar'!$A105)*('Monthly Estimate'!$B$55)),IF('Monthly Estimate'!$D$55='Payment Calendar'!$B105,'Monthly Estimate'!$B$55,0))</f>
        <v>0</v>
      </c>
      <c r="AU105" s="29">
        <f t="shared" si="33"/>
        <v>0</v>
      </c>
      <c r="AV105" s="30">
        <f t="shared" si="34"/>
        <v>0</v>
      </c>
      <c r="AW105" s="37">
        <f t="shared" si="35"/>
        <v>0</v>
      </c>
    </row>
    <row r="106" spans="1:49" x14ac:dyDescent="0.2">
      <c r="A106" s="31">
        <f t="shared" si="31"/>
        <v>43200</v>
      </c>
      <c r="B106" s="32">
        <f t="shared" si="21"/>
        <v>10</v>
      </c>
      <c r="C106" s="32">
        <f t="shared" si="32"/>
        <v>4</v>
      </c>
      <c r="D106" s="33">
        <f>IF(ISBLANK('Monthly Estimate'!$D$13),SUMPRODUCT(('Monthly Estimate'!$F$13:$BL$13='Payment Calendar'!$A106)*('Monthly Estimate'!$B$13)),IF('Monthly Estimate'!$D$13='Payment Calendar'!$B106,'Monthly Estimate'!$B$13,0))</f>
        <v>0</v>
      </c>
      <c r="E106" s="33">
        <f>IF(ISBLANK('Monthly Estimate'!$D$14),SUMPRODUCT(('Monthly Estimate'!$F$14:$BL$14='Payment Calendar'!$A106)*('Monthly Estimate'!$B$14)),IF('Monthly Estimate'!$D$14='Payment Calendar'!$B106,'Monthly Estimate'!$B$14,0))</f>
        <v>0</v>
      </c>
      <c r="F106" s="33">
        <f>IF(ISBLANK('Monthly Estimate'!$D$15),SUMPRODUCT(('Monthly Estimate'!$F$15:$BL$15='Payment Calendar'!$A106)*('Monthly Estimate'!$B$15)),IF('Monthly Estimate'!$D$15='Payment Calendar'!$B106,'Monthly Estimate'!$B$15,0))</f>
        <v>0</v>
      </c>
      <c r="G106" s="33">
        <f>IF(ISBLANK('Monthly Estimate'!$D$16),SUMPRODUCT(('Monthly Estimate'!$F$16:$BL$16='Payment Calendar'!$A106)*('Monthly Estimate'!$B$16)),IF('Monthly Estimate'!$D$16='Payment Calendar'!$B106,'Monthly Estimate'!$B$16,0))</f>
        <v>0</v>
      </c>
      <c r="H106" s="33">
        <f>IF(ISBLANK('Monthly Estimate'!$D$17),SUMPRODUCT(('Monthly Estimate'!$F$17:$BL$17='Payment Calendar'!$A106)*('Monthly Estimate'!$B$17)),IF('Monthly Estimate'!$D$17='Payment Calendar'!$B106,'Monthly Estimate'!$B$17,0))</f>
        <v>0</v>
      </c>
      <c r="I106" s="33">
        <f>IF(ISBLANK('Monthly Estimate'!$D$18),SUMPRODUCT(('Monthly Estimate'!$F$18:$BL$18='Payment Calendar'!$A106)*('Monthly Estimate'!$B$18)),IF('Monthly Estimate'!$D$18='Payment Calendar'!$B106,'Monthly Estimate'!$B$18,0))</f>
        <v>0</v>
      </c>
      <c r="J106" s="33">
        <f>IF(ISBLANK('Monthly Estimate'!$D$19),SUMPRODUCT(('Monthly Estimate'!$F$19:$BL$19='Payment Calendar'!$A106)*('Monthly Estimate'!$B$19)),IF('Monthly Estimate'!$D$19='Payment Calendar'!$B106,'Monthly Estimate'!$B$19,0))</f>
        <v>0</v>
      </c>
      <c r="K106" s="33">
        <f>IF(ISBLANK('Monthly Estimate'!$D$20),SUMPRODUCT(('Monthly Estimate'!$F$20:$BL$20='Payment Calendar'!$A106)*('Monthly Estimate'!$B$20)),IF('Monthly Estimate'!$D$20='Payment Calendar'!$B106,'Monthly Estimate'!$B$20,0))</f>
        <v>0</v>
      </c>
      <c r="L106" s="33">
        <f>IF(ISBLANK('Monthly Estimate'!$D$21),SUMPRODUCT(('Monthly Estimate'!$F$21:$BL$21='Payment Calendar'!$A106)*('Monthly Estimate'!$B$21)),IF('Monthly Estimate'!$D$21='Payment Calendar'!$B106,'Monthly Estimate'!$B$21,0))</f>
        <v>0</v>
      </c>
      <c r="M106" s="33">
        <f>IF(ISBLANK('Monthly Estimate'!$D$22),SUMPRODUCT(('Monthly Estimate'!$F$22:$BL$22='Payment Calendar'!$A106)*('Monthly Estimate'!$B$22)),IF('Monthly Estimate'!$D$22='Payment Calendar'!$B106,'Monthly Estimate'!$B$22,0))</f>
        <v>0</v>
      </c>
      <c r="N106" s="33">
        <f>IF(ISBLANK('Monthly Estimate'!$D$23),SUMPRODUCT(('Monthly Estimate'!$F$23:$BL$23='Payment Calendar'!$A106)*('Monthly Estimate'!$B$23)),IF('Monthly Estimate'!$D$23='Payment Calendar'!$B106,'Monthly Estimate'!$B$23,0))</f>
        <v>0</v>
      </c>
      <c r="O106" s="33">
        <f>IF(ISBLANK('Monthly Estimate'!$D$24),SUMPRODUCT(('Monthly Estimate'!$F$24:$BL$24='Payment Calendar'!$A106)*('Monthly Estimate'!$B$24)),IF('Monthly Estimate'!$D$24='Payment Calendar'!$B106,'Monthly Estimate'!$B$24,0))</f>
        <v>0</v>
      </c>
      <c r="P106" s="33">
        <f>IF(ISBLANK('Monthly Estimate'!$D$25),SUMPRODUCT(('Monthly Estimate'!$F$25:$BL$25='Payment Calendar'!$A106)*('Monthly Estimate'!$B$25)),IF('Monthly Estimate'!$D$25='Payment Calendar'!$B106,'Monthly Estimate'!$B$25,0))</f>
        <v>0</v>
      </c>
      <c r="Q106" s="33">
        <f>IF(ISBLANK('Monthly Estimate'!$D$26),SUMPRODUCT(('Monthly Estimate'!$F$26:$BL$26='Payment Calendar'!$A106)*('Monthly Estimate'!$B$26)),IF('Monthly Estimate'!$D$26='Payment Calendar'!$B106,'Monthly Estimate'!$B$26,0))</f>
        <v>0</v>
      </c>
      <c r="R106" s="33">
        <f>IF(ISBLANK('Monthly Estimate'!$D$27),SUMPRODUCT(('Monthly Estimate'!$F$27:$BL$27='Payment Calendar'!$A106)*('Monthly Estimate'!$B$27)),IF('Monthly Estimate'!$D$27='Payment Calendar'!$B106,'Monthly Estimate'!$B$27,0))</f>
        <v>0</v>
      </c>
      <c r="S106" s="33">
        <f>IF(ISBLANK('Monthly Estimate'!$D$28),SUMPRODUCT(('Monthly Estimate'!$F$28:$BL$28='Payment Calendar'!$A106)*('Monthly Estimate'!$B$28)),IF('Monthly Estimate'!$D$28='Payment Calendar'!$B106,'Monthly Estimate'!$B$28,0))</f>
        <v>0</v>
      </c>
      <c r="T106" s="33">
        <f>IF(ISBLANK('Monthly Estimate'!$D$32),SUMPRODUCT(('Monthly Estimate'!$F$32:$BL$32='Payment Calendar'!$A106)*('Monthly Estimate'!$B$32)),IF('Monthly Estimate'!$D$32='Payment Calendar'!$B106,'Monthly Estimate'!$B$32,0))</f>
        <v>0</v>
      </c>
      <c r="U106" s="33">
        <f>IF(ISBLANK('Monthly Estimate'!$D$33),SUMPRODUCT(('Monthly Estimate'!$F$33:$BL$33='Payment Calendar'!$A106)*('Monthly Estimate'!$B$33)),IF('Monthly Estimate'!$D$33='Payment Calendar'!$B106,'Monthly Estimate'!$B$33,0))</f>
        <v>0</v>
      </c>
      <c r="V106" s="33">
        <f>IF(ISBLANK('Monthly Estimate'!$D$34),SUMPRODUCT(('Monthly Estimate'!$F$34:$BL$34='Payment Calendar'!$A106)*('Monthly Estimate'!$B$34)),IF('Monthly Estimate'!$D$34='Payment Calendar'!$B106,'Monthly Estimate'!$B$34,0))</f>
        <v>0</v>
      </c>
      <c r="W106" s="33">
        <f>IF(ISBLANK('Monthly Estimate'!$D$35),SUMPRODUCT(('Monthly Estimate'!$F$35:$BL$35='Payment Calendar'!$A106)*('Monthly Estimate'!$B$35)),IF('Monthly Estimate'!$D$35='Payment Calendar'!$B106,'Monthly Estimate'!$B$35,0))</f>
        <v>0</v>
      </c>
      <c r="X106" s="33">
        <f>IF(ISBLANK('Monthly Estimate'!$D$36),SUMPRODUCT(('Monthly Estimate'!$F$36:$BL$36='Payment Calendar'!$A106)*('Monthly Estimate'!$B$36)),IF('Monthly Estimate'!$D$36='Payment Calendar'!$B106,'Monthly Estimate'!$B$36,0))</f>
        <v>0</v>
      </c>
      <c r="Y106" s="33">
        <f>IF(ISBLANK('Monthly Estimate'!$D$37),SUMPRODUCT(('Monthly Estimate'!$F$37:$BL$37='Payment Calendar'!$A106)*('Monthly Estimate'!$B$37)),IF('Monthly Estimate'!$D$37='Payment Calendar'!$B106,'Monthly Estimate'!$B$37,0))</f>
        <v>0</v>
      </c>
      <c r="Z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A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B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C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D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E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F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G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H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I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J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K106" s="33">
        <f>IF(ISBLANK('Monthly Estimate'!$D$38),SUMPRODUCT(('Monthly Estimate'!$F$38:$BL$38='Payment Calendar'!$A106)*('Monthly Estimate'!$B$38)),IF('Monthly Estimate'!$D$38='Payment Calendar'!$B106,'Monthly Estimate'!$B$38,0))</f>
        <v>0</v>
      </c>
      <c r="AL106" s="33">
        <f>IF(ISBLANK('Monthly Estimate'!$D$50),SUMPRODUCT(('Monthly Estimate'!$F$50:$BL$50='Payment Calendar'!$A106)*('Monthly Estimate'!$B$50)),IF('Monthly Estimate'!$D$50='Payment Calendar'!$B106,'Monthly Estimate'!$B$50,0))</f>
        <v>0</v>
      </c>
      <c r="AM106" s="34">
        <f>IF(ISBLANK('Monthly Estimate'!$D$51),SUMPRODUCT(('Monthly Estimate'!$F$51:$BL$51='Payment Calendar'!$A106)*('Monthly Estimate'!$B$51)),IF('Monthly Estimate'!$D$51='Payment Calendar'!$B106,'Monthly Estimate'!$B$51,0))</f>
        <v>0</v>
      </c>
      <c r="AN106" s="29">
        <f>SUM(D106:AM106)</f>
        <v>0</v>
      </c>
      <c r="AO106" s="33">
        <f>IF(ISBLANK('Monthly Estimate'!$D$6),SUMPRODUCT(('Monthly Estimate'!$F$6:$BL$6='Payment Calendar'!$A106)*('Monthly Estimate'!$B$6)),IF('Monthly Estimate'!$D$6='Payment Calendar'!$B106,'Monthly Estimate'!$B$6,0))</f>
        <v>0</v>
      </c>
      <c r="AP106" s="33">
        <f>IF(ISBLANK('Monthly Estimate'!$D$7),SUMPRODUCT(('Monthly Estimate'!$F$7:$BL$7='Payment Calendar'!$A106)*('Monthly Estimate'!$B$7)),IF('Monthly Estimate'!$D$7='Payment Calendar'!$B106,'Monthly Estimate'!$B$7,0))</f>
        <v>0</v>
      </c>
      <c r="AQ106" s="34">
        <f>IF(ISBLANK('Monthly Estimate'!$D$8),SUMPRODUCT(('Monthly Estimate'!$F$8:$BL$8='Payment Calendar'!$A106)*('Monthly Estimate'!$B$8)),IF('Monthly Estimate'!$D$8='Payment Calendar'!$B106,'Monthly Estimate'!$B$8,0))</f>
        <v>0</v>
      </c>
      <c r="AR106" s="35">
        <f t="shared" si="22"/>
        <v>0</v>
      </c>
      <c r="AS106" s="36">
        <f>IF(ISBLANK('Monthly Estimate'!$D$54),SUMPRODUCT(('Monthly Estimate'!$F$54:$BL$54='Payment Calendar'!$A106)*('Monthly Estimate'!$B$54)),IF('Monthly Estimate'!$D$54='Payment Calendar'!$B106,'Monthly Estimate'!$B$54,0))</f>
        <v>0</v>
      </c>
      <c r="AT106" s="34">
        <f>IF(ISBLANK('Monthly Estimate'!$D$55),SUMPRODUCT(('Monthly Estimate'!$F$55:$BL$55='Payment Calendar'!$A106)*('Monthly Estimate'!$B$55)),IF('Monthly Estimate'!$D$55='Payment Calendar'!$B106,'Monthly Estimate'!$B$55,0))</f>
        <v>0</v>
      </c>
      <c r="AU106" s="29">
        <f t="shared" si="33"/>
        <v>0</v>
      </c>
      <c r="AV106" s="30">
        <f t="shared" si="34"/>
        <v>0</v>
      </c>
      <c r="AW106" s="37">
        <f t="shared" si="35"/>
        <v>0</v>
      </c>
    </row>
    <row r="107" spans="1:49" x14ac:dyDescent="0.2">
      <c r="A107" s="31">
        <f t="shared" si="31"/>
        <v>43201</v>
      </c>
      <c r="B107" s="32">
        <f t="shared" si="21"/>
        <v>11</v>
      </c>
      <c r="C107" s="32">
        <f t="shared" si="32"/>
        <v>4</v>
      </c>
      <c r="D107" s="33">
        <f>IF(ISBLANK('Monthly Estimate'!$D$13),SUMPRODUCT(('Monthly Estimate'!$F$13:$BL$13='Payment Calendar'!$A107)*('Monthly Estimate'!$B$13)),IF('Monthly Estimate'!$D$13='Payment Calendar'!$B107,'Monthly Estimate'!$B$13,0))</f>
        <v>0</v>
      </c>
      <c r="E107" s="33">
        <f>IF(ISBLANK('Monthly Estimate'!$D$14),SUMPRODUCT(('Monthly Estimate'!$F$14:$BL$14='Payment Calendar'!$A107)*('Monthly Estimate'!$B$14)),IF('Monthly Estimate'!$D$14='Payment Calendar'!$B107,'Monthly Estimate'!$B$14,0))</f>
        <v>0</v>
      </c>
      <c r="F107" s="33">
        <f>IF(ISBLANK('Monthly Estimate'!$D$15),SUMPRODUCT(('Monthly Estimate'!$F$15:$BL$15='Payment Calendar'!$A107)*('Monthly Estimate'!$B$15)),IF('Monthly Estimate'!$D$15='Payment Calendar'!$B107,'Monthly Estimate'!$B$15,0))</f>
        <v>0</v>
      </c>
      <c r="G107" s="33">
        <f>IF(ISBLANK('Monthly Estimate'!$D$16),SUMPRODUCT(('Monthly Estimate'!$F$16:$BL$16='Payment Calendar'!$A107)*('Monthly Estimate'!$B$16)),IF('Monthly Estimate'!$D$16='Payment Calendar'!$B107,'Monthly Estimate'!$B$16,0))</f>
        <v>0</v>
      </c>
      <c r="H107" s="33">
        <f>IF(ISBLANK('Monthly Estimate'!$D$17),SUMPRODUCT(('Monthly Estimate'!$F$17:$BL$17='Payment Calendar'!$A107)*('Monthly Estimate'!$B$17)),IF('Monthly Estimate'!$D$17='Payment Calendar'!$B107,'Monthly Estimate'!$B$17,0))</f>
        <v>0</v>
      </c>
      <c r="I107" s="33">
        <f>IF(ISBLANK('Monthly Estimate'!$D$18),SUMPRODUCT(('Monthly Estimate'!$F$18:$BL$18='Payment Calendar'!$A107)*('Monthly Estimate'!$B$18)),IF('Monthly Estimate'!$D$18='Payment Calendar'!$B107,'Monthly Estimate'!$B$18,0))</f>
        <v>0</v>
      </c>
      <c r="J107" s="33">
        <f>IF(ISBLANK('Monthly Estimate'!$D$19),SUMPRODUCT(('Monthly Estimate'!$F$19:$BL$19='Payment Calendar'!$A107)*('Monthly Estimate'!$B$19)),IF('Monthly Estimate'!$D$19='Payment Calendar'!$B107,'Monthly Estimate'!$B$19,0))</f>
        <v>0</v>
      </c>
      <c r="K107" s="33">
        <f>IF(ISBLANK('Monthly Estimate'!$D$20),SUMPRODUCT(('Monthly Estimate'!$F$20:$BL$20='Payment Calendar'!$A107)*('Monthly Estimate'!$B$20)),IF('Monthly Estimate'!$D$20='Payment Calendar'!$B107,'Monthly Estimate'!$B$20,0))</f>
        <v>0</v>
      </c>
      <c r="L107" s="33">
        <f>IF(ISBLANK('Monthly Estimate'!$D$21),SUMPRODUCT(('Monthly Estimate'!$F$21:$BL$21='Payment Calendar'!$A107)*('Monthly Estimate'!$B$21)),IF('Monthly Estimate'!$D$21='Payment Calendar'!$B107,'Monthly Estimate'!$B$21,0))</f>
        <v>0</v>
      </c>
      <c r="M107" s="33">
        <f>IF(ISBLANK('Monthly Estimate'!$D$22),SUMPRODUCT(('Monthly Estimate'!$F$22:$BL$22='Payment Calendar'!$A107)*('Monthly Estimate'!$B$22)),IF('Monthly Estimate'!$D$22='Payment Calendar'!$B107,'Monthly Estimate'!$B$22,0))</f>
        <v>0</v>
      </c>
      <c r="N107" s="33">
        <f>IF(ISBLANK('Monthly Estimate'!$D$23),SUMPRODUCT(('Monthly Estimate'!$F$23:$BL$23='Payment Calendar'!$A107)*('Monthly Estimate'!$B$23)),IF('Monthly Estimate'!$D$23='Payment Calendar'!$B107,'Monthly Estimate'!$B$23,0))</f>
        <v>0</v>
      </c>
      <c r="O107" s="33">
        <f>IF(ISBLANK('Monthly Estimate'!$D$24),SUMPRODUCT(('Monthly Estimate'!$F$24:$BL$24='Payment Calendar'!$A107)*('Monthly Estimate'!$B$24)),IF('Monthly Estimate'!$D$24='Payment Calendar'!$B107,'Monthly Estimate'!$B$24,0))</f>
        <v>0</v>
      </c>
      <c r="P107" s="33">
        <f>IF(ISBLANK('Monthly Estimate'!$D$25),SUMPRODUCT(('Monthly Estimate'!$F$25:$BL$25='Payment Calendar'!$A107)*('Monthly Estimate'!$B$25)),IF('Monthly Estimate'!$D$25='Payment Calendar'!$B107,'Monthly Estimate'!$B$25,0))</f>
        <v>0</v>
      </c>
      <c r="Q107" s="33">
        <f>IF(ISBLANK('Monthly Estimate'!$D$26),SUMPRODUCT(('Monthly Estimate'!$F$26:$BL$26='Payment Calendar'!$A107)*('Monthly Estimate'!$B$26)),IF('Monthly Estimate'!$D$26='Payment Calendar'!$B107,'Monthly Estimate'!$B$26,0))</f>
        <v>0</v>
      </c>
      <c r="R107" s="33">
        <f>IF(ISBLANK('Monthly Estimate'!$D$27),SUMPRODUCT(('Monthly Estimate'!$F$27:$BL$27='Payment Calendar'!$A107)*('Monthly Estimate'!$B$27)),IF('Monthly Estimate'!$D$27='Payment Calendar'!$B107,'Monthly Estimate'!$B$27,0))</f>
        <v>0</v>
      </c>
      <c r="S107" s="33">
        <f>IF(ISBLANK('Monthly Estimate'!$D$28),SUMPRODUCT(('Monthly Estimate'!$F$28:$BL$28='Payment Calendar'!$A107)*('Monthly Estimate'!$B$28)),IF('Monthly Estimate'!$D$28='Payment Calendar'!$B107,'Monthly Estimate'!$B$28,0))</f>
        <v>0</v>
      </c>
      <c r="T107" s="33">
        <f>IF(ISBLANK('Monthly Estimate'!$D$32),SUMPRODUCT(('Monthly Estimate'!$F$32:$BL$32='Payment Calendar'!$A107)*('Monthly Estimate'!$B$32)),IF('Monthly Estimate'!$D$32='Payment Calendar'!$B107,'Monthly Estimate'!$B$32,0))</f>
        <v>0</v>
      </c>
      <c r="U107" s="33">
        <f>IF(ISBLANK('Monthly Estimate'!$D$33),SUMPRODUCT(('Monthly Estimate'!$F$33:$BL$33='Payment Calendar'!$A107)*('Monthly Estimate'!$B$33)),IF('Monthly Estimate'!$D$33='Payment Calendar'!$B107,'Monthly Estimate'!$B$33,0))</f>
        <v>0</v>
      </c>
      <c r="V107" s="33">
        <f>IF(ISBLANK('Monthly Estimate'!$D$34),SUMPRODUCT(('Monthly Estimate'!$F$34:$BL$34='Payment Calendar'!$A107)*('Monthly Estimate'!$B$34)),IF('Monthly Estimate'!$D$34='Payment Calendar'!$B107,'Monthly Estimate'!$B$34,0))</f>
        <v>0</v>
      </c>
      <c r="W107" s="33">
        <f>IF(ISBLANK('Monthly Estimate'!$D$35),SUMPRODUCT(('Monthly Estimate'!$F$35:$BL$35='Payment Calendar'!$A107)*('Monthly Estimate'!$B$35)),IF('Monthly Estimate'!$D$35='Payment Calendar'!$B107,'Monthly Estimate'!$B$35,0))</f>
        <v>0</v>
      </c>
      <c r="X107" s="33">
        <f>IF(ISBLANK('Monthly Estimate'!$D$36),SUMPRODUCT(('Monthly Estimate'!$F$36:$BL$36='Payment Calendar'!$A107)*('Monthly Estimate'!$B$36)),IF('Monthly Estimate'!$D$36='Payment Calendar'!$B107,'Monthly Estimate'!$B$36,0))</f>
        <v>0</v>
      </c>
      <c r="Y107" s="33">
        <f>IF(ISBLANK('Monthly Estimate'!$D$37),SUMPRODUCT(('Monthly Estimate'!$F$37:$BL$37='Payment Calendar'!$A107)*('Monthly Estimate'!$B$37)),IF('Monthly Estimate'!$D$37='Payment Calendar'!$B107,'Monthly Estimate'!$B$37,0))</f>
        <v>0</v>
      </c>
      <c r="Z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A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B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C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D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E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F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G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H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I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J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K107" s="33">
        <f>IF(ISBLANK('Monthly Estimate'!$D$38),SUMPRODUCT(('Monthly Estimate'!$F$38:$BL$38='Payment Calendar'!$A107)*('Monthly Estimate'!$B$38)),IF('Monthly Estimate'!$D$38='Payment Calendar'!$B107,'Monthly Estimate'!$B$38,0))</f>
        <v>0</v>
      </c>
      <c r="AL107" s="33">
        <f>IF(ISBLANK('Monthly Estimate'!$D$50),SUMPRODUCT(('Monthly Estimate'!$F$50:$BL$50='Payment Calendar'!$A107)*('Monthly Estimate'!$B$50)),IF('Monthly Estimate'!$D$50='Payment Calendar'!$B107,'Monthly Estimate'!$B$50,0))</f>
        <v>0</v>
      </c>
      <c r="AM107" s="34">
        <f>IF(ISBLANK('Monthly Estimate'!$D$51),SUMPRODUCT(('Monthly Estimate'!$F$51:$BL$51='Payment Calendar'!$A107)*('Monthly Estimate'!$B$51)),IF('Monthly Estimate'!$D$51='Payment Calendar'!$B107,'Monthly Estimate'!$B$51,0))</f>
        <v>0</v>
      </c>
      <c r="AN107" s="29">
        <f>SUM(D107:AM107)</f>
        <v>0</v>
      </c>
      <c r="AO107" s="33">
        <f>IF(ISBLANK('Monthly Estimate'!$D$6),SUMPRODUCT(('Monthly Estimate'!$F$6:$BL$6='Payment Calendar'!$A107)*('Monthly Estimate'!$B$6)),IF('Monthly Estimate'!$D$6='Payment Calendar'!$B107,'Monthly Estimate'!$B$6,0))</f>
        <v>0</v>
      </c>
      <c r="AP107" s="33">
        <f>IF(ISBLANK('Monthly Estimate'!$D$7),SUMPRODUCT(('Monthly Estimate'!$F$7:$BL$7='Payment Calendar'!$A107)*('Monthly Estimate'!$B$7)),IF('Monthly Estimate'!$D$7='Payment Calendar'!$B107,'Monthly Estimate'!$B$7,0))</f>
        <v>0</v>
      </c>
      <c r="AQ107" s="34">
        <f>IF(ISBLANK('Monthly Estimate'!$D$8),SUMPRODUCT(('Monthly Estimate'!$F$8:$BL$8='Payment Calendar'!$A107)*('Monthly Estimate'!$B$8)),IF('Monthly Estimate'!$D$8='Payment Calendar'!$B107,'Monthly Estimate'!$B$8,0))</f>
        <v>0</v>
      </c>
      <c r="AR107" s="35">
        <f t="shared" si="22"/>
        <v>0</v>
      </c>
      <c r="AS107" s="36">
        <f>IF(ISBLANK('Monthly Estimate'!$D$54),SUMPRODUCT(('Monthly Estimate'!$F$54:$BL$54='Payment Calendar'!$A107)*('Monthly Estimate'!$B$54)),IF('Monthly Estimate'!$D$54='Payment Calendar'!$B107,'Monthly Estimate'!$B$54,0))</f>
        <v>0</v>
      </c>
      <c r="AT107" s="34">
        <f>IF(ISBLANK('Monthly Estimate'!$D$55),SUMPRODUCT(('Monthly Estimate'!$F$55:$BL$55='Payment Calendar'!$A107)*('Monthly Estimate'!$B$55)),IF('Monthly Estimate'!$D$55='Payment Calendar'!$B107,'Monthly Estimate'!$B$55,0))</f>
        <v>0</v>
      </c>
      <c r="AU107" s="29">
        <f t="shared" si="33"/>
        <v>0</v>
      </c>
      <c r="AV107" s="30">
        <f t="shared" si="34"/>
        <v>0</v>
      </c>
      <c r="AW107" s="37">
        <f t="shared" si="35"/>
        <v>0</v>
      </c>
    </row>
    <row r="108" spans="1:49" x14ac:dyDescent="0.2">
      <c r="A108" s="31">
        <f t="shared" si="31"/>
        <v>43202</v>
      </c>
      <c r="B108" s="32">
        <f t="shared" si="21"/>
        <v>12</v>
      </c>
      <c r="C108" s="32">
        <f t="shared" si="32"/>
        <v>4</v>
      </c>
      <c r="D108" s="33">
        <f>IF(ISBLANK('Monthly Estimate'!$D$13),SUMPRODUCT(('Monthly Estimate'!$F$13:$BL$13='Payment Calendar'!$A108)*('Monthly Estimate'!$B$13)),IF('Monthly Estimate'!$D$13='Payment Calendar'!$B108,'Monthly Estimate'!$B$13,0))</f>
        <v>0</v>
      </c>
      <c r="E108" s="33">
        <f>IF(ISBLANK('Monthly Estimate'!$D$14),SUMPRODUCT(('Monthly Estimate'!$F$14:$BL$14='Payment Calendar'!$A108)*('Monthly Estimate'!$B$14)),IF('Monthly Estimate'!$D$14='Payment Calendar'!$B108,'Monthly Estimate'!$B$14,0))</f>
        <v>0</v>
      </c>
      <c r="F108" s="33">
        <f>IF(ISBLANK('Monthly Estimate'!$D$15),SUMPRODUCT(('Monthly Estimate'!$F$15:$BL$15='Payment Calendar'!$A108)*('Monthly Estimate'!$B$15)),IF('Monthly Estimate'!$D$15='Payment Calendar'!$B108,'Monthly Estimate'!$B$15,0))</f>
        <v>0</v>
      </c>
      <c r="G108" s="33">
        <f>IF(ISBLANK('Monthly Estimate'!$D$16),SUMPRODUCT(('Monthly Estimate'!$F$16:$BL$16='Payment Calendar'!$A108)*('Monthly Estimate'!$B$16)),IF('Monthly Estimate'!$D$16='Payment Calendar'!$B108,'Monthly Estimate'!$B$16,0))</f>
        <v>0</v>
      </c>
      <c r="H108" s="33">
        <f>IF(ISBLANK('Monthly Estimate'!$D$17),SUMPRODUCT(('Monthly Estimate'!$F$17:$BL$17='Payment Calendar'!$A108)*('Monthly Estimate'!$B$17)),IF('Monthly Estimate'!$D$17='Payment Calendar'!$B108,'Monthly Estimate'!$B$17,0))</f>
        <v>0</v>
      </c>
      <c r="I108" s="33">
        <f>IF(ISBLANK('Monthly Estimate'!$D$18),SUMPRODUCT(('Monthly Estimate'!$F$18:$BL$18='Payment Calendar'!$A108)*('Monthly Estimate'!$B$18)),IF('Monthly Estimate'!$D$18='Payment Calendar'!$B108,'Monthly Estimate'!$B$18,0))</f>
        <v>0</v>
      </c>
      <c r="J108" s="33">
        <f>IF(ISBLANK('Monthly Estimate'!$D$19),SUMPRODUCT(('Monthly Estimate'!$F$19:$BL$19='Payment Calendar'!$A108)*('Monthly Estimate'!$B$19)),IF('Monthly Estimate'!$D$19='Payment Calendar'!$B108,'Monthly Estimate'!$B$19,0))</f>
        <v>0</v>
      </c>
      <c r="K108" s="33">
        <f>IF(ISBLANK('Monthly Estimate'!$D$20),SUMPRODUCT(('Monthly Estimate'!$F$20:$BL$20='Payment Calendar'!$A108)*('Monthly Estimate'!$B$20)),IF('Monthly Estimate'!$D$20='Payment Calendar'!$B108,'Monthly Estimate'!$B$20,0))</f>
        <v>0</v>
      </c>
      <c r="L108" s="33">
        <f>IF(ISBLANK('Monthly Estimate'!$D$21),SUMPRODUCT(('Monthly Estimate'!$F$21:$BL$21='Payment Calendar'!$A108)*('Monthly Estimate'!$B$21)),IF('Monthly Estimate'!$D$21='Payment Calendar'!$B108,'Monthly Estimate'!$B$21,0))</f>
        <v>0</v>
      </c>
      <c r="M108" s="33">
        <f>IF(ISBLANK('Monthly Estimate'!$D$22),SUMPRODUCT(('Monthly Estimate'!$F$22:$BL$22='Payment Calendar'!$A108)*('Monthly Estimate'!$B$22)),IF('Monthly Estimate'!$D$22='Payment Calendar'!$B108,'Monthly Estimate'!$B$22,0))</f>
        <v>0</v>
      </c>
      <c r="N108" s="33">
        <f>IF(ISBLANK('Monthly Estimate'!$D$23),SUMPRODUCT(('Monthly Estimate'!$F$23:$BL$23='Payment Calendar'!$A108)*('Monthly Estimate'!$B$23)),IF('Monthly Estimate'!$D$23='Payment Calendar'!$B108,'Monthly Estimate'!$B$23,0))</f>
        <v>0</v>
      </c>
      <c r="O108" s="33">
        <f>IF(ISBLANK('Monthly Estimate'!$D$24),SUMPRODUCT(('Monthly Estimate'!$F$24:$BL$24='Payment Calendar'!$A108)*('Monthly Estimate'!$B$24)),IF('Monthly Estimate'!$D$24='Payment Calendar'!$B108,'Monthly Estimate'!$B$24,0))</f>
        <v>0</v>
      </c>
      <c r="P108" s="33">
        <f>IF(ISBLANK('Monthly Estimate'!$D$25),SUMPRODUCT(('Monthly Estimate'!$F$25:$BL$25='Payment Calendar'!$A108)*('Monthly Estimate'!$B$25)),IF('Monthly Estimate'!$D$25='Payment Calendar'!$B108,'Monthly Estimate'!$B$25,0))</f>
        <v>0</v>
      </c>
      <c r="Q108" s="33">
        <f>IF(ISBLANK('Monthly Estimate'!$D$26),SUMPRODUCT(('Monthly Estimate'!$F$26:$BL$26='Payment Calendar'!$A108)*('Monthly Estimate'!$B$26)),IF('Monthly Estimate'!$D$26='Payment Calendar'!$B108,'Monthly Estimate'!$B$26,0))</f>
        <v>0</v>
      </c>
      <c r="R108" s="33">
        <f>IF(ISBLANK('Monthly Estimate'!$D$27),SUMPRODUCT(('Monthly Estimate'!$F$27:$BL$27='Payment Calendar'!$A108)*('Monthly Estimate'!$B$27)),IF('Monthly Estimate'!$D$27='Payment Calendar'!$B108,'Monthly Estimate'!$B$27,0))</f>
        <v>0</v>
      </c>
      <c r="S108" s="33">
        <f>IF(ISBLANK('Monthly Estimate'!$D$28),SUMPRODUCT(('Monthly Estimate'!$F$28:$BL$28='Payment Calendar'!$A108)*('Monthly Estimate'!$B$28)),IF('Monthly Estimate'!$D$28='Payment Calendar'!$B108,'Monthly Estimate'!$B$28,0))</f>
        <v>0</v>
      </c>
      <c r="T108" s="33">
        <f>IF(ISBLANK('Monthly Estimate'!$D$32),SUMPRODUCT(('Monthly Estimate'!$F$32:$BL$32='Payment Calendar'!$A108)*('Monthly Estimate'!$B$32)),IF('Monthly Estimate'!$D$32='Payment Calendar'!$B108,'Monthly Estimate'!$B$32,0))</f>
        <v>0</v>
      </c>
      <c r="U108" s="33">
        <f>IF(ISBLANK('Monthly Estimate'!$D$33),SUMPRODUCT(('Monthly Estimate'!$F$33:$BL$33='Payment Calendar'!$A108)*('Monthly Estimate'!$B$33)),IF('Monthly Estimate'!$D$33='Payment Calendar'!$B108,'Monthly Estimate'!$B$33,0))</f>
        <v>0</v>
      </c>
      <c r="V108" s="33">
        <f>IF(ISBLANK('Monthly Estimate'!$D$34),SUMPRODUCT(('Monthly Estimate'!$F$34:$BL$34='Payment Calendar'!$A108)*('Monthly Estimate'!$B$34)),IF('Monthly Estimate'!$D$34='Payment Calendar'!$B108,'Monthly Estimate'!$B$34,0))</f>
        <v>0</v>
      </c>
      <c r="W108" s="33">
        <f>IF(ISBLANK('Monthly Estimate'!$D$35),SUMPRODUCT(('Monthly Estimate'!$F$35:$BL$35='Payment Calendar'!$A108)*('Monthly Estimate'!$B$35)),IF('Monthly Estimate'!$D$35='Payment Calendar'!$B108,'Monthly Estimate'!$B$35,0))</f>
        <v>0</v>
      </c>
      <c r="X108" s="33">
        <f>IF(ISBLANK('Monthly Estimate'!$D$36),SUMPRODUCT(('Monthly Estimate'!$F$36:$BL$36='Payment Calendar'!$A108)*('Monthly Estimate'!$B$36)),IF('Monthly Estimate'!$D$36='Payment Calendar'!$B108,'Monthly Estimate'!$B$36,0))</f>
        <v>0</v>
      </c>
      <c r="Y108" s="33">
        <f>IF(ISBLANK('Monthly Estimate'!$D$37),SUMPRODUCT(('Monthly Estimate'!$F$37:$BL$37='Payment Calendar'!$A108)*('Monthly Estimate'!$B$37)),IF('Monthly Estimate'!$D$37='Payment Calendar'!$B108,'Monthly Estimate'!$B$37,0))</f>
        <v>0</v>
      </c>
      <c r="Z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A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B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C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D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E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F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G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H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I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J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K108" s="33">
        <f>IF(ISBLANK('Monthly Estimate'!$D$38),SUMPRODUCT(('Monthly Estimate'!$F$38:$BL$38='Payment Calendar'!$A108)*('Monthly Estimate'!$B$38)),IF('Monthly Estimate'!$D$38='Payment Calendar'!$B108,'Monthly Estimate'!$B$38,0))</f>
        <v>0</v>
      </c>
      <c r="AL108" s="33">
        <f>IF(ISBLANK('Monthly Estimate'!$D$50),SUMPRODUCT(('Monthly Estimate'!$F$50:$BL$50='Payment Calendar'!$A108)*('Monthly Estimate'!$B$50)),IF('Monthly Estimate'!$D$50='Payment Calendar'!$B108,'Monthly Estimate'!$B$50,0))</f>
        <v>0</v>
      </c>
      <c r="AM108" s="34">
        <f>IF(ISBLANK('Monthly Estimate'!$D$51),SUMPRODUCT(('Monthly Estimate'!$F$51:$BL$51='Payment Calendar'!$A108)*('Monthly Estimate'!$B$51)),IF('Monthly Estimate'!$D$51='Payment Calendar'!$B108,'Monthly Estimate'!$B$51,0))</f>
        <v>0</v>
      </c>
      <c r="AN108" s="29">
        <f>SUM(D108:AM108)</f>
        <v>0</v>
      </c>
      <c r="AO108" s="33">
        <f>IF(ISBLANK('Monthly Estimate'!$D$6),SUMPRODUCT(('Monthly Estimate'!$F$6:$BL$6='Payment Calendar'!$A108)*('Monthly Estimate'!$B$6)),IF('Monthly Estimate'!$D$6='Payment Calendar'!$B108,'Monthly Estimate'!$B$6,0))</f>
        <v>0</v>
      </c>
      <c r="AP108" s="33">
        <f>IF(ISBLANK('Monthly Estimate'!$D$7),SUMPRODUCT(('Monthly Estimate'!$F$7:$BL$7='Payment Calendar'!$A108)*('Monthly Estimate'!$B$7)),IF('Monthly Estimate'!$D$7='Payment Calendar'!$B108,'Monthly Estimate'!$B$7,0))</f>
        <v>0</v>
      </c>
      <c r="AQ108" s="34">
        <f>IF(ISBLANK('Monthly Estimate'!$D$8),SUMPRODUCT(('Monthly Estimate'!$F$8:$BL$8='Payment Calendar'!$A108)*('Monthly Estimate'!$B$8)),IF('Monthly Estimate'!$D$8='Payment Calendar'!$B108,'Monthly Estimate'!$B$8,0))</f>
        <v>0</v>
      </c>
      <c r="AR108" s="35">
        <f t="shared" si="22"/>
        <v>0</v>
      </c>
      <c r="AS108" s="36">
        <f>IF(ISBLANK('Monthly Estimate'!$D$54),SUMPRODUCT(('Monthly Estimate'!$F$54:$BL$54='Payment Calendar'!$A108)*('Monthly Estimate'!$B$54)),IF('Monthly Estimate'!$D$54='Payment Calendar'!$B108,'Monthly Estimate'!$B$54,0))</f>
        <v>0</v>
      </c>
      <c r="AT108" s="34">
        <f>IF(ISBLANK('Monthly Estimate'!$D$55),SUMPRODUCT(('Monthly Estimate'!$F$55:$BL$55='Payment Calendar'!$A108)*('Monthly Estimate'!$B$55)),IF('Monthly Estimate'!$D$55='Payment Calendar'!$B108,'Monthly Estimate'!$B$55,0))</f>
        <v>0</v>
      </c>
      <c r="AU108" s="29">
        <f t="shared" si="33"/>
        <v>0</v>
      </c>
      <c r="AV108" s="30">
        <f t="shared" si="34"/>
        <v>0</v>
      </c>
      <c r="AW108" s="37">
        <f t="shared" si="35"/>
        <v>0</v>
      </c>
    </row>
    <row r="109" spans="1:49" x14ac:dyDescent="0.2">
      <c r="A109" s="31">
        <f t="shared" si="31"/>
        <v>43203</v>
      </c>
      <c r="B109" s="32">
        <f t="shared" si="21"/>
        <v>13</v>
      </c>
      <c r="C109" s="32">
        <f t="shared" si="32"/>
        <v>4</v>
      </c>
      <c r="D109" s="33">
        <f>IF(ISBLANK('Monthly Estimate'!$D$13),SUMPRODUCT(('Monthly Estimate'!$F$13:$BL$13='Payment Calendar'!$A109)*('Monthly Estimate'!$B$13)),IF('Monthly Estimate'!$D$13='Payment Calendar'!$B109,'Monthly Estimate'!$B$13,0))</f>
        <v>0</v>
      </c>
      <c r="E109" s="33">
        <f>IF(ISBLANK('Monthly Estimate'!$D$14),SUMPRODUCT(('Monthly Estimate'!$F$14:$BL$14='Payment Calendar'!$A109)*('Monthly Estimate'!$B$14)),IF('Monthly Estimate'!$D$14='Payment Calendar'!$B109,'Monthly Estimate'!$B$14,0))</f>
        <v>0</v>
      </c>
      <c r="F109" s="33">
        <f>IF(ISBLANK('Monthly Estimate'!$D$15),SUMPRODUCT(('Monthly Estimate'!$F$15:$BL$15='Payment Calendar'!$A109)*('Monthly Estimate'!$B$15)),IF('Monthly Estimate'!$D$15='Payment Calendar'!$B109,'Monthly Estimate'!$B$15,0))</f>
        <v>0</v>
      </c>
      <c r="G109" s="33">
        <f>IF(ISBLANK('Monthly Estimate'!$D$16),SUMPRODUCT(('Monthly Estimate'!$F$16:$BL$16='Payment Calendar'!$A109)*('Monthly Estimate'!$B$16)),IF('Monthly Estimate'!$D$16='Payment Calendar'!$B109,'Monthly Estimate'!$B$16,0))</f>
        <v>0</v>
      </c>
      <c r="H109" s="33">
        <f>IF(ISBLANK('Monthly Estimate'!$D$17),SUMPRODUCT(('Monthly Estimate'!$F$17:$BL$17='Payment Calendar'!$A109)*('Monthly Estimate'!$B$17)),IF('Monthly Estimate'!$D$17='Payment Calendar'!$B109,'Monthly Estimate'!$B$17,0))</f>
        <v>0</v>
      </c>
      <c r="I109" s="33">
        <f>IF(ISBLANK('Monthly Estimate'!$D$18),SUMPRODUCT(('Monthly Estimate'!$F$18:$BL$18='Payment Calendar'!$A109)*('Monthly Estimate'!$B$18)),IF('Monthly Estimate'!$D$18='Payment Calendar'!$B109,'Monthly Estimate'!$B$18,0))</f>
        <v>0</v>
      </c>
      <c r="J109" s="33">
        <f>IF(ISBLANK('Monthly Estimate'!$D$19),SUMPRODUCT(('Monthly Estimate'!$F$19:$BL$19='Payment Calendar'!$A109)*('Monthly Estimate'!$B$19)),IF('Monthly Estimate'!$D$19='Payment Calendar'!$B109,'Monthly Estimate'!$B$19,0))</f>
        <v>0</v>
      </c>
      <c r="K109" s="33">
        <f>IF(ISBLANK('Monthly Estimate'!$D$20),SUMPRODUCT(('Monthly Estimate'!$F$20:$BL$20='Payment Calendar'!$A109)*('Monthly Estimate'!$B$20)),IF('Monthly Estimate'!$D$20='Payment Calendar'!$B109,'Monthly Estimate'!$B$20,0))</f>
        <v>0</v>
      </c>
      <c r="L109" s="33">
        <f>IF(ISBLANK('Monthly Estimate'!$D$21),SUMPRODUCT(('Monthly Estimate'!$F$21:$BL$21='Payment Calendar'!$A109)*('Monthly Estimate'!$B$21)),IF('Monthly Estimate'!$D$21='Payment Calendar'!$B109,'Monthly Estimate'!$B$21,0))</f>
        <v>0</v>
      </c>
      <c r="M109" s="33">
        <f>IF(ISBLANK('Monthly Estimate'!$D$22),SUMPRODUCT(('Monthly Estimate'!$F$22:$BL$22='Payment Calendar'!$A109)*('Monthly Estimate'!$B$22)),IF('Monthly Estimate'!$D$22='Payment Calendar'!$B109,'Monthly Estimate'!$B$22,0))</f>
        <v>0</v>
      </c>
      <c r="N109" s="33">
        <f>IF(ISBLANK('Monthly Estimate'!$D$23),SUMPRODUCT(('Monthly Estimate'!$F$23:$BL$23='Payment Calendar'!$A109)*('Monthly Estimate'!$B$23)),IF('Monthly Estimate'!$D$23='Payment Calendar'!$B109,'Monthly Estimate'!$B$23,0))</f>
        <v>0</v>
      </c>
      <c r="O109" s="33">
        <f>IF(ISBLANK('Monthly Estimate'!$D$24),SUMPRODUCT(('Monthly Estimate'!$F$24:$BL$24='Payment Calendar'!$A109)*('Monthly Estimate'!$B$24)),IF('Monthly Estimate'!$D$24='Payment Calendar'!$B109,'Monthly Estimate'!$B$24,0))</f>
        <v>0</v>
      </c>
      <c r="P109" s="33">
        <f>IF(ISBLANK('Monthly Estimate'!$D$25),SUMPRODUCT(('Monthly Estimate'!$F$25:$BL$25='Payment Calendar'!$A109)*('Monthly Estimate'!$B$25)),IF('Monthly Estimate'!$D$25='Payment Calendar'!$B109,'Monthly Estimate'!$B$25,0))</f>
        <v>0</v>
      </c>
      <c r="Q109" s="33">
        <f>IF(ISBLANK('Monthly Estimate'!$D$26),SUMPRODUCT(('Monthly Estimate'!$F$26:$BL$26='Payment Calendar'!$A109)*('Monthly Estimate'!$B$26)),IF('Monthly Estimate'!$D$26='Payment Calendar'!$B109,'Monthly Estimate'!$B$26,0))</f>
        <v>0</v>
      </c>
      <c r="R109" s="33">
        <f>IF(ISBLANK('Monthly Estimate'!$D$27),SUMPRODUCT(('Monthly Estimate'!$F$27:$BL$27='Payment Calendar'!$A109)*('Monthly Estimate'!$B$27)),IF('Monthly Estimate'!$D$27='Payment Calendar'!$B109,'Monthly Estimate'!$B$27,0))</f>
        <v>0</v>
      </c>
      <c r="S109" s="33">
        <f>IF(ISBLANK('Monthly Estimate'!$D$28),SUMPRODUCT(('Monthly Estimate'!$F$28:$BL$28='Payment Calendar'!$A109)*('Monthly Estimate'!$B$28)),IF('Monthly Estimate'!$D$28='Payment Calendar'!$B109,'Monthly Estimate'!$B$28,0))</f>
        <v>0</v>
      </c>
      <c r="T109" s="33">
        <f>IF(ISBLANK('Monthly Estimate'!$D$32),SUMPRODUCT(('Monthly Estimate'!$F$32:$BL$32='Payment Calendar'!$A109)*('Monthly Estimate'!$B$32)),IF('Monthly Estimate'!$D$32='Payment Calendar'!$B109,'Monthly Estimate'!$B$32,0))</f>
        <v>0</v>
      </c>
      <c r="U109" s="33">
        <f>IF(ISBLANK('Monthly Estimate'!$D$33),SUMPRODUCT(('Monthly Estimate'!$F$33:$BL$33='Payment Calendar'!$A109)*('Monthly Estimate'!$B$33)),IF('Monthly Estimate'!$D$33='Payment Calendar'!$B109,'Monthly Estimate'!$B$33,0))</f>
        <v>0</v>
      </c>
      <c r="V109" s="33">
        <f>IF(ISBLANK('Monthly Estimate'!$D$34),SUMPRODUCT(('Monthly Estimate'!$F$34:$BL$34='Payment Calendar'!$A109)*('Monthly Estimate'!$B$34)),IF('Monthly Estimate'!$D$34='Payment Calendar'!$B109,'Monthly Estimate'!$B$34,0))</f>
        <v>0</v>
      </c>
      <c r="W109" s="33">
        <f>IF(ISBLANK('Monthly Estimate'!$D$35),SUMPRODUCT(('Monthly Estimate'!$F$35:$BL$35='Payment Calendar'!$A109)*('Monthly Estimate'!$B$35)),IF('Monthly Estimate'!$D$35='Payment Calendar'!$B109,'Monthly Estimate'!$B$35,0))</f>
        <v>0</v>
      </c>
      <c r="X109" s="33">
        <f>IF(ISBLANK('Monthly Estimate'!$D$36),SUMPRODUCT(('Monthly Estimate'!$F$36:$BL$36='Payment Calendar'!$A109)*('Monthly Estimate'!$B$36)),IF('Monthly Estimate'!$D$36='Payment Calendar'!$B109,'Monthly Estimate'!$B$36,0))</f>
        <v>0</v>
      </c>
      <c r="Y109" s="33">
        <f>IF(ISBLANK('Monthly Estimate'!$D$37),SUMPRODUCT(('Monthly Estimate'!$F$37:$BL$37='Payment Calendar'!$A109)*('Monthly Estimate'!$B$37)),IF('Monthly Estimate'!$D$37='Payment Calendar'!$B109,'Monthly Estimate'!$B$37,0))</f>
        <v>0</v>
      </c>
      <c r="Z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A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B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C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D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E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F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G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H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I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J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K109" s="33">
        <f>IF(ISBLANK('Monthly Estimate'!$D$38),SUMPRODUCT(('Monthly Estimate'!$F$38:$BL$38='Payment Calendar'!$A109)*('Monthly Estimate'!$B$38)),IF('Monthly Estimate'!$D$38='Payment Calendar'!$B109,'Monthly Estimate'!$B$38,0))</f>
        <v>0</v>
      </c>
      <c r="AL109" s="33">
        <f>IF(ISBLANK('Monthly Estimate'!$D$50),SUMPRODUCT(('Monthly Estimate'!$F$50:$BL$50='Payment Calendar'!$A109)*('Monthly Estimate'!$B$50)),IF('Monthly Estimate'!$D$50='Payment Calendar'!$B109,'Monthly Estimate'!$B$50,0))</f>
        <v>0</v>
      </c>
      <c r="AM109" s="34">
        <f>IF(ISBLANK('Monthly Estimate'!$D$51),SUMPRODUCT(('Monthly Estimate'!$F$51:$BL$51='Payment Calendar'!$A109)*('Monthly Estimate'!$B$51)),IF('Monthly Estimate'!$D$51='Payment Calendar'!$B109,'Monthly Estimate'!$B$51,0))</f>
        <v>0</v>
      </c>
      <c r="AN109" s="29">
        <f>SUM(D109:AM109)</f>
        <v>0</v>
      </c>
      <c r="AO109" s="33">
        <f>IF(ISBLANK('Monthly Estimate'!$D$6),SUMPRODUCT(('Monthly Estimate'!$F$6:$BL$6='Payment Calendar'!$A109)*('Monthly Estimate'!$B$6)),IF('Monthly Estimate'!$D$6='Payment Calendar'!$B109,'Monthly Estimate'!$B$6,0))</f>
        <v>0</v>
      </c>
      <c r="AP109" s="33">
        <f>IF(ISBLANK('Monthly Estimate'!$D$7),SUMPRODUCT(('Monthly Estimate'!$F$7:$BL$7='Payment Calendar'!$A109)*('Monthly Estimate'!$B$7)),IF('Monthly Estimate'!$D$7='Payment Calendar'!$B109,'Monthly Estimate'!$B$7,0))</f>
        <v>0</v>
      </c>
      <c r="AQ109" s="34">
        <f>IF(ISBLANK('Monthly Estimate'!$D$8),SUMPRODUCT(('Monthly Estimate'!$F$8:$BL$8='Payment Calendar'!$A109)*('Monthly Estimate'!$B$8)),IF('Monthly Estimate'!$D$8='Payment Calendar'!$B109,'Monthly Estimate'!$B$8,0))</f>
        <v>0</v>
      </c>
      <c r="AR109" s="35">
        <f t="shared" si="22"/>
        <v>0</v>
      </c>
      <c r="AS109" s="36">
        <f>IF(ISBLANK('Monthly Estimate'!$D$54),SUMPRODUCT(('Monthly Estimate'!$F$54:$BL$54='Payment Calendar'!$A109)*('Monthly Estimate'!$B$54)),IF('Monthly Estimate'!$D$54='Payment Calendar'!$B109,'Monthly Estimate'!$B$54,0))</f>
        <v>0</v>
      </c>
      <c r="AT109" s="34">
        <f>IF(ISBLANK('Monthly Estimate'!$D$55),SUMPRODUCT(('Monthly Estimate'!$F$55:$BL$55='Payment Calendar'!$A109)*('Monthly Estimate'!$B$55)),IF('Monthly Estimate'!$D$55='Payment Calendar'!$B109,'Monthly Estimate'!$B$55,0))</f>
        <v>0</v>
      </c>
      <c r="AU109" s="29">
        <f t="shared" si="33"/>
        <v>0</v>
      </c>
      <c r="AV109" s="30">
        <f t="shared" si="34"/>
        <v>0</v>
      </c>
      <c r="AW109" s="37">
        <f t="shared" si="35"/>
        <v>0</v>
      </c>
    </row>
    <row r="110" spans="1:49" x14ac:dyDescent="0.2">
      <c r="A110" s="31">
        <f t="shared" si="31"/>
        <v>43204</v>
      </c>
      <c r="B110" s="32">
        <f t="shared" si="21"/>
        <v>14</v>
      </c>
      <c r="C110" s="32">
        <f t="shared" si="32"/>
        <v>4</v>
      </c>
      <c r="D110" s="33">
        <f>IF(ISBLANK('Monthly Estimate'!$D$13),SUMPRODUCT(('Monthly Estimate'!$F$13:$BL$13='Payment Calendar'!$A110)*('Monthly Estimate'!$B$13)),IF('Monthly Estimate'!$D$13='Payment Calendar'!$B110,'Monthly Estimate'!$B$13,0))</f>
        <v>0</v>
      </c>
      <c r="E110" s="33">
        <f>IF(ISBLANK('Monthly Estimate'!$D$14),SUMPRODUCT(('Monthly Estimate'!$F$14:$BL$14='Payment Calendar'!$A110)*('Monthly Estimate'!$B$14)),IF('Monthly Estimate'!$D$14='Payment Calendar'!$B110,'Monthly Estimate'!$B$14,0))</f>
        <v>0</v>
      </c>
      <c r="F110" s="33">
        <f>IF(ISBLANK('Monthly Estimate'!$D$15),SUMPRODUCT(('Monthly Estimate'!$F$15:$BL$15='Payment Calendar'!$A110)*('Monthly Estimate'!$B$15)),IF('Monthly Estimate'!$D$15='Payment Calendar'!$B110,'Monthly Estimate'!$B$15,0))</f>
        <v>0</v>
      </c>
      <c r="G110" s="33">
        <f>IF(ISBLANK('Monthly Estimate'!$D$16),SUMPRODUCT(('Monthly Estimate'!$F$16:$BL$16='Payment Calendar'!$A110)*('Monthly Estimate'!$B$16)),IF('Monthly Estimate'!$D$16='Payment Calendar'!$B110,'Monthly Estimate'!$B$16,0))</f>
        <v>0</v>
      </c>
      <c r="H110" s="33">
        <f>IF(ISBLANK('Monthly Estimate'!$D$17),SUMPRODUCT(('Monthly Estimate'!$F$17:$BL$17='Payment Calendar'!$A110)*('Monthly Estimate'!$B$17)),IF('Monthly Estimate'!$D$17='Payment Calendar'!$B110,'Monthly Estimate'!$B$17,0))</f>
        <v>0</v>
      </c>
      <c r="I110" s="33">
        <f>IF(ISBLANK('Monthly Estimate'!$D$18),SUMPRODUCT(('Monthly Estimate'!$F$18:$BL$18='Payment Calendar'!$A110)*('Monthly Estimate'!$B$18)),IF('Monthly Estimate'!$D$18='Payment Calendar'!$B110,'Monthly Estimate'!$B$18,0))</f>
        <v>0</v>
      </c>
      <c r="J110" s="33">
        <f>IF(ISBLANK('Monthly Estimate'!$D$19),SUMPRODUCT(('Monthly Estimate'!$F$19:$BL$19='Payment Calendar'!$A110)*('Monthly Estimate'!$B$19)),IF('Monthly Estimate'!$D$19='Payment Calendar'!$B110,'Monthly Estimate'!$B$19,0))</f>
        <v>0</v>
      </c>
      <c r="K110" s="33">
        <f>IF(ISBLANK('Monthly Estimate'!$D$20),SUMPRODUCT(('Monthly Estimate'!$F$20:$BL$20='Payment Calendar'!$A110)*('Monthly Estimate'!$B$20)),IF('Monthly Estimate'!$D$20='Payment Calendar'!$B110,'Monthly Estimate'!$B$20,0))</f>
        <v>0</v>
      </c>
      <c r="L110" s="33">
        <f>IF(ISBLANK('Monthly Estimate'!$D$21),SUMPRODUCT(('Monthly Estimate'!$F$21:$BL$21='Payment Calendar'!$A110)*('Monthly Estimate'!$B$21)),IF('Monthly Estimate'!$D$21='Payment Calendar'!$B110,'Monthly Estimate'!$B$21,0))</f>
        <v>0</v>
      </c>
      <c r="M110" s="33">
        <f>IF(ISBLANK('Monthly Estimate'!$D$22),SUMPRODUCT(('Monthly Estimate'!$F$22:$BL$22='Payment Calendar'!$A110)*('Monthly Estimate'!$B$22)),IF('Monthly Estimate'!$D$22='Payment Calendar'!$B110,'Monthly Estimate'!$B$22,0))</f>
        <v>0</v>
      </c>
      <c r="N110" s="33">
        <f>IF(ISBLANK('Monthly Estimate'!$D$23),SUMPRODUCT(('Monthly Estimate'!$F$23:$BL$23='Payment Calendar'!$A110)*('Monthly Estimate'!$B$23)),IF('Monthly Estimate'!$D$23='Payment Calendar'!$B110,'Monthly Estimate'!$B$23,0))</f>
        <v>0</v>
      </c>
      <c r="O110" s="33">
        <f>IF(ISBLANK('Monthly Estimate'!$D$24),SUMPRODUCT(('Monthly Estimate'!$F$24:$BL$24='Payment Calendar'!$A110)*('Monthly Estimate'!$B$24)),IF('Monthly Estimate'!$D$24='Payment Calendar'!$B110,'Monthly Estimate'!$B$24,0))</f>
        <v>0</v>
      </c>
      <c r="P110" s="33">
        <f>IF(ISBLANK('Monthly Estimate'!$D$25),SUMPRODUCT(('Monthly Estimate'!$F$25:$BL$25='Payment Calendar'!$A110)*('Monthly Estimate'!$B$25)),IF('Monthly Estimate'!$D$25='Payment Calendar'!$B110,'Monthly Estimate'!$B$25,0))</f>
        <v>0</v>
      </c>
      <c r="Q110" s="33">
        <f>IF(ISBLANK('Monthly Estimate'!$D$26),SUMPRODUCT(('Monthly Estimate'!$F$26:$BL$26='Payment Calendar'!$A110)*('Monthly Estimate'!$B$26)),IF('Monthly Estimate'!$D$26='Payment Calendar'!$B110,'Monthly Estimate'!$B$26,0))</f>
        <v>0</v>
      </c>
      <c r="R110" s="33">
        <f>IF(ISBLANK('Monthly Estimate'!$D$27),SUMPRODUCT(('Monthly Estimate'!$F$27:$BL$27='Payment Calendar'!$A110)*('Monthly Estimate'!$B$27)),IF('Monthly Estimate'!$D$27='Payment Calendar'!$B110,'Monthly Estimate'!$B$27,0))</f>
        <v>0</v>
      </c>
      <c r="S110" s="33">
        <f>IF(ISBLANK('Monthly Estimate'!$D$28),SUMPRODUCT(('Monthly Estimate'!$F$28:$BL$28='Payment Calendar'!$A110)*('Monthly Estimate'!$B$28)),IF('Monthly Estimate'!$D$28='Payment Calendar'!$B110,'Monthly Estimate'!$B$28,0))</f>
        <v>0</v>
      </c>
      <c r="T110" s="33">
        <f>IF(ISBLANK('Monthly Estimate'!$D$32),SUMPRODUCT(('Monthly Estimate'!$F$32:$BL$32='Payment Calendar'!$A110)*('Monthly Estimate'!$B$32)),IF('Monthly Estimate'!$D$32='Payment Calendar'!$B110,'Monthly Estimate'!$B$32,0))</f>
        <v>0</v>
      </c>
      <c r="U110" s="33">
        <f>IF(ISBLANK('Monthly Estimate'!$D$33),SUMPRODUCT(('Monthly Estimate'!$F$33:$BL$33='Payment Calendar'!$A110)*('Monthly Estimate'!$B$33)),IF('Monthly Estimate'!$D$33='Payment Calendar'!$B110,'Monthly Estimate'!$B$33,0))</f>
        <v>0</v>
      </c>
      <c r="V110" s="33">
        <f>IF(ISBLANK('Monthly Estimate'!$D$34),SUMPRODUCT(('Monthly Estimate'!$F$34:$BL$34='Payment Calendar'!$A110)*('Monthly Estimate'!$B$34)),IF('Monthly Estimate'!$D$34='Payment Calendar'!$B110,'Monthly Estimate'!$B$34,0))</f>
        <v>0</v>
      </c>
      <c r="W110" s="33">
        <f>IF(ISBLANK('Monthly Estimate'!$D$35),SUMPRODUCT(('Monthly Estimate'!$F$35:$BL$35='Payment Calendar'!$A110)*('Monthly Estimate'!$B$35)),IF('Monthly Estimate'!$D$35='Payment Calendar'!$B110,'Monthly Estimate'!$B$35,0))</f>
        <v>0</v>
      </c>
      <c r="X110" s="33">
        <f>IF(ISBLANK('Monthly Estimate'!$D$36),SUMPRODUCT(('Monthly Estimate'!$F$36:$BL$36='Payment Calendar'!$A110)*('Monthly Estimate'!$B$36)),IF('Monthly Estimate'!$D$36='Payment Calendar'!$B110,'Monthly Estimate'!$B$36,0))</f>
        <v>0</v>
      </c>
      <c r="Y110" s="33">
        <f>IF(ISBLANK('Monthly Estimate'!$D$37),SUMPRODUCT(('Monthly Estimate'!$F$37:$BL$37='Payment Calendar'!$A110)*('Monthly Estimate'!$B$37)),IF('Monthly Estimate'!$D$37='Payment Calendar'!$B110,'Monthly Estimate'!$B$37,0))</f>
        <v>0</v>
      </c>
      <c r="Z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A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B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C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D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E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F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G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H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I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J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K110" s="33">
        <f>IF(ISBLANK('Monthly Estimate'!$D$38),SUMPRODUCT(('Monthly Estimate'!$F$38:$BL$38='Payment Calendar'!$A110)*('Monthly Estimate'!$B$38)),IF('Monthly Estimate'!$D$38='Payment Calendar'!$B110,'Monthly Estimate'!$B$38,0))</f>
        <v>0</v>
      </c>
      <c r="AL110" s="33">
        <f>IF(ISBLANK('Monthly Estimate'!$D$50),SUMPRODUCT(('Monthly Estimate'!$F$50:$BL$50='Payment Calendar'!$A110)*('Monthly Estimate'!$B$50)),IF('Monthly Estimate'!$D$50='Payment Calendar'!$B110,'Monthly Estimate'!$B$50,0))</f>
        <v>0</v>
      </c>
      <c r="AM110" s="34">
        <f>IF(ISBLANK('Monthly Estimate'!$D$51),SUMPRODUCT(('Monthly Estimate'!$F$51:$BL$51='Payment Calendar'!$A110)*('Monthly Estimate'!$B$51)),IF('Monthly Estimate'!$D$51='Payment Calendar'!$B110,'Monthly Estimate'!$B$51,0))</f>
        <v>0</v>
      </c>
      <c r="AN110" s="29">
        <f>SUM(D110:AM110)</f>
        <v>0</v>
      </c>
      <c r="AO110" s="33">
        <f>IF(ISBLANK('Monthly Estimate'!$D$6),SUMPRODUCT(('Monthly Estimate'!$F$6:$BL$6='Payment Calendar'!$A110)*('Monthly Estimate'!$B$6)),IF('Monthly Estimate'!$D$6='Payment Calendar'!$B110,'Monthly Estimate'!$B$6,0))</f>
        <v>0</v>
      </c>
      <c r="AP110" s="33">
        <f>IF(ISBLANK('Monthly Estimate'!$D$7),SUMPRODUCT(('Monthly Estimate'!$F$7:$BL$7='Payment Calendar'!$A110)*('Monthly Estimate'!$B$7)),IF('Monthly Estimate'!$D$7='Payment Calendar'!$B110,'Monthly Estimate'!$B$7,0))</f>
        <v>0</v>
      </c>
      <c r="AQ110" s="34">
        <f>IF(ISBLANK('Monthly Estimate'!$D$8),SUMPRODUCT(('Monthly Estimate'!$F$8:$BL$8='Payment Calendar'!$A110)*('Monthly Estimate'!$B$8)),IF('Monthly Estimate'!$D$8='Payment Calendar'!$B110,'Monthly Estimate'!$B$8,0))</f>
        <v>0</v>
      </c>
      <c r="AR110" s="35">
        <f t="shared" si="22"/>
        <v>0</v>
      </c>
      <c r="AS110" s="36">
        <f>IF(ISBLANK('Monthly Estimate'!$D$54),SUMPRODUCT(('Monthly Estimate'!$F$54:$BL$54='Payment Calendar'!$A110)*('Monthly Estimate'!$B$54)),IF('Monthly Estimate'!$D$54='Payment Calendar'!$B110,'Monthly Estimate'!$B$54,0))</f>
        <v>0</v>
      </c>
      <c r="AT110" s="34">
        <f>IF(ISBLANK('Monthly Estimate'!$D$55),SUMPRODUCT(('Monthly Estimate'!$F$55:$BL$55='Payment Calendar'!$A110)*('Monthly Estimate'!$B$55)),IF('Monthly Estimate'!$D$55='Payment Calendar'!$B110,'Monthly Estimate'!$B$55,0))</f>
        <v>0</v>
      </c>
      <c r="AU110" s="29">
        <f t="shared" si="33"/>
        <v>0</v>
      </c>
      <c r="AV110" s="30">
        <f t="shared" si="34"/>
        <v>0</v>
      </c>
      <c r="AW110" s="37">
        <f t="shared" si="35"/>
        <v>0</v>
      </c>
    </row>
    <row r="111" spans="1:49" x14ac:dyDescent="0.2">
      <c r="A111" s="31">
        <f t="shared" si="31"/>
        <v>43205</v>
      </c>
      <c r="B111" s="32">
        <f t="shared" si="21"/>
        <v>15</v>
      </c>
      <c r="C111" s="32">
        <f t="shared" si="32"/>
        <v>4</v>
      </c>
      <c r="D111" s="33">
        <f>IF(ISBLANK('Monthly Estimate'!$D$13),SUMPRODUCT(('Monthly Estimate'!$F$13:$BL$13='Payment Calendar'!$A111)*('Monthly Estimate'!$B$13)),IF('Monthly Estimate'!$D$13='Payment Calendar'!$B111,'Monthly Estimate'!$B$13,0))</f>
        <v>0</v>
      </c>
      <c r="E111" s="33">
        <f>IF(ISBLANK('Monthly Estimate'!$D$14),SUMPRODUCT(('Monthly Estimate'!$F$14:$BL$14='Payment Calendar'!$A111)*('Monthly Estimate'!$B$14)),IF('Monthly Estimate'!$D$14='Payment Calendar'!$B111,'Monthly Estimate'!$B$14,0))</f>
        <v>0</v>
      </c>
      <c r="F111" s="33">
        <f>IF(ISBLANK('Monthly Estimate'!$D$15),SUMPRODUCT(('Monthly Estimate'!$F$15:$BL$15='Payment Calendar'!$A111)*('Monthly Estimate'!$B$15)),IF('Monthly Estimate'!$D$15='Payment Calendar'!$B111,'Monthly Estimate'!$B$15,0))</f>
        <v>0</v>
      </c>
      <c r="G111" s="33">
        <f>IF(ISBLANK('Monthly Estimate'!$D$16),SUMPRODUCT(('Monthly Estimate'!$F$16:$BL$16='Payment Calendar'!$A111)*('Monthly Estimate'!$B$16)),IF('Monthly Estimate'!$D$16='Payment Calendar'!$B111,'Monthly Estimate'!$B$16,0))</f>
        <v>0</v>
      </c>
      <c r="H111" s="33">
        <f>IF(ISBLANK('Monthly Estimate'!$D$17),SUMPRODUCT(('Monthly Estimate'!$F$17:$BL$17='Payment Calendar'!$A111)*('Monthly Estimate'!$B$17)),IF('Monthly Estimate'!$D$17='Payment Calendar'!$B111,'Monthly Estimate'!$B$17,0))</f>
        <v>0</v>
      </c>
      <c r="I111" s="33">
        <f>IF(ISBLANK('Monthly Estimate'!$D$18),SUMPRODUCT(('Monthly Estimate'!$F$18:$BL$18='Payment Calendar'!$A111)*('Monthly Estimate'!$B$18)),IF('Monthly Estimate'!$D$18='Payment Calendar'!$B111,'Monthly Estimate'!$B$18,0))</f>
        <v>0</v>
      </c>
      <c r="J111" s="33">
        <f>IF(ISBLANK('Monthly Estimate'!$D$19),SUMPRODUCT(('Monthly Estimate'!$F$19:$BL$19='Payment Calendar'!$A111)*('Monthly Estimate'!$B$19)),IF('Monthly Estimate'!$D$19='Payment Calendar'!$B111,'Monthly Estimate'!$B$19,0))</f>
        <v>0</v>
      </c>
      <c r="K111" s="33">
        <f>IF(ISBLANK('Monthly Estimate'!$D$20),SUMPRODUCT(('Monthly Estimate'!$F$20:$BL$20='Payment Calendar'!$A111)*('Monthly Estimate'!$B$20)),IF('Monthly Estimate'!$D$20='Payment Calendar'!$B111,'Monthly Estimate'!$B$20,0))</f>
        <v>0</v>
      </c>
      <c r="L111" s="33">
        <f>IF(ISBLANK('Monthly Estimate'!$D$21),SUMPRODUCT(('Monthly Estimate'!$F$21:$BL$21='Payment Calendar'!$A111)*('Monthly Estimate'!$B$21)),IF('Monthly Estimate'!$D$21='Payment Calendar'!$B111,'Monthly Estimate'!$B$21,0))</f>
        <v>0</v>
      </c>
      <c r="M111" s="33">
        <f>IF(ISBLANK('Monthly Estimate'!$D$22),SUMPRODUCT(('Monthly Estimate'!$F$22:$BL$22='Payment Calendar'!$A111)*('Monthly Estimate'!$B$22)),IF('Monthly Estimate'!$D$22='Payment Calendar'!$B111,'Monthly Estimate'!$B$22,0))</f>
        <v>0</v>
      </c>
      <c r="N111" s="33">
        <f>IF(ISBLANK('Monthly Estimate'!$D$23),SUMPRODUCT(('Monthly Estimate'!$F$23:$BL$23='Payment Calendar'!$A111)*('Monthly Estimate'!$B$23)),IF('Monthly Estimate'!$D$23='Payment Calendar'!$B111,'Monthly Estimate'!$B$23,0))</f>
        <v>0</v>
      </c>
      <c r="O111" s="33">
        <f>IF(ISBLANK('Monthly Estimate'!$D$24),SUMPRODUCT(('Monthly Estimate'!$F$24:$BL$24='Payment Calendar'!$A111)*('Monthly Estimate'!$B$24)),IF('Monthly Estimate'!$D$24='Payment Calendar'!$B111,'Monthly Estimate'!$B$24,0))</f>
        <v>0</v>
      </c>
      <c r="P111" s="33">
        <f>IF(ISBLANK('Monthly Estimate'!$D$25),SUMPRODUCT(('Monthly Estimate'!$F$25:$BL$25='Payment Calendar'!$A111)*('Monthly Estimate'!$B$25)),IF('Monthly Estimate'!$D$25='Payment Calendar'!$B111,'Monthly Estimate'!$B$25,0))</f>
        <v>0</v>
      </c>
      <c r="Q111" s="33">
        <f>IF(ISBLANK('Monthly Estimate'!$D$26),SUMPRODUCT(('Monthly Estimate'!$F$26:$BL$26='Payment Calendar'!$A111)*('Monthly Estimate'!$B$26)),IF('Monthly Estimate'!$D$26='Payment Calendar'!$B111,'Monthly Estimate'!$B$26,0))</f>
        <v>0</v>
      </c>
      <c r="R111" s="33">
        <f>IF(ISBLANK('Monthly Estimate'!$D$27),SUMPRODUCT(('Monthly Estimate'!$F$27:$BL$27='Payment Calendar'!$A111)*('Monthly Estimate'!$B$27)),IF('Monthly Estimate'!$D$27='Payment Calendar'!$B111,'Monthly Estimate'!$B$27,0))</f>
        <v>0</v>
      </c>
      <c r="S111" s="33">
        <f>IF(ISBLANK('Monthly Estimate'!$D$28),SUMPRODUCT(('Monthly Estimate'!$F$28:$BL$28='Payment Calendar'!$A111)*('Monthly Estimate'!$B$28)),IF('Monthly Estimate'!$D$28='Payment Calendar'!$B111,'Monthly Estimate'!$B$28,0))</f>
        <v>0</v>
      </c>
      <c r="T111" s="33">
        <f>IF(ISBLANK('Monthly Estimate'!$D$32),SUMPRODUCT(('Monthly Estimate'!$F$32:$BL$32='Payment Calendar'!$A111)*('Monthly Estimate'!$B$32)),IF('Monthly Estimate'!$D$32='Payment Calendar'!$B111,'Monthly Estimate'!$B$32,0))</f>
        <v>0</v>
      </c>
      <c r="U111" s="33">
        <f>IF(ISBLANK('Monthly Estimate'!$D$33),SUMPRODUCT(('Monthly Estimate'!$F$33:$BL$33='Payment Calendar'!$A111)*('Monthly Estimate'!$B$33)),IF('Monthly Estimate'!$D$33='Payment Calendar'!$B111,'Monthly Estimate'!$B$33,0))</f>
        <v>0</v>
      </c>
      <c r="V111" s="33">
        <f>IF(ISBLANK('Monthly Estimate'!$D$34),SUMPRODUCT(('Monthly Estimate'!$F$34:$BL$34='Payment Calendar'!$A111)*('Monthly Estimate'!$B$34)),IF('Monthly Estimate'!$D$34='Payment Calendar'!$B111,'Monthly Estimate'!$B$34,0))</f>
        <v>0</v>
      </c>
      <c r="W111" s="33">
        <f>IF(ISBLANK('Monthly Estimate'!$D$35),SUMPRODUCT(('Monthly Estimate'!$F$35:$BL$35='Payment Calendar'!$A111)*('Monthly Estimate'!$B$35)),IF('Monthly Estimate'!$D$35='Payment Calendar'!$B111,'Monthly Estimate'!$B$35,0))</f>
        <v>0</v>
      </c>
      <c r="X111" s="33">
        <f>IF(ISBLANK('Monthly Estimate'!$D$36),SUMPRODUCT(('Monthly Estimate'!$F$36:$BL$36='Payment Calendar'!$A111)*('Monthly Estimate'!$B$36)),IF('Monthly Estimate'!$D$36='Payment Calendar'!$B111,'Monthly Estimate'!$B$36,0))</f>
        <v>0</v>
      </c>
      <c r="Y111" s="33">
        <f>IF(ISBLANK('Monthly Estimate'!$D$37),SUMPRODUCT(('Monthly Estimate'!$F$37:$BL$37='Payment Calendar'!$A111)*('Monthly Estimate'!$B$37)),IF('Monthly Estimate'!$D$37='Payment Calendar'!$B111,'Monthly Estimate'!$B$37,0))</f>
        <v>0</v>
      </c>
      <c r="Z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A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B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C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D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E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F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G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H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I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J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K111" s="33">
        <f>IF(ISBLANK('Monthly Estimate'!$D$38),SUMPRODUCT(('Monthly Estimate'!$F$38:$BL$38='Payment Calendar'!$A111)*('Monthly Estimate'!$B$38)),IF('Monthly Estimate'!$D$38='Payment Calendar'!$B111,'Monthly Estimate'!$B$38,0))</f>
        <v>0</v>
      </c>
      <c r="AL111" s="33">
        <f>IF(ISBLANK('Monthly Estimate'!$D$50),SUMPRODUCT(('Monthly Estimate'!$F$50:$BL$50='Payment Calendar'!$A111)*('Monthly Estimate'!$B$50)),IF('Monthly Estimate'!$D$50='Payment Calendar'!$B111,'Monthly Estimate'!$B$50,0))</f>
        <v>0</v>
      </c>
      <c r="AM111" s="34">
        <f>IF(ISBLANK('Monthly Estimate'!$D$51),SUMPRODUCT(('Monthly Estimate'!$F$51:$BL$51='Payment Calendar'!$A111)*('Monthly Estimate'!$B$51)),IF('Monthly Estimate'!$D$51='Payment Calendar'!$B111,'Monthly Estimate'!$B$51,0))</f>
        <v>0</v>
      </c>
      <c r="AN111" s="29">
        <f>SUM(D111:AM111)</f>
        <v>0</v>
      </c>
      <c r="AO111" s="33">
        <f>IF(ISBLANK('Monthly Estimate'!$D$6),SUMPRODUCT(('Monthly Estimate'!$F$6:$BL$6='Payment Calendar'!$A111)*('Monthly Estimate'!$B$6)),IF('Monthly Estimate'!$D$6='Payment Calendar'!$B111,'Monthly Estimate'!$B$6,0))</f>
        <v>0</v>
      </c>
      <c r="AP111" s="33">
        <f>IF(ISBLANK('Monthly Estimate'!$D$7),SUMPRODUCT(('Monthly Estimate'!$F$7:$BL$7='Payment Calendar'!$A111)*('Monthly Estimate'!$B$7)),IF('Monthly Estimate'!$D$7='Payment Calendar'!$B111,'Monthly Estimate'!$B$7,0))</f>
        <v>0</v>
      </c>
      <c r="AQ111" s="34">
        <f>IF(ISBLANK('Monthly Estimate'!$D$8),SUMPRODUCT(('Monthly Estimate'!$F$8:$BL$8='Payment Calendar'!$A111)*('Monthly Estimate'!$B$8)),IF('Monthly Estimate'!$D$8='Payment Calendar'!$B111,'Monthly Estimate'!$B$8,0))</f>
        <v>0</v>
      </c>
      <c r="AR111" s="35">
        <f t="shared" si="22"/>
        <v>0</v>
      </c>
      <c r="AS111" s="36">
        <f>IF(ISBLANK('Monthly Estimate'!$D$54),SUMPRODUCT(('Monthly Estimate'!$F$54:$BL$54='Payment Calendar'!$A111)*('Monthly Estimate'!$B$54)),IF('Monthly Estimate'!$D$54='Payment Calendar'!$B111,'Monthly Estimate'!$B$54,0))</f>
        <v>0</v>
      </c>
      <c r="AT111" s="34">
        <f>IF(ISBLANK('Monthly Estimate'!$D$55),SUMPRODUCT(('Monthly Estimate'!$F$55:$BL$55='Payment Calendar'!$A111)*('Monthly Estimate'!$B$55)),IF('Monthly Estimate'!$D$55='Payment Calendar'!$B111,'Monthly Estimate'!$B$55,0))</f>
        <v>0</v>
      </c>
      <c r="AU111" s="29">
        <f t="shared" si="33"/>
        <v>0</v>
      </c>
      <c r="AV111" s="30">
        <f t="shared" si="34"/>
        <v>0</v>
      </c>
      <c r="AW111" s="37">
        <f t="shared" si="35"/>
        <v>0</v>
      </c>
    </row>
    <row r="112" spans="1:49" x14ac:dyDescent="0.2">
      <c r="A112" s="31">
        <f t="shared" si="31"/>
        <v>43206</v>
      </c>
      <c r="B112" s="32">
        <f t="shared" si="21"/>
        <v>16</v>
      </c>
      <c r="C112" s="32">
        <f t="shared" si="32"/>
        <v>4</v>
      </c>
      <c r="D112" s="33">
        <f>IF(ISBLANK('Monthly Estimate'!$D$13),SUMPRODUCT(('Monthly Estimate'!$F$13:$BL$13='Payment Calendar'!$A112)*('Monthly Estimate'!$B$13)),IF('Monthly Estimate'!$D$13='Payment Calendar'!$B112,'Monthly Estimate'!$B$13,0))</f>
        <v>0</v>
      </c>
      <c r="E112" s="33">
        <f>IF(ISBLANK('Monthly Estimate'!$D$14),SUMPRODUCT(('Monthly Estimate'!$F$14:$BL$14='Payment Calendar'!$A112)*('Monthly Estimate'!$B$14)),IF('Monthly Estimate'!$D$14='Payment Calendar'!$B112,'Monthly Estimate'!$B$14,0))</f>
        <v>0</v>
      </c>
      <c r="F112" s="33">
        <f>IF(ISBLANK('Monthly Estimate'!$D$15),SUMPRODUCT(('Monthly Estimate'!$F$15:$BL$15='Payment Calendar'!$A112)*('Monthly Estimate'!$B$15)),IF('Monthly Estimate'!$D$15='Payment Calendar'!$B112,'Monthly Estimate'!$B$15,0))</f>
        <v>0</v>
      </c>
      <c r="G112" s="33">
        <f>IF(ISBLANK('Monthly Estimate'!$D$16),SUMPRODUCT(('Monthly Estimate'!$F$16:$BL$16='Payment Calendar'!$A112)*('Monthly Estimate'!$B$16)),IF('Monthly Estimate'!$D$16='Payment Calendar'!$B112,'Monthly Estimate'!$B$16,0))</f>
        <v>0</v>
      </c>
      <c r="H112" s="33">
        <f>IF(ISBLANK('Monthly Estimate'!$D$17),SUMPRODUCT(('Monthly Estimate'!$F$17:$BL$17='Payment Calendar'!$A112)*('Monthly Estimate'!$B$17)),IF('Monthly Estimate'!$D$17='Payment Calendar'!$B112,'Monthly Estimate'!$B$17,0))</f>
        <v>0</v>
      </c>
      <c r="I112" s="33">
        <f>IF(ISBLANK('Monthly Estimate'!$D$18),SUMPRODUCT(('Monthly Estimate'!$F$18:$BL$18='Payment Calendar'!$A112)*('Monthly Estimate'!$B$18)),IF('Monthly Estimate'!$D$18='Payment Calendar'!$B112,'Monthly Estimate'!$B$18,0))</f>
        <v>0</v>
      </c>
      <c r="J112" s="33">
        <f>IF(ISBLANK('Monthly Estimate'!$D$19),SUMPRODUCT(('Monthly Estimate'!$F$19:$BL$19='Payment Calendar'!$A112)*('Monthly Estimate'!$B$19)),IF('Monthly Estimate'!$D$19='Payment Calendar'!$B112,'Monthly Estimate'!$B$19,0))</f>
        <v>0</v>
      </c>
      <c r="K112" s="33">
        <f>IF(ISBLANK('Monthly Estimate'!$D$20),SUMPRODUCT(('Monthly Estimate'!$F$20:$BL$20='Payment Calendar'!$A112)*('Monthly Estimate'!$B$20)),IF('Monthly Estimate'!$D$20='Payment Calendar'!$B112,'Monthly Estimate'!$B$20,0))</f>
        <v>0</v>
      </c>
      <c r="L112" s="33">
        <f>IF(ISBLANK('Monthly Estimate'!$D$21),SUMPRODUCT(('Monthly Estimate'!$F$21:$BL$21='Payment Calendar'!$A112)*('Monthly Estimate'!$B$21)),IF('Monthly Estimate'!$D$21='Payment Calendar'!$B112,'Monthly Estimate'!$B$21,0))</f>
        <v>0</v>
      </c>
      <c r="M112" s="33">
        <f>IF(ISBLANK('Monthly Estimate'!$D$22),SUMPRODUCT(('Monthly Estimate'!$F$22:$BL$22='Payment Calendar'!$A112)*('Monthly Estimate'!$B$22)),IF('Monthly Estimate'!$D$22='Payment Calendar'!$B112,'Monthly Estimate'!$B$22,0))</f>
        <v>0</v>
      </c>
      <c r="N112" s="33">
        <f>IF(ISBLANK('Monthly Estimate'!$D$23),SUMPRODUCT(('Monthly Estimate'!$F$23:$BL$23='Payment Calendar'!$A112)*('Monthly Estimate'!$B$23)),IF('Monthly Estimate'!$D$23='Payment Calendar'!$B112,'Monthly Estimate'!$B$23,0))</f>
        <v>0</v>
      </c>
      <c r="O112" s="33">
        <f>IF(ISBLANK('Monthly Estimate'!$D$24),SUMPRODUCT(('Monthly Estimate'!$F$24:$BL$24='Payment Calendar'!$A112)*('Monthly Estimate'!$B$24)),IF('Monthly Estimate'!$D$24='Payment Calendar'!$B112,'Monthly Estimate'!$B$24,0))</f>
        <v>0</v>
      </c>
      <c r="P112" s="33">
        <f>IF(ISBLANK('Monthly Estimate'!$D$25),SUMPRODUCT(('Monthly Estimate'!$F$25:$BL$25='Payment Calendar'!$A112)*('Monthly Estimate'!$B$25)),IF('Monthly Estimate'!$D$25='Payment Calendar'!$B112,'Monthly Estimate'!$B$25,0))</f>
        <v>0</v>
      </c>
      <c r="Q112" s="33">
        <f>IF(ISBLANK('Monthly Estimate'!$D$26),SUMPRODUCT(('Monthly Estimate'!$F$26:$BL$26='Payment Calendar'!$A112)*('Monthly Estimate'!$B$26)),IF('Monthly Estimate'!$D$26='Payment Calendar'!$B112,'Monthly Estimate'!$B$26,0))</f>
        <v>0</v>
      </c>
      <c r="R112" s="33">
        <f>IF(ISBLANK('Monthly Estimate'!$D$27),SUMPRODUCT(('Monthly Estimate'!$F$27:$BL$27='Payment Calendar'!$A112)*('Monthly Estimate'!$B$27)),IF('Monthly Estimate'!$D$27='Payment Calendar'!$B112,'Monthly Estimate'!$B$27,0))</f>
        <v>0</v>
      </c>
      <c r="S112" s="33">
        <f>IF(ISBLANK('Monthly Estimate'!$D$28),SUMPRODUCT(('Monthly Estimate'!$F$28:$BL$28='Payment Calendar'!$A112)*('Monthly Estimate'!$B$28)),IF('Monthly Estimate'!$D$28='Payment Calendar'!$B112,'Monthly Estimate'!$B$28,0))</f>
        <v>0</v>
      </c>
      <c r="T112" s="33">
        <f>IF(ISBLANK('Monthly Estimate'!$D$32),SUMPRODUCT(('Monthly Estimate'!$F$32:$BL$32='Payment Calendar'!$A112)*('Monthly Estimate'!$B$32)),IF('Monthly Estimate'!$D$32='Payment Calendar'!$B112,'Monthly Estimate'!$B$32,0))</f>
        <v>0</v>
      </c>
      <c r="U112" s="33">
        <f>IF(ISBLANK('Monthly Estimate'!$D$33),SUMPRODUCT(('Monthly Estimate'!$F$33:$BL$33='Payment Calendar'!$A112)*('Monthly Estimate'!$B$33)),IF('Monthly Estimate'!$D$33='Payment Calendar'!$B112,'Monthly Estimate'!$B$33,0))</f>
        <v>0</v>
      </c>
      <c r="V112" s="33">
        <f>IF(ISBLANK('Monthly Estimate'!$D$34),SUMPRODUCT(('Monthly Estimate'!$F$34:$BL$34='Payment Calendar'!$A112)*('Monthly Estimate'!$B$34)),IF('Monthly Estimate'!$D$34='Payment Calendar'!$B112,'Monthly Estimate'!$B$34,0))</f>
        <v>0</v>
      </c>
      <c r="W112" s="33">
        <f>IF(ISBLANK('Monthly Estimate'!$D$35),SUMPRODUCT(('Monthly Estimate'!$F$35:$BL$35='Payment Calendar'!$A112)*('Monthly Estimate'!$B$35)),IF('Monthly Estimate'!$D$35='Payment Calendar'!$B112,'Monthly Estimate'!$B$35,0))</f>
        <v>0</v>
      </c>
      <c r="X112" s="33">
        <f>IF(ISBLANK('Monthly Estimate'!$D$36),SUMPRODUCT(('Monthly Estimate'!$F$36:$BL$36='Payment Calendar'!$A112)*('Monthly Estimate'!$B$36)),IF('Monthly Estimate'!$D$36='Payment Calendar'!$B112,'Monthly Estimate'!$B$36,0))</f>
        <v>0</v>
      </c>
      <c r="Y112" s="33">
        <f>IF(ISBLANK('Monthly Estimate'!$D$37),SUMPRODUCT(('Monthly Estimate'!$F$37:$BL$37='Payment Calendar'!$A112)*('Monthly Estimate'!$B$37)),IF('Monthly Estimate'!$D$37='Payment Calendar'!$B112,'Monthly Estimate'!$B$37,0))</f>
        <v>0</v>
      </c>
      <c r="Z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A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B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C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D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E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F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G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H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I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J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K112" s="33">
        <f>IF(ISBLANK('Monthly Estimate'!$D$38),SUMPRODUCT(('Monthly Estimate'!$F$38:$BL$38='Payment Calendar'!$A112)*('Monthly Estimate'!$B$38)),IF('Monthly Estimate'!$D$38='Payment Calendar'!$B112,'Monthly Estimate'!$B$38,0))</f>
        <v>0</v>
      </c>
      <c r="AL112" s="33">
        <f>IF(ISBLANK('Monthly Estimate'!$D$50),SUMPRODUCT(('Monthly Estimate'!$F$50:$BL$50='Payment Calendar'!$A112)*('Monthly Estimate'!$B$50)),IF('Monthly Estimate'!$D$50='Payment Calendar'!$B112,'Monthly Estimate'!$B$50,0))</f>
        <v>0</v>
      </c>
      <c r="AM112" s="34">
        <f>IF(ISBLANK('Monthly Estimate'!$D$51),SUMPRODUCT(('Monthly Estimate'!$F$51:$BL$51='Payment Calendar'!$A112)*('Monthly Estimate'!$B$51)),IF('Monthly Estimate'!$D$51='Payment Calendar'!$B112,'Monthly Estimate'!$B$51,0))</f>
        <v>0</v>
      </c>
      <c r="AN112" s="29">
        <f>SUM(D112:AM112)</f>
        <v>0</v>
      </c>
      <c r="AO112" s="33">
        <f>IF(ISBLANK('Monthly Estimate'!$D$6),SUMPRODUCT(('Monthly Estimate'!$F$6:$BL$6='Payment Calendar'!$A112)*('Monthly Estimate'!$B$6)),IF('Monthly Estimate'!$D$6='Payment Calendar'!$B112,'Monthly Estimate'!$B$6,0))</f>
        <v>0</v>
      </c>
      <c r="AP112" s="33">
        <f>IF(ISBLANK('Monthly Estimate'!$D$7),SUMPRODUCT(('Monthly Estimate'!$F$7:$BL$7='Payment Calendar'!$A112)*('Monthly Estimate'!$B$7)),IF('Monthly Estimate'!$D$7='Payment Calendar'!$B112,'Monthly Estimate'!$B$7,0))</f>
        <v>0</v>
      </c>
      <c r="AQ112" s="34">
        <f>IF(ISBLANK('Monthly Estimate'!$D$8),SUMPRODUCT(('Monthly Estimate'!$F$8:$BL$8='Payment Calendar'!$A112)*('Monthly Estimate'!$B$8)),IF('Monthly Estimate'!$D$8='Payment Calendar'!$B112,'Monthly Estimate'!$B$8,0))</f>
        <v>0</v>
      </c>
      <c r="AR112" s="35">
        <f t="shared" si="22"/>
        <v>0</v>
      </c>
      <c r="AS112" s="36">
        <f>IF(ISBLANK('Monthly Estimate'!$D$54),SUMPRODUCT(('Monthly Estimate'!$F$54:$BL$54='Payment Calendar'!$A112)*('Monthly Estimate'!$B$54)),IF('Monthly Estimate'!$D$54='Payment Calendar'!$B112,'Monthly Estimate'!$B$54,0))</f>
        <v>0</v>
      </c>
      <c r="AT112" s="34">
        <f>IF(ISBLANK('Monthly Estimate'!$D$55),SUMPRODUCT(('Monthly Estimate'!$F$55:$BL$55='Payment Calendar'!$A112)*('Monthly Estimate'!$B$55)),IF('Monthly Estimate'!$D$55='Payment Calendar'!$B112,'Monthly Estimate'!$B$55,0))</f>
        <v>0</v>
      </c>
      <c r="AU112" s="29">
        <f t="shared" si="33"/>
        <v>0</v>
      </c>
      <c r="AV112" s="30">
        <f t="shared" si="34"/>
        <v>0</v>
      </c>
      <c r="AW112" s="37">
        <f t="shared" si="35"/>
        <v>0</v>
      </c>
    </row>
    <row r="113" spans="1:49" x14ac:dyDescent="0.2">
      <c r="A113" s="31">
        <f t="shared" si="31"/>
        <v>43207</v>
      </c>
      <c r="B113" s="32">
        <f t="shared" si="21"/>
        <v>17</v>
      </c>
      <c r="C113" s="32">
        <f t="shared" si="32"/>
        <v>4</v>
      </c>
      <c r="D113" s="33">
        <f>IF(ISBLANK('Monthly Estimate'!$D$13),SUMPRODUCT(('Monthly Estimate'!$F$13:$BL$13='Payment Calendar'!$A113)*('Monthly Estimate'!$B$13)),IF('Monthly Estimate'!$D$13='Payment Calendar'!$B113,'Monthly Estimate'!$B$13,0))</f>
        <v>0</v>
      </c>
      <c r="E113" s="33">
        <f>IF(ISBLANK('Monthly Estimate'!$D$14),SUMPRODUCT(('Monthly Estimate'!$F$14:$BL$14='Payment Calendar'!$A113)*('Monthly Estimate'!$B$14)),IF('Monthly Estimate'!$D$14='Payment Calendar'!$B113,'Monthly Estimate'!$B$14,0))</f>
        <v>0</v>
      </c>
      <c r="F113" s="33">
        <f>IF(ISBLANK('Monthly Estimate'!$D$15),SUMPRODUCT(('Monthly Estimate'!$F$15:$BL$15='Payment Calendar'!$A113)*('Monthly Estimate'!$B$15)),IF('Monthly Estimate'!$D$15='Payment Calendar'!$B113,'Monthly Estimate'!$B$15,0))</f>
        <v>0</v>
      </c>
      <c r="G113" s="33">
        <f>IF(ISBLANK('Monthly Estimate'!$D$16),SUMPRODUCT(('Monthly Estimate'!$F$16:$BL$16='Payment Calendar'!$A113)*('Monthly Estimate'!$B$16)),IF('Monthly Estimate'!$D$16='Payment Calendar'!$B113,'Monthly Estimate'!$B$16,0))</f>
        <v>0</v>
      </c>
      <c r="H113" s="33">
        <f>IF(ISBLANK('Monthly Estimate'!$D$17),SUMPRODUCT(('Monthly Estimate'!$F$17:$BL$17='Payment Calendar'!$A113)*('Monthly Estimate'!$B$17)),IF('Monthly Estimate'!$D$17='Payment Calendar'!$B113,'Monthly Estimate'!$B$17,0))</f>
        <v>0</v>
      </c>
      <c r="I113" s="33">
        <f>IF(ISBLANK('Monthly Estimate'!$D$18),SUMPRODUCT(('Monthly Estimate'!$F$18:$BL$18='Payment Calendar'!$A113)*('Monthly Estimate'!$B$18)),IF('Monthly Estimate'!$D$18='Payment Calendar'!$B113,'Monthly Estimate'!$B$18,0))</f>
        <v>0</v>
      </c>
      <c r="J113" s="33">
        <f>IF(ISBLANK('Monthly Estimate'!$D$19),SUMPRODUCT(('Monthly Estimate'!$F$19:$BL$19='Payment Calendar'!$A113)*('Monthly Estimate'!$B$19)),IF('Monthly Estimate'!$D$19='Payment Calendar'!$B113,'Monthly Estimate'!$B$19,0))</f>
        <v>0</v>
      </c>
      <c r="K113" s="33">
        <f>IF(ISBLANK('Monthly Estimate'!$D$20),SUMPRODUCT(('Monthly Estimate'!$F$20:$BL$20='Payment Calendar'!$A113)*('Monthly Estimate'!$B$20)),IF('Monthly Estimate'!$D$20='Payment Calendar'!$B113,'Monthly Estimate'!$B$20,0))</f>
        <v>0</v>
      </c>
      <c r="L113" s="33">
        <f>IF(ISBLANK('Monthly Estimate'!$D$21),SUMPRODUCT(('Monthly Estimate'!$F$21:$BL$21='Payment Calendar'!$A113)*('Monthly Estimate'!$B$21)),IF('Monthly Estimate'!$D$21='Payment Calendar'!$B113,'Monthly Estimate'!$B$21,0))</f>
        <v>0</v>
      </c>
      <c r="M113" s="33">
        <f>IF(ISBLANK('Monthly Estimate'!$D$22),SUMPRODUCT(('Monthly Estimate'!$F$22:$BL$22='Payment Calendar'!$A113)*('Monthly Estimate'!$B$22)),IF('Monthly Estimate'!$D$22='Payment Calendar'!$B113,'Monthly Estimate'!$B$22,0))</f>
        <v>0</v>
      </c>
      <c r="N113" s="33">
        <f>IF(ISBLANK('Monthly Estimate'!$D$23),SUMPRODUCT(('Monthly Estimate'!$F$23:$BL$23='Payment Calendar'!$A113)*('Monthly Estimate'!$B$23)),IF('Monthly Estimate'!$D$23='Payment Calendar'!$B113,'Monthly Estimate'!$B$23,0))</f>
        <v>0</v>
      </c>
      <c r="O113" s="33">
        <f>IF(ISBLANK('Monthly Estimate'!$D$24),SUMPRODUCT(('Monthly Estimate'!$F$24:$BL$24='Payment Calendar'!$A113)*('Monthly Estimate'!$B$24)),IF('Monthly Estimate'!$D$24='Payment Calendar'!$B113,'Monthly Estimate'!$B$24,0))</f>
        <v>0</v>
      </c>
      <c r="P113" s="33">
        <f>IF(ISBLANK('Monthly Estimate'!$D$25),SUMPRODUCT(('Monthly Estimate'!$F$25:$BL$25='Payment Calendar'!$A113)*('Monthly Estimate'!$B$25)),IF('Monthly Estimate'!$D$25='Payment Calendar'!$B113,'Monthly Estimate'!$B$25,0))</f>
        <v>0</v>
      </c>
      <c r="Q113" s="33">
        <f>IF(ISBLANK('Monthly Estimate'!$D$26),SUMPRODUCT(('Monthly Estimate'!$F$26:$BL$26='Payment Calendar'!$A113)*('Monthly Estimate'!$B$26)),IF('Monthly Estimate'!$D$26='Payment Calendar'!$B113,'Monthly Estimate'!$B$26,0))</f>
        <v>0</v>
      </c>
      <c r="R113" s="33">
        <f>IF(ISBLANK('Monthly Estimate'!$D$27),SUMPRODUCT(('Monthly Estimate'!$F$27:$BL$27='Payment Calendar'!$A113)*('Monthly Estimate'!$B$27)),IF('Monthly Estimate'!$D$27='Payment Calendar'!$B113,'Monthly Estimate'!$B$27,0))</f>
        <v>0</v>
      </c>
      <c r="S113" s="33">
        <f>IF(ISBLANK('Monthly Estimate'!$D$28),SUMPRODUCT(('Monthly Estimate'!$F$28:$BL$28='Payment Calendar'!$A113)*('Monthly Estimate'!$B$28)),IF('Monthly Estimate'!$D$28='Payment Calendar'!$B113,'Monthly Estimate'!$B$28,0))</f>
        <v>0</v>
      </c>
      <c r="T113" s="33">
        <f>IF(ISBLANK('Monthly Estimate'!$D$32),SUMPRODUCT(('Monthly Estimate'!$F$32:$BL$32='Payment Calendar'!$A113)*('Monthly Estimate'!$B$32)),IF('Monthly Estimate'!$D$32='Payment Calendar'!$B113,'Monthly Estimate'!$B$32,0))</f>
        <v>0</v>
      </c>
      <c r="U113" s="33">
        <f>IF(ISBLANK('Monthly Estimate'!$D$33),SUMPRODUCT(('Monthly Estimate'!$F$33:$BL$33='Payment Calendar'!$A113)*('Monthly Estimate'!$B$33)),IF('Monthly Estimate'!$D$33='Payment Calendar'!$B113,'Monthly Estimate'!$B$33,0))</f>
        <v>0</v>
      </c>
      <c r="V113" s="33">
        <f>IF(ISBLANK('Monthly Estimate'!$D$34),SUMPRODUCT(('Monthly Estimate'!$F$34:$BL$34='Payment Calendar'!$A113)*('Monthly Estimate'!$B$34)),IF('Monthly Estimate'!$D$34='Payment Calendar'!$B113,'Monthly Estimate'!$B$34,0))</f>
        <v>0</v>
      </c>
      <c r="W113" s="33">
        <f>IF(ISBLANK('Monthly Estimate'!$D$35),SUMPRODUCT(('Monthly Estimate'!$F$35:$BL$35='Payment Calendar'!$A113)*('Monthly Estimate'!$B$35)),IF('Monthly Estimate'!$D$35='Payment Calendar'!$B113,'Monthly Estimate'!$B$35,0))</f>
        <v>0</v>
      </c>
      <c r="X113" s="33">
        <f>IF(ISBLANK('Monthly Estimate'!$D$36),SUMPRODUCT(('Monthly Estimate'!$F$36:$BL$36='Payment Calendar'!$A113)*('Monthly Estimate'!$B$36)),IF('Monthly Estimate'!$D$36='Payment Calendar'!$B113,'Monthly Estimate'!$B$36,0))</f>
        <v>0</v>
      </c>
      <c r="Y113" s="33">
        <f>IF(ISBLANK('Monthly Estimate'!$D$37),SUMPRODUCT(('Monthly Estimate'!$F$37:$BL$37='Payment Calendar'!$A113)*('Monthly Estimate'!$B$37)),IF('Monthly Estimate'!$D$37='Payment Calendar'!$B113,'Monthly Estimate'!$B$37,0))</f>
        <v>0</v>
      </c>
      <c r="Z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A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B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C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D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E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F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G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H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I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J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K113" s="33">
        <f>IF(ISBLANK('Monthly Estimate'!$D$38),SUMPRODUCT(('Monthly Estimate'!$F$38:$BL$38='Payment Calendar'!$A113)*('Monthly Estimate'!$B$38)),IF('Monthly Estimate'!$D$38='Payment Calendar'!$B113,'Monthly Estimate'!$B$38,0))</f>
        <v>0</v>
      </c>
      <c r="AL113" s="33">
        <f>IF(ISBLANK('Monthly Estimate'!$D$50),SUMPRODUCT(('Monthly Estimate'!$F$50:$BL$50='Payment Calendar'!$A113)*('Monthly Estimate'!$B$50)),IF('Monthly Estimate'!$D$50='Payment Calendar'!$B113,'Monthly Estimate'!$B$50,0))</f>
        <v>0</v>
      </c>
      <c r="AM113" s="34">
        <f>IF(ISBLANK('Monthly Estimate'!$D$51),SUMPRODUCT(('Monthly Estimate'!$F$51:$BL$51='Payment Calendar'!$A113)*('Monthly Estimate'!$B$51)),IF('Monthly Estimate'!$D$51='Payment Calendar'!$B113,'Monthly Estimate'!$B$51,0))</f>
        <v>0</v>
      </c>
      <c r="AN113" s="29">
        <f>SUM(D113:AM113)</f>
        <v>0</v>
      </c>
      <c r="AO113" s="33">
        <f>IF(ISBLANK('Monthly Estimate'!$D$6),SUMPRODUCT(('Monthly Estimate'!$F$6:$BL$6='Payment Calendar'!$A113)*('Monthly Estimate'!$B$6)),IF('Monthly Estimate'!$D$6='Payment Calendar'!$B113,'Monthly Estimate'!$B$6,0))</f>
        <v>0</v>
      </c>
      <c r="AP113" s="33">
        <f>IF(ISBLANK('Monthly Estimate'!$D$7),SUMPRODUCT(('Monthly Estimate'!$F$7:$BL$7='Payment Calendar'!$A113)*('Monthly Estimate'!$B$7)),IF('Monthly Estimate'!$D$7='Payment Calendar'!$B113,'Monthly Estimate'!$B$7,0))</f>
        <v>0</v>
      </c>
      <c r="AQ113" s="34">
        <f>IF(ISBLANK('Monthly Estimate'!$D$8),SUMPRODUCT(('Monthly Estimate'!$F$8:$BL$8='Payment Calendar'!$A113)*('Monthly Estimate'!$B$8)),IF('Monthly Estimate'!$D$8='Payment Calendar'!$B113,'Monthly Estimate'!$B$8,0))</f>
        <v>0</v>
      </c>
      <c r="AR113" s="35">
        <f t="shared" si="22"/>
        <v>0</v>
      </c>
      <c r="AS113" s="36">
        <f>IF(ISBLANK('Monthly Estimate'!$D$54),SUMPRODUCT(('Monthly Estimate'!$F$54:$BL$54='Payment Calendar'!$A113)*('Monthly Estimate'!$B$54)),IF('Monthly Estimate'!$D$54='Payment Calendar'!$B113,'Monthly Estimate'!$B$54,0))</f>
        <v>0</v>
      </c>
      <c r="AT113" s="34">
        <f>IF(ISBLANK('Monthly Estimate'!$D$55),SUMPRODUCT(('Monthly Estimate'!$F$55:$BL$55='Payment Calendar'!$A113)*('Monthly Estimate'!$B$55)),IF('Monthly Estimate'!$D$55='Payment Calendar'!$B113,'Monthly Estimate'!$B$55,0))</f>
        <v>0</v>
      </c>
      <c r="AU113" s="29">
        <f t="shared" si="33"/>
        <v>0</v>
      </c>
      <c r="AV113" s="30">
        <f t="shared" si="34"/>
        <v>0</v>
      </c>
      <c r="AW113" s="37">
        <f t="shared" si="35"/>
        <v>0</v>
      </c>
    </row>
    <row r="114" spans="1:49" x14ac:dyDescent="0.2">
      <c r="A114" s="31">
        <f t="shared" si="31"/>
        <v>43208</v>
      </c>
      <c r="B114" s="32">
        <f t="shared" si="21"/>
        <v>18</v>
      </c>
      <c r="C114" s="32">
        <f t="shared" si="32"/>
        <v>4</v>
      </c>
      <c r="D114" s="33">
        <f>IF(ISBLANK('Monthly Estimate'!$D$13),SUMPRODUCT(('Monthly Estimate'!$F$13:$BL$13='Payment Calendar'!$A114)*('Monthly Estimate'!$B$13)),IF('Monthly Estimate'!$D$13='Payment Calendar'!$B114,'Monthly Estimate'!$B$13,0))</f>
        <v>0</v>
      </c>
      <c r="E114" s="33">
        <f>IF(ISBLANK('Monthly Estimate'!$D$14),SUMPRODUCT(('Monthly Estimate'!$F$14:$BL$14='Payment Calendar'!$A114)*('Monthly Estimate'!$B$14)),IF('Monthly Estimate'!$D$14='Payment Calendar'!$B114,'Monthly Estimate'!$B$14,0))</f>
        <v>0</v>
      </c>
      <c r="F114" s="33">
        <f>IF(ISBLANK('Monthly Estimate'!$D$15),SUMPRODUCT(('Monthly Estimate'!$F$15:$BL$15='Payment Calendar'!$A114)*('Monthly Estimate'!$B$15)),IF('Monthly Estimate'!$D$15='Payment Calendar'!$B114,'Monthly Estimate'!$B$15,0))</f>
        <v>0</v>
      </c>
      <c r="G114" s="33">
        <f>IF(ISBLANK('Monthly Estimate'!$D$16),SUMPRODUCT(('Monthly Estimate'!$F$16:$BL$16='Payment Calendar'!$A114)*('Monthly Estimate'!$B$16)),IF('Monthly Estimate'!$D$16='Payment Calendar'!$B114,'Monthly Estimate'!$B$16,0))</f>
        <v>0</v>
      </c>
      <c r="H114" s="33">
        <f>IF(ISBLANK('Monthly Estimate'!$D$17),SUMPRODUCT(('Monthly Estimate'!$F$17:$BL$17='Payment Calendar'!$A114)*('Monthly Estimate'!$B$17)),IF('Monthly Estimate'!$D$17='Payment Calendar'!$B114,'Monthly Estimate'!$B$17,0))</f>
        <v>0</v>
      </c>
      <c r="I114" s="33">
        <f>IF(ISBLANK('Monthly Estimate'!$D$18),SUMPRODUCT(('Monthly Estimate'!$F$18:$BL$18='Payment Calendar'!$A114)*('Monthly Estimate'!$B$18)),IF('Monthly Estimate'!$D$18='Payment Calendar'!$B114,'Monthly Estimate'!$B$18,0))</f>
        <v>0</v>
      </c>
      <c r="J114" s="33">
        <f>IF(ISBLANK('Monthly Estimate'!$D$19),SUMPRODUCT(('Monthly Estimate'!$F$19:$BL$19='Payment Calendar'!$A114)*('Monthly Estimate'!$B$19)),IF('Monthly Estimate'!$D$19='Payment Calendar'!$B114,'Monthly Estimate'!$B$19,0))</f>
        <v>0</v>
      </c>
      <c r="K114" s="33">
        <f>IF(ISBLANK('Monthly Estimate'!$D$20),SUMPRODUCT(('Monthly Estimate'!$F$20:$BL$20='Payment Calendar'!$A114)*('Monthly Estimate'!$B$20)),IF('Monthly Estimate'!$D$20='Payment Calendar'!$B114,'Monthly Estimate'!$B$20,0))</f>
        <v>0</v>
      </c>
      <c r="L114" s="33">
        <f>IF(ISBLANK('Monthly Estimate'!$D$21),SUMPRODUCT(('Monthly Estimate'!$F$21:$BL$21='Payment Calendar'!$A114)*('Monthly Estimate'!$B$21)),IF('Monthly Estimate'!$D$21='Payment Calendar'!$B114,'Monthly Estimate'!$B$21,0))</f>
        <v>0</v>
      </c>
      <c r="M114" s="33">
        <f>IF(ISBLANK('Monthly Estimate'!$D$22),SUMPRODUCT(('Monthly Estimate'!$F$22:$BL$22='Payment Calendar'!$A114)*('Monthly Estimate'!$B$22)),IF('Monthly Estimate'!$D$22='Payment Calendar'!$B114,'Monthly Estimate'!$B$22,0))</f>
        <v>0</v>
      </c>
      <c r="N114" s="33">
        <f>IF(ISBLANK('Monthly Estimate'!$D$23),SUMPRODUCT(('Monthly Estimate'!$F$23:$BL$23='Payment Calendar'!$A114)*('Monthly Estimate'!$B$23)),IF('Monthly Estimate'!$D$23='Payment Calendar'!$B114,'Monthly Estimate'!$B$23,0))</f>
        <v>0</v>
      </c>
      <c r="O114" s="33">
        <f>IF(ISBLANK('Monthly Estimate'!$D$24),SUMPRODUCT(('Monthly Estimate'!$F$24:$BL$24='Payment Calendar'!$A114)*('Monthly Estimate'!$B$24)),IF('Monthly Estimate'!$D$24='Payment Calendar'!$B114,'Monthly Estimate'!$B$24,0))</f>
        <v>0</v>
      </c>
      <c r="P114" s="33">
        <f>IF(ISBLANK('Monthly Estimate'!$D$25),SUMPRODUCT(('Monthly Estimate'!$F$25:$BL$25='Payment Calendar'!$A114)*('Monthly Estimate'!$B$25)),IF('Monthly Estimate'!$D$25='Payment Calendar'!$B114,'Monthly Estimate'!$B$25,0))</f>
        <v>0</v>
      </c>
      <c r="Q114" s="33">
        <f>IF(ISBLANK('Monthly Estimate'!$D$26),SUMPRODUCT(('Monthly Estimate'!$F$26:$BL$26='Payment Calendar'!$A114)*('Monthly Estimate'!$B$26)),IF('Monthly Estimate'!$D$26='Payment Calendar'!$B114,'Monthly Estimate'!$B$26,0))</f>
        <v>0</v>
      </c>
      <c r="R114" s="33">
        <f>IF(ISBLANK('Monthly Estimate'!$D$27),SUMPRODUCT(('Monthly Estimate'!$F$27:$BL$27='Payment Calendar'!$A114)*('Monthly Estimate'!$B$27)),IF('Monthly Estimate'!$D$27='Payment Calendar'!$B114,'Monthly Estimate'!$B$27,0))</f>
        <v>0</v>
      </c>
      <c r="S114" s="33">
        <f>IF(ISBLANK('Monthly Estimate'!$D$28),SUMPRODUCT(('Monthly Estimate'!$F$28:$BL$28='Payment Calendar'!$A114)*('Monthly Estimate'!$B$28)),IF('Monthly Estimate'!$D$28='Payment Calendar'!$B114,'Monthly Estimate'!$B$28,0))</f>
        <v>0</v>
      </c>
      <c r="T114" s="33">
        <f>IF(ISBLANK('Monthly Estimate'!$D$32),SUMPRODUCT(('Monthly Estimate'!$F$32:$BL$32='Payment Calendar'!$A114)*('Monthly Estimate'!$B$32)),IF('Monthly Estimate'!$D$32='Payment Calendar'!$B114,'Monthly Estimate'!$B$32,0))</f>
        <v>0</v>
      </c>
      <c r="U114" s="33">
        <f>IF(ISBLANK('Monthly Estimate'!$D$33),SUMPRODUCT(('Monthly Estimate'!$F$33:$BL$33='Payment Calendar'!$A114)*('Monthly Estimate'!$B$33)),IF('Monthly Estimate'!$D$33='Payment Calendar'!$B114,'Monthly Estimate'!$B$33,0))</f>
        <v>0</v>
      </c>
      <c r="V114" s="33">
        <f>IF(ISBLANK('Monthly Estimate'!$D$34),SUMPRODUCT(('Monthly Estimate'!$F$34:$BL$34='Payment Calendar'!$A114)*('Monthly Estimate'!$B$34)),IF('Monthly Estimate'!$D$34='Payment Calendar'!$B114,'Monthly Estimate'!$B$34,0))</f>
        <v>0</v>
      </c>
      <c r="W114" s="33">
        <f>IF(ISBLANK('Monthly Estimate'!$D$35),SUMPRODUCT(('Monthly Estimate'!$F$35:$BL$35='Payment Calendar'!$A114)*('Monthly Estimate'!$B$35)),IF('Monthly Estimate'!$D$35='Payment Calendar'!$B114,'Monthly Estimate'!$B$35,0))</f>
        <v>0</v>
      </c>
      <c r="X114" s="33">
        <f>IF(ISBLANK('Monthly Estimate'!$D$36),SUMPRODUCT(('Monthly Estimate'!$F$36:$BL$36='Payment Calendar'!$A114)*('Monthly Estimate'!$B$36)),IF('Monthly Estimate'!$D$36='Payment Calendar'!$B114,'Monthly Estimate'!$B$36,0))</f>
        <v>0</v>
      </c>
      <c r="Y114" s="33">
        <f>IF(ISBLANK('Monthly Estimate'!$D$37),SUMPRODUCT(('Monthly Estimate'!$F$37:$BL$37='Payment Calendar'!$A114)*('Monthly Estimate'!$B$37)),IF('Monthly Estimate'!$D$37='Payment Calendar'!$B114,'Monthly Estimate'!$B$37,0))</f>
        <v>0</v>
      </c>
      <c r="Z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A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B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C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D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E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F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G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H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I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J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K114" s="33">
        <f>IF(ISBLANK('Monthly Estimate'!$D$38),SUMPRODUCT(('Monthly Estimate'!$F$38:$BL$38='Payment Calendar'!$A114)*('Monthly Estimate'!$B$38)),IF('Monthly Estimate'!$D$38='Payment Calendar'!$B114,'Monthly Estimate'!$B$38,0))</f>
        <v>0</v>
      </c>
      <c r="AL114" s="33">
        <f>IF(ISBLANK('Monthly Estimate'!$D$50),SUMPRODUCT(('Monthly Estimate'!$F$50:$BL$50='Payment Calendar'!$A114)*('Monthly Estimate'!$B$50)),IF('Monthly Estimate'!$D$50='Payment Calendar'!$B114,'Monthly Estimate'!$B$50,0))</f>
        <v>0</v>
      </c>
      <c r="AM114" s="34">
        <f>IF(ISBLANK('Monthly Estimate'!$D$51),SUMPRODUCT(('Monthly Estimate'!$F$51:$BL$51='Payment Calendar'!$A114)*('Monthly Estimate'!$B$51)),IF('Monthly Estimate'!$D$51='Payment Calendar'!$B114,'Monthly Estimate'!$B$51,0))</f>
        <v>0</v>
      </c>
      <c r="AN114" s="29">
        <f>SUM(D114:AM114)</f>
        <v>0</v>
      </c>
      <c r="AO114" s="33">
        <f>IF(ISBLANK('Monthly Estimate'!$D$6),SUMPRODUCT(('Monthly Estimate'!$F$6:$BL$6='Payment Calendar'!$A114)*('Monthly Estimate'!$B$6)),IF('Monthly Estimate'!$D$6='Payment Calendar'!$B114,'Monthly Estimate'!$B$6,0))</f>
        <v>0</v>
      </c>
      <c r="AP114" s="33">
        <f>IF(ISBLANK('Monthly Estimate'!$D$7),SUMPRODUCT(('Monthly Estimate'!$F$7:$BL$7='Payment Calendar'!$A114)*('Monthly Estimate'!$B$7)),IF('Monthly Estimate'!$D$7='Payment Calendar'!$B114,'Monthly Estimate'!$B$7,0))</f>
        <v>0</v>
      </c>
      <c r="AQ114" s="34">
        <f>IF(ISBLANK('Monthly Estimate'!$D$8),SUMPRODUCT(('Monthly Estimate'!$F$8:$BL$8='Payment Calendar'!$A114)*('Monthly Estimate'!$B$8)),IF('Monthly Estimate'!$D$8='Payment Calendar'!$B114,'Monthly Estimate'!$B$8,0))</f>
        <v>0</v>
      </c>
      <c r="AR114" s="35">
        <f t="shared" si="22"/>
        <v>0</v>
      </c>
      <c r="AS114" s="36">
        <f>IF(ISBLANK('Monthly Estimate'!$D$54),SUMPRODUCT(('Monthly Estimate'!$F$54:$BL$54='Payment Calendar'!$A114)*('Monthly Estimate'!$B$54)),IF('Monthly Estimate'!$D$54='Payment Calendar'!$B114,'Monthly Estimate'!$B$54,0))</f>
        <v>0</v>
      </c>
      <c r="AT114" s="34">
        <f>IF(ISBLANK('Monthly Estimate'!$D$55),SUMPRODUCT(('Monthly Estimate'!$F$55:$BL$55='Payment Calendar'!$A114)*('Monthly Estimate'!$B$55)),IF('Monthly Estimate'!$D$55='Payment Calendar'!$B114,'Monthly Estimate'!$B$55,0))</f>
        <v>0</v>
      </c>
      <c r="AU114" s="29">
        <f t="shared" si="33"/>
        <v>0</v>
      </c>
      <c r="AV114" s="30">
        <f t="shared" si="34"/>
        <v>0</v>
      </c>
      <c r="AW114" s="37">
        <f t="shared" si="35"/>
        <v>0</v>
      </c>
    </row>
    <row r="115" spans="1:49" x14ac:dyDescent="0.2">
      <c r="A115" s="31">
        <f t="shared" si="31"/>
        <v>43209</v>
      </c>
      <c r="B115" s="32">
        <f t="shared" si="21"/>
        <v>19</v>
      </c>
      <c r="C115" s="32">
        <f t="shared" si="32"/>
        <v>4</v>
      </c>
      <c r="D115" s="33">
        <f>IF(ISBLANK('Monthly Estimate'!$D$13),SUMPRODUCT(('Monthly Estimate'!$F$13:$BL$13='Payment Calendar'!$A115)*('Monthly Estimate'!$B$13)),IF('Monthly Estimate'!$D$13='Payment Calendar'!$B115,'Monthly Estimate'!$B$13,0))</f>
        <v>0</v>
      </c>
      <c r="E115" s="33">
        <f>IF(ISBLANK('Monthly Estimate'!$D$14),SUMPRODUCT(('Monthly Estimate'!$F$14:$BL$14='Payment Calendar'!$A115)*('Monthly Estimate'!$B$14)),IF('Monthly Estimate'!$D$14='Payment Calendar'!$B115,'Monthly Estimate'!$B$14,0))</f>
        <v>0</v>
      </c>
      <c r="F115" s="33">
        <f>IF(ISBLANK('Monthly Estimate'!$D$15),SUMPRODUCT(('Monthly Estimate'!$F$15:$BL$15='Payment Calendar'!$A115)*('Monthly Estimate'!$B$15)),IF('Monthly Estimate'!$D$15='Payment Calendar'!$B115,'Monthly Estimate'!$B$15,0))</f>
        <v>0</v>
      </c>
      <c r="G115" s="33">
        <f>IF(ISBLANK('Monthly Estimate'!$D$16),SUMPRODUCT(('Monthly Estimate'!$F$16:$BL$16='Payment Calendar'!$A115)*('Monthly Estimate'!$B$16)),IF('Monthly Estimate'!$D$16='Payment Calendar'!$B115,'Monthly Estimate'!$B$16,0))</f>
        <v>0</v>
      </c>
      <c r="H115" s="33">
        <f>IF(ISBLANK('Monthly Estimate'!$D$17),SUMPRODUCT(('Monthly Estimate'!$F$17:$BL$17='Payment Calendar'!$A115)*('Monthly Estimate'!$B$17)),IF('Monthly Estimate'!$D$17='Payment Calendar'!$B115,'Monthly Estimate'!$B$17,0))</f>
        <v>0</v>
      </c>
      <c r="I115" s="33">
        <f>IF(ISBLANK('Monthly Estimate'!$D$18),SUMPRODUCT(('Monthly Estimate'!$F$18:$BL$18='Payment Calendar'!$A115)*('Monthly Estimate'!$B$18)),IF('Monthly Estimate'!$D$18='Payment Calendar'!$B115,'Monthly Estimate'!$B$18,0))</f>
        <v>0</v>
      </c>
      <c r="J115" s="33">
        <f>IF(ISBLANK('Monthly Estimate'!$D$19),SUMPRODUCT(('Monthly Estimate'!$F$19:$BL$19='Payment Calendar'!$A115)*('Monthly Estimate'!$B$19)),IF('Monthly Estimate'!$D$19='Payment Calendar'!$B115,'Monthly Estimate'!$B$19,0))</f>
        <v>0</v>
      </c>
      <c r="K115" s="33">
        <f>IF(ISBLANK('Monthly Estimate'!$D$20),SUMPRODUCT(('Monthly Estimate'!$F$20:$BL$20='Payment Calendar'!$A115)*('Monthly Estimate'!$B$20)),IF('Monthly Estimate'!$D$20='Payment Calendar'!$B115,'Monthly Estimate'!$B$20,0))</f>
        <v>0</v>
      </c>
      <c r="L115" s="33">
        <f>IF(ISBLANK('Monthly Estimate'!$D$21),SUMPRODUCT(('Monthly Estimate'!$F$21:$BL$21='Payment Calendar'!$A115)*('Monthly Estimate'!$B$21)),IF('Monthly Estimate'!$D$21='Payment Calendar'!$B115,'Monthly Estimate'!$B$21,0))</f>
        <v>0</v>
      </c>
      <c r="M115" s="33">
        <f>IF(ISBLANK('Monthly Estimate'!$D$22),SUMPRODUCT(('Monthly Estimate'!$F$22:$BL$22='Payment Calendar'!$A115)*('Monthly Estimate'!$B$22)),IF('Monthly Estimate'!$D$22='Payment Calendar'!$B115,'Monthly Estimate'!$B$22,0))</f>
        <v>0</v>
      </c>
      <c r="N115" s="33">
        <f>IF(ISBLANK('Monthly Estimate'!$D$23),SUMPRODUCT(('Monthly Estimate'!$F$23:$BL$23='Payment Calendar'!$A115)*('Monthly Estimate'!$B$23)),IF('Monthly Estimate'!$D$23='Payment Calendar'!$B115,'Monthly Estimate'!$B$23,0))</f>
        <v>0</v>
      </c>
      <c r="O115" s="33">
        <f>IF(ISBLANK('Monthly Estimate'!$D$24),SUMPRODUCT(('Monthly Estimate'!$F$24:$BL$24='Payment Calendar'!$A115)*('Monthly Estimate'!$B$24)),IF('Monthly Estimate'!$D$24='Payment Calendar'!$B115,'Monthly Estimate'!$B$24,0))</f>
        <v>0</v>
      </c>
      <c r="P115" s="33">
        <f>IF(ISBLANK('Monthly Estimate'!$D$25),SUMPRODUCT(('Monthly Estimate'!$F$25:$BL$25='Payment Calendar'!$A115)*('Monthly Estimate'!$B$25)),IF('Monthly Estimate'!$D$25='Payment Calendar'!$B115,'Monthly Estimate'!$B$25,0))</f>
        <v>0</v>
      </c>
      <c r="Q115" s="33">
        <f>IF(ISBLANK('Monthly Estimate'!$D$26),SUMPRODUCT(('Monthly Estimate'!$F$26:$BL$26='Payment Calendar'!$A115)*('Monthly Estimate'!$B$26)),IF('Monthly Estimate'!$D$26='Payment Calendar'!$B115,'Monthly Estimate'!$B$26,0))</f>
        <v>0</v>
      </c>
      <c r="R115" s="33">
        <f>IF(ISBLANK('Monthly Estimate'!$D$27),SUMPRODUCT(('Monthly Estimate'!$F$27:$BL$27='Payment Calendar'!$A115)*('Monthly Estimate'!$B$27)),IF('Monthly Estimate'!$D$27='Payment Calendar'!$B115,'Monthly Estimate'!$B$27,0))</f>
        <v>0</v>
      </c>
      <c r="S115" s="33">
        <f>IF(ISBLANK('Monthly Estimate'!$D$28),SUMPRODUCT(('Monthly Estimate'!$F$28:$BL$28='Payment Calendar'!$A115)*('Monthly Estimate'!$B$28)),IF('Monthly Estimate'!$D$28='Payment Calendar'!$B115,'Monthly Estimate'!$B$28,0))</f>
        <v>0</v>
      </c>
      <c r="T115" s="33">
        <f>IF(ISBLANK('Monthly Estimate'!$D$32),SUMPRODUCT(('Monthly Estimate'!$F$32:$BL$32='Payment Calendar'!$A115)*('Monthly Estimate'!$B$32)),IF('Monthly Estimate'!$D$32='Payment Calendar'!$B115,'Monthly Estimate'!$B$32,0))</f>
        <v>0</v>
      </c>
      <c r="U115" s="33">
        <f>IF(ISBLANK('Monthly Estimate'!$D$33),SUMPRODUCT(('Monthly Estimate'!$F$33:$BL$33='Payment Calendar'!$A115)*('Monthly Estimate'!$B$33)),IF('Monthly Estimate'!$D$33='Payment Calendar'!$B115,'Monthly Estimate'!$B$33,0))</f>
        <v>0</v>
      </c>
      <c r="V115" s="33">
        <f>IF(ISBLANK('Monthly Estimate'!$D$34),SUMPRODUCT(('Monthly Estimate'!$F$34:$BL$34='Payment Calendar'!$A115)*('Monthly Estimate'!$B$34)),IF('Monthly Estimate'!$D$34='Payment Calendar'!$B115,'Monthly Estimate'!$B$34,0))</f>
        <v>0</v>
      </c>
      <c r="W115" s="33">
        <f>IF(ISBLANK('Monthly Estimate'!$D$35),SUMPRODUCT(('Monthly Estimate'!$F$35:$BL$35='Payment Calendar'!$A115)*('Monthly Estimate'!$B$35)),IF('Monthly Estimate'!$D$35='Payment Calendar'!$B115,'Monthly Estimate'!$B$35,0))</f>
        <v>0</v>
      </c>
      <c r="X115" s="33">
        <f>IF(ISBLANK('Monthly Estimate'!$D$36),SUMPRODUCT(('Monthly Estimate'!$F$36:$BL$36='Payment Calendar'!$A115)*('Monthly Estimate'!$B$36)),IF('Monthly Estimate'!$D$36='Payment Calendar'!$B115,'Monthly Estimate'!$B$36,0))</f>
        <v>0</v>
      </c>
      <c r="Y115" s="33">
        <f>IF(ISBLANK('Monthly Estimate'!$D$37),SUMPRODUCT(('Monthly Estimate'!$F$37:$BL$37='Payment Calendar'!$A115)*('Monthly Estimate'!$B$37)),IF('Monthly Estimate'!$D$37='Payment Calendar'!$B115,'Monthly Estimate'!$B$37,0))</f>
        <v>0</v>
      </c>
      <c r="Z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A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B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C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D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E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F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G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H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I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J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K115" s="33">
        <f>IF(ISBLANK('Monthly Estimate'!$D$38),SUMPRODUCT(('Monthly Estimate'!$F$38:$BL$38='Payment Calendar'!$A115)*('Monthly Estimate'!$B$38)),IF('Monthly Estimate'!$D$38='Payment Calendar'!$B115,'Monthly Estimate'!$B$38,0))</f>
        <v>0</v>
      </c>
      <c r="AL115" s="33">
        <f>IF(ISBLANK('Monthly Estimate'!$D$50),SUMPRODUCT(('Monthly Estimate'!$F$50:$BL$50='Payment Calendar'!$A115)*('Monthly Estimate'!$B$50)),IF('Monthly Estimate'!$D$50='Payment Calendar'!$B115,'Monthly Estimate'!$B$50,0))</f>
        <v>0</v>
      </c>
      <c r="AM115" s="34">
        <f>IF(ISBLANK('Monthly Estimate'!$D$51),SUMPRODUCT(('Monthly Estimate'!$F$51:$BL$51='Payment Calendar'!$A115)*('Monthly Estimate'!$B$51)),IF('Monthly Estimate'!$D$51='Payment Calendar'!$B115,'Monthly Estimate'!$B$51,0))</f>
        <v>0</v>
      </c>
      <c r="AN115" s="29">
        <f>SUM(D115:AM115)</f>
        <v>0</v>
      </c>
      <c r="AO115" s="33">
        <f>IF(ISBLANK('Monthly Estimate'!$D$6),SUMPRODUCT(('Monthly Estimate'!$F$6:$BL$6='Payment Calendar'!$A115)*('Monthly Estimate'!$B$6)),IF('Monthly Estimate'!$D$6='Payment Calendar'!$B115,'Monthly Estimate'!$B$6,0))</f>
        <v>0</v>
      </c>
      <c r="AP115" s="33">
        <f>IF(ISBLANK('Monthly Estimate'!$D$7),SUMPRODUCT(('Monthly Estimate'!$F$7:$BL$7='Payment Calendar'!$A115)*('Monthly Estimate'!$B$7)),IF('Monthly Estimate'!$D$7='Payment Calendar'!$B115,'Monthly Estimate'!$B$7,0))</f>
        <v>0</v>
      </c>
      <c r="AQ115" s="34">
        <f>IF(ISBLANK('Monthly Estimate'!$D$8),SUMPRODUCT(('Monthly Estimate'!$F$8:$BL$8='Payment Calendar'!$A115)*('Monthly Estimate'!$B$8)),IF('Monthly Estimate'!$D$8='Payment Calendar'!$B115,'Monthly Estimate'!$B$8,0))</f>
        <v>0</v>
      </c>
      <c r="AR115" s="35">
        <f t="shared" si="22"/>
        <v>0</v>
      </c>
      <c r="AS115" s="36">
        <f>IF(ISBLANK('Monthly Estimate'!$D$54),SUMPRODUCT(('Monthly Estimate'!$F$54:$BL$54='Payment Calendar'!$A115)*('Monthly Estimate'!$B$54)),IF('Monthly Estimate'!$D$54='Payment Calendar'!$B115,'Monthly Estimate'!$B$54,0))</f>
        <v>0</v>
      </c>
      <c r="AT115" s="34">
        <f>IF(ISBLANK('Monthly Estimate'!$D$55),SUMPRODUCT(('Monthly Estimate'!$F$55:$BL$55='Payment Calendar'!$A115)*('Monthly Estimate'!$B$55)),IF('Monthly Estimate'!$D$55='Payment Calendar'!$B115,'Monthly Estimate'!$B$55,0))</f>
        <v>0</v>
      </c>
      <c r="AU115" s="29">
        <f t="shared" si="33"/>
        <v>0</v>
      </c>
      <c r="AV115" s="30">
        <f t="shared" si="34"/>
        <v>0</v>
      </c>
      <c r="AW115" s="37">
        <f t="shared" si="35"/>
        <v>0</v>
      </c>
    </row>
    <row r="116" spans="1:49" x14ac:dyDescent="0.2">
      <c r="A116" s="31">
        <f t="shared" si="31"/>
        <v>43210</v>
      </c>
      <c r="B116" s="32">
        <f t="shared" si="21"/>
        <v>20</v>
      </c>
      <c r="C116" s="32">
        <f t="shared" si="32"/>
        <v>4</v>
      </c>
      <c r="D116" s="33">
        <f>IF(ISBLANK('Monthly Estimate'!$D$13),SUMPRODUCT(('Monthly Estimate'!$F$13:$BL$13='Payment Calendar'!$A116)*('Monthly Estimate'!$B$13)),IF('Monthly Estimate'!$D$13='Payment Calendar'!$B116,'Monthly Estimate'!$B$13,0))</f>
        <v>0</v>
      </c>
      <c r="E116" s="33">
        <f>IF(ISBLANK('Monthly Estimate'!$D$14),SUMPRODUCT(('Monthly Estimate'!$F$14:$BL$14='Payment Calendar'!$A116)*('Monthly Estimate'!$B$14)),IF('Monthly Estimate'!$D$14='Payment Calendar'!$B116,'Monthly Estimate'!$B$14,0))</f>
        <v>0</v>
      </c>
      <c r="F116" s="33">
        <f>IF(ISBLANK('Monthly Estimate'!$D$15),SUMPRODUCT(('Monthly Estimate'!$F$15:$BL$15='Payment Calendar'!$A116)*('Monthly Estimate'!$B$15)),IF('Monthly Estimate'!$D$15='Payment Calendar'!$B116,'Monthly Estimate'!$B$15,0))</f>
        <v>0</v>
      </c>
      <c r="G116" s="33">
        <f>IF(ISBLANK('Monthly Estimate'!$D$16),SUMPRODUCT(('Monthly Estimate'!$F$16:$BL$16='Payment Calendar'!$A116)*('Monthly Estimate'!$B$16)),IF('Monthly Estimate'!$D$16='Payment Calendar'!$B116,'Monthly Estimate'!$B$16,0))</f>
        <v>0</v>
      </c>
      <c r="H116" s="33">
        <f>IF(ISBLANK('Monthly Estimate'!$D$17),SUMPRODUCT(('Monthly Estimate'!$F$17:$BL$17='Payment Calendar'!$A116)*('Monthly Estimate'!$B$17)),IF('Monthly Estimate'!$D$17='Payment Calendar'!$B116,'Monthly Estimate'!$B$17,0))</f>
        <v>0</v>
      </c>
      <c r="I116" s="33">
        <f>IF(ISBLANK('Monthly Estimate'!$D$18),SUMPRODUCT(('Monthly Estimate'!$F$18:$BL$18='Payment Calendar'!$A116)*('Monthly Estimate'!$B$18)),IF('Monthly Estimate'!$D$18='Payment Calendar'!$B116,'Monthly Estimate'!$B$18,0))</f>
        <v>0</v>
      </c>
      <c r="J116" s="33">
        <f>IF(ISBLANK('Monthly Estimate'!$D$19),SUMPRODUCT(('Monthly Estimate'!$F$19:$BL$19='Payment Calendar'!$A116)*('Monthly Estimate'!$B$19)),IF('Monthly Estimate'!$D$19='Payment Calendar'!$B116,'Monthly Estimate'!$B$19,0))</f>
        <v>0</v>
      </c>
      <c r="K116" s="33">
        <f>IF(ISBLANK('Monthly Estimate'!$D$20),SUMPRODUCT(('Monthly Estimate'!$F$20:$BL$20='Payment Calendar'!$A116)*('Monthly Estimate'!$B$20)),IF('Monthly Estimate'!$D$20='Payment Calendar'!$B116,'Monthly Estimate'!$B$20,0))</f>
        <v>0</v>
      </c>
      <c r="L116" s="33">
        <f>IF(ISBLANK('Monthly Estimate'!$D$21),SUMPRODUCT(('Monthly Estimate'!$F$21:$BL$21='Payment Calendar'!$A116)*('Monthly Estimate'!$B$21)),IF('Monthly Estimate'!$D$21='Payment Calendar'!$B116,'Monthly Estimate'!$B$21,0))</f>
        <v>0</v>
      </c>
      <c r="M116" s="33">
        <f>IF(ISBLANK('Monthly Estimate'!$D$22),SUMPRODUCT(('Monthly Estimate'!$F$22:$BL$22='Payment Calendar'!$A116)*('Monthly Estimate'!$B$22)),IF('Monthly Estimate'!$D$22='Payment Calendar'!$B116,'Monthly Estimate'!$B$22,0))</f>
        <v>0</v>
      </c>
      <c r="N116" s="33">
        <f>IF(ISBLANK('Monthly Estimate'!$D$23),SUMPRODUCT(('Monthly Estimate'!$F$23:$BL$23='Payment Calendar'!$A116)*('Monthly Estimate'!$B$23)),IF('Monthly Estimate'!$D$23='Payment Calendar'!$B116,'Monthly Estimate'!$B$23,0))</f>
        <v>0</v>
      </c>
      <c r="O116" s="33">
        <f>IF(ISBLANK('Monthly Estimate'!$D$24),SUMPRODUCT(('Monthly Estimate'!$F$24:$BL$24='Payment Calendar'!$A116)*('Monthly Estimate'!$B$24)),IF('Monthly Estimate'!$D$24='Payment Calendar'!$B116,'Monthly Estimate'!$B$24,0))</f>
        <v>0</v>
      </c>
      <c r="P116" s="33">
        <f>IF(ISBLANK('Monthly Estimate'!$D$25),SUMPRODUCT(('Monthly Estimate'!$F$25:$BL$25='Payment Calendar'!$A116)*('Monthly Estimate'!$B$25)),IF('Monthly Estimate'!$D$25='Payment Calendar'!$B116,'Monthly Estimate'!$B$25,0))</f>
        <v>0</v>
      </c>
      <c r="Q116" s="33">
        <f>IF(ISBLANK('Monthly Estimate'!$D$26),SUMPRODUCT(('Monthly Estimate'!$F$26:$BL$26='Payment Calendar'!$A116)*('Monthly Estimate'!$B$26)),IF('Monthly Estimate'!$D$26='Payment Calendar'!$B116,'Monthly Estimate'!$B$26,0))</f>
        <v>0</v>
      </c>
      <c r="R116" s="33">
        <f>IF(ISBLANK('Monthly Estimate'!$D$27),SUMPRODUCT(('Monthly Estimate'!$F$27:$BL$27='Payment Calendar'!$A116)*('Monthly Estimate'!$B$27)),IF('Monthly Estimate'!$D$27='Payment Calendar'!$B116,'Monthly Estimate'!$B$27,0))</f>
        <v>0</v>
      </c>
      <c r="S116" s="33">
        <f>IF(ISBLANK('Monthly Estimate'!$D$28),SUMPRODUCT(('Monthly Estimate'!$F$28:$BL$28='Payment Calendar'!$A116)*('Monthly Estimate'!$B$28)),IF('Monthly Estimate'!$D$28='Payment Calendar'!$B116,'Monthly Estimate'!$B$28,0))</f>
        <v>0</v>
      </c>
      <c r="T116" s="33">
        <f>IF(ISBLANK('Monthly Estimate'!$D$32),SUMPRODUCT(('Monthly Estimate'!$F$32:$BL$32='Payment Calendar'!$A116)*('Monthly Estimate'!$B$32)),IF('Monthly Estimate'!$D$32='Payment Calendar'!$B116,'Monthly Estimate'!$B$32,0))</f>
        <v>0</v>
      </c>
      <c r="U116" s="33">
        <f>IF(ISBLANK('Monthly Estimate'!$D$33),SUMPRODUCT(('Monthly Estimate'!$F$33:$BL$33='Payment Calendar'!$A116)*('Monthly Estimate'!$B$33)),IF('Monthly Estimate'!$D$33='Payment Calendar'!$B116,'Monthly Estimate'!$B$33,0))</f>
        <v>0</v>
      </c>
      <c r="V116" s="33">
        <f>IF(ISBLANK('Monthly Estimate'!$D$34),SUMPRODUCT(('Monthly Estimate'!$F$34:$BL$34='Payment Calendar'!$A116)*('Monthly Estimate'!$B$34)),IF('Monthly Estimate'!$D$34='Payment Calendar'!$B116,'Monthly Estimate'!$B$34,0))</f>
        <v>0</v>
      </c>
      <c r="W116" s="33">
        <f>IF(ISBLANK('Monthly Estimate'!$D$35),SUMPRODUCT(('Monthly Estimate'!$F$35:$BL$35='Payment Calendar'!$A116)*('Monthly Estimate'!$B$35)),IF('Monthly Estimate'!$D$35='Payment Calendar'!$B116,'Monthly Estimate'!$B$35,0))</f>
        <v>0</v>
      </c>
      <c r="X116" s="33">
        <f>IF(ISBLANK('Monthly Estimate'!$D$36),SUMPRODUCT(('Monthly Estimate'!$F$36:$BL$36='Payment Calendar'!$A116)*('Monthly Estimate'!$B$36)),IF('Monthly Estimate'!$D$36='Payment Calendar'!$B116,'Monthly Estimate'!$B$36,0))</f>
        <v>0</v>
      </c>
      <c r="Y116" s="33">
        <f>IF(ISBLANK('Monthly Estimate'!$D$37),SUMPRODUCT(('Monthly Estimate'!$F$37:$BL$37='Payment Calendar'!$A116)*('Monthly Estimate'!$B$37)),IF('Monthly Estimate'!$D$37='Payment Calendar'!$B116,'Monthly Estimate'!$B$37,0))</f>
        <v>0</v>
      </c>
      <c r="Z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A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B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C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D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E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F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G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H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I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J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K116" s="33">
        <f>IF(ISBLANK('Monthly Estimate'!$D$38),SUMPRODUCT(('Monthly Estimate'!$F$38:$BL$38='Payment Calendar'!$A116)*('Monthly Estimate'!$B$38)),IF('Monthly Estimate'!$D$38='Payment Calendar'!$B116,'Monthly Estimate'!$B$38,0))</f>
        <v>0</v>
      </c>
      <c r="AL116" s="33">
        <f>IF(ISBLANK('Monthly Estimate'!$D$50),SUMPRODUCT(('Monthly Estimate'!$F$50:$BL$50='Payment Calendar'!$A116)*('Monthly Estimate'!$B$50)),IF('Monthly Estimate'!$D$50='Payment Calendar'!$B116,'Monthly Estimate'!$B$50,0))</f>
        <v>0</v>
      </c>
      <c r="AM116" s="34">
        <f>IF(ISBLANK('Monthly Estimate'!$D$51),SUMPRODUCT(('Monthly Estimate'!$F$51:$BL$51='Payment Calendar'!$A116)*('Monthly Estimate'!$B$51)),IF('Monthly Estimate'!$D$51='Payment Calendar'!$B116,'Monthly Estimate'!$B$51,0))</f>
        <v>0</v>
      </c>
      <c r="AN116" s="29">
        <f>SUM(D116:AM116)</f>
        <v>0</v>
      </c>
      <c r="AO116" s="33">
        <f>IF(ISBLANK('Monthly Estimate'!$D$6),SUMPRODUCT(('Monthly Estimate'!$F$6:$BL$6='Payment Calendar'!$A116)*('Monthly Estimate'!$B$6)),IF('Monthly Estimate'!$D$6='Payment Calendar'!$B116,'Monthly Estimate'!$B$6,0))</f>
        <v>0</v>
      </c>
      <c r="AP116" s="33">
        <f>IF(ISBLANK('Monthly Estimate'!$D$7),SUMPRODUCT(('Monthly Estimate'!$F$7:$BL$7='Payment Calendar'!$A116)*('Monthly Estimate'!$B$7)),IF('Monthly Estimate'!$D$7='Payment Calendar'!$B116,'Monthly Estimate'!$B$7,0))</f>
        <v>0</v>
      </c>
      <c r="AQ116" s="34">
        <f>IF(ISBLANK('Monthly Estimate'!$D$8),SUMPRODUCT(('Monthly Estimate'!$F$8:$BL$8='Payment Calendar'!$A116)*('Monthly Estimate'!$B$8)),IF('Monthly Estimate'!$D$8='Payment Calendar'!$B116,'Monthly Estimate'!$B$8,0))</f>
        <v>0</v>
      </c>
      <c r="AR116" s="35">
        <f t="shared" si="22"/>
        <v>0</v>
      </c>
      <c r="AS116" s="36">
        <f>IF(ISBLANK('Monthly Estimate'!$D$54),SUMPRODUCT(('Monthly Estimate'!$F$54:$BL$54='Payment Calendar'!$A116)*('Monthly Estimate'!$B$54)),IF('Monthly Estimate'!$D$54='Payment Calendar'!$B116,'Monthly Estimate'!$B$54,0))</f>
        <v>0</v>
      </c>
      <c r="AT116" s="34">
        <f>IF(ISBLANK('Monthly Estimate'!$D$55),SUMPRODUCT(('Monthly Estimate'!$F$55:$BL$55='Payment Calendar'!$A116)*('Monthly Estimate'!$B$55)),IF('Monthly Estimate'!$D$55='Payment Calendar'!$B116,'Monthly Estimate'!$B$55,0))</f>
        <v>0</v>
      </c>
      <c r="AU116" s="29">
        <f t="shared" si="33"/>
        <v>0</v>
      </c>
      <c r="AV116" s="30">
        <f t="shared" si="34"/>
        <v>0</v>
      </c>
      <c r="AW116" s="37">
        <f t="shared" si="35"/>
        <v>0</v>
      </c>
    </row>
    <row r="117" spans="1:49" x14ac:dyDescent="0.2">
      <c r="A117" s="31">
        <f t="shared" si="31"/>
        <v>43211</v>
      </c>
      <c r="B117" s="32">
        <f t="shared" si="21"/>
        <v>21</v>
      </c>
      <c r="C117" s="32">
        <f t="shared" si="32"/>
        <v>4</v>
      </c>
      <c r="D117" s="33">
        <f>IF(ISBLANK('Monthly Estimate'!$D$13),SUMPRODUCT(('Monthly Estimate'!$F$13:$BL$13='Payment Calendar'!$A117)*('Monthly Estimate'!$B$13)),IF('Monthly Estimate'!$D$13='Payment Calendar'!$B117,'Monthly Estimate'!$B$13,0))</f>
        <v>0</v>
      </c>
      <c r="E117" s="33">
        <f>IF(ISBLANK('Monthly Estimate'!$D$14),SUMPRODUCT(('Monthly Estimate'!$F$14:$BL$14='Payment Calendar'!$A117)*('Monthly Estimate'!$B$14)),IF('Monthly Estimate'!$D$14='Payment Calendar'!$B117,'Monthly Estimate'!$B$14,0))</f>
        <v>0</v>
      </c>
      <c r="F117" s="33">
        <f>IF(ISBLANK('Monthly Estimate'!$D$15),SUMPRODUCT(('Monthly Estimate'!$F$15:$BL$15='Payment Calendar'!$A117)*('Monthly Estimate'!$B$15)),IF('Monthly Estimate'!$D$15='Payment Calendar'!$B117,'Monthly Estimate'!$B$15,0))</f>
        <v>0</v>
      </c>
      <c r="G117" s="33">
        <f>IF(ISBLANK('Monthly Estimate'!$D$16),SUMPRODUCT(('Monthly Estimate'!$F$16:$BL$16='Payment Calendar'!$A117)*('Monthly Estimate'!$B$16)),IF('Monthly Estimate'!$D$16='Payment Calendar'!$B117,'Monthly Estimate'!$B$16,0))</f>
        <v>0</v>
      </c>
      <c r="H117" s="33">
        <f>IF(ISBLANK('Monthly Estimate'!$D$17),SUMPRODUCT(('Monthly Estimate'!$F$17:$BL$17='Payment Calendar'!$A117)*('Monthly Estimate'!$B$17)),IF('Monthly Estimate'!$D$17='Payment Calendar'!$B117,'Monthly Estimate'!$B$17,0))</f>
        <v>0</v>
      </c>
      <c r="I117" s="33">
        <f>IF(ISBLANK('Monthly Estimate'!$D$18),SUMPRODUCT(('Monthly Estimate'!$F$18:$BL$18='Payment Calendar'!$A117)*('Monthly Estimate'!$B$18)),IF('Monthly Estimate'!$D$18='Payment Calendar'!$B117,'Monthly Estimate'!$B$18,0))</f>
        <v>0</v>
      </c>
      <c r="J117" s="33">
        <f>IF(ISBLANK('Monthly Estimate'!$D$19),SUMPRODUCT(('Monthly Estimate'!$F$19:$BL$19='Payment Calendar'!$A117)*('Monthly Estimate'!$B$19)),IF('Monthly Estimate'!$D$19='Payment Calendar'!$B117,'Monthly Estimate'!$B$19,0))</f>
        <v>0</v>
      </c>
      <c r="K117" s="33">
        <f>IF(ISBLANK('Monthly Estimate'!$D$20),SUMPRODUCT(('Monthly Estimate'!$F$20:$BL$20='Payment Calendar'!$A117)*('Monthly Estimate'!$B$20)),IF('Monthly Estimate'!$D$20='Payment Calendar'!$B117,'Monthly Estimate'!$B$20,0))</f>
        <v>0</v>
      </c>
      <c r="L117" s="33">
        <f>IF(ISBLANK('Monthly Estimate'!$D$21),SUMPRODUCT(('Monthly Estimate'!$F$21:$BL$21='Payment Calendar'!$A117)*('Monthly Estimate'!$B$21)),IF('Monthly Estimate'!$D$21='Payment Calendar'!$B117,'Monthly Estimate'!$B$21,0))</f>
        <v>0</v>
      </c>
      <c r="M117" s="33">
        <f>IF(ISBLANK('Monthly Estimate'!$D$22),SUMPRODUCT(('Monthly Estimate'!$F$22:$BL$22='Payment Calendar'!$A117)*('Monthly Estimate'!$B$22)),IF('Monthly Estimate'!$D$22='Payment Calendar'!$B117,'Monthly Estimate'!$B$22,0))</f>
        <v>0</v>
      </c>
      <c r="N117" s="33">
        <f>IF(ISBLANK('Monthly Estimate'!$D$23),SUMPRODUCT(('Monthly Estimate'!$F$23:$BL$23='Payment Calendar'!$A117)*('Monthly Estimate'!$B$23)),IF('Monthly Estimate'!$D$23='Payment Calendar'!$B117,'Monthly Estimate'!$B$23,0))</f>
        <v>0</v>
      </c>
      <c r="O117" s="33">
        <f>IF(ISBLANK('Monthly Estimate'!$D$24),SUMPRODUCT(('Monthly Estimate'!$F$24:$BL$24='Payment Calendar'!$A117)*('Monthly Estimate'!$B$24)),IF('Monthly Estimate'!$D$24='Payment Calendar'!$B117,'Monthly Estimate'!$B$24,0))</f>
        <v>0</v>
      </c>
      <c r="P117" s="33">
        <f>IF(ISBLANK('Monthly Estimate'!$D$25),SUMPRODUCT(('Monthly Estimate'!$F$25:$BL$25='Payment Calendar'!$A117)*('Monthly Estimate'!$B$25)),IF('Monthly Estimate'!$D$25='Payment Calendar'!$B117,'Monthly Estimate'!$B$25,0))</f>
        <v>0</v>
      </c>
      <c r="Q117" s="33">
        <f>IF(ISBLANK('Monthly Estimate'!$D$26),SUMPRODUCT(('Monthly Estimate'!$F$26:$BL$26='Payment Calendar'!$A117)*('Monthly Estimate'!$B$26)),IF('Monthly Estimate'!$D$26='Payment Calendar'!$B117,'Monthly Estimate'!$B$26,0))</f>
        <v>0</v>
      </c>
      <c r="R117" s="33">
        <f>IF(ISBLANK('Monthly Estimate'!$D$27),SUMPRODUCT(('Monthly Estimate'!$F$27:$BL$27='Payment Calendar'!$A117)*('Monthly Estimate'!$B$27)),IF('Monthly Estimate'!$D$27='Payment Calendar'!$B117,'Monthly Estimate'!$B$27,0))</f>
        <v>0</v>
      </c>
      <c r="S117" s="33">
        <f>IF(ISBLANK('Monthly Estimate'!$D$28),SUMPRODUCT(('Monthly Estimate'!$F$28:$BL$28='Payment Calendar'!$A117)*('Monthly Estimate'!$B$28)),IF('Monthly Estimate'!$D$28='Payment Calendar'!$B117,'Monthly Estimate'!$B$28,0))</f>
        <v>0</v>
      </c>
      <c r="T117" s="33">
        <f>IF(ISBLANK('Monthly Estimate'!$D$32),SUMPRODUCT(('Monthly Estimate'!$F$32:$BL$32='Payment Calendar'!$A117)*('Monthly Estimate'!$B$32)),IF('Monthly Estimate'!$D$32='Payment Calendar'!$B117,'Monthly Estimate'!$B$32,0))</f>
        <v>0</v>
      </c>
      <c r="U117" s="33">
        <f>IF(ISBLANK('Monthly Estimate'!$D$33),SUMPRODUCT(('Monthly Estimate'!$F$33:$BL$33='Payment Calendar'!$A117)*('Monthly Estimate'!$B$33)),IF('Monthly Estimate'!$D$33='Payment Calendar'!$B117,'Monthly Estimate'!$B$33,0))</f>
        <v>0</v>
      </c>
      <c r="V117" s="33">
        <f>IF(ISBLANK('Monthly Estimate'!$D$34),SUMPRODUCT(('Monthly Estimate'!$F$34:$BL$34='Payment Calendar'!$A117)*('Monthly Estimate'!$B$34)),IF('Monthly Estimate'!$D$34='Payment Calendar'!$B117,'Monthly Estimate'!$B$34,0))</f>
        <v>0</v>
      </c>
      <c r="W117" s="33">
        <f>IF(ISBLANK('Monthly Estimate'!$D$35),SUMPRODUCT(('Monthly Estimate'!$F$35:$BL$35='Payment Calendar'!$A117)*('Monthly Estimate'!$B$35)),IF('Monthly Estimate'!$D$35='Payment Calendar'!$B117,'Monthly Estimate'!$B$35,0))</f>
        <v>0</v>
      </c>
      <c r="X117" s="33">
        <f>IF(ISBLANK('Monthly Estimate'!$D$36),SUMPRODUCT(('Monthly Estimate'!$F$36:$BL$36='Payment Calendar'!$A117)*('Monthly Estimate'!$B$36)),IF('Monthly Estimate'!$D$36='Payment Calendar'!$B117,'Monthly Estimate'!$B$36,0))</f>
        <v>0</v>
      </c>
      <c r="Y117" s="33">
        <f>IF(ISBLANK('Monthly Estimate'!$D$37),SUMPRODUCT(('Monthly Estimate'!$F$37:$BL$37='Payment Calendar'!$A117)*('Monthly Estimate'!$B$37)),IF('Monthly Estimate'!$D$37='Payment Calendar'!$B117,'Monthly Estimate'!$B$37,0))</f>
        <v>0</v>
      </c>
      <c r="Z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A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B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C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D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E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F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G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H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I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J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K117" s="33">
        <f>IF(ISBLANK('Monthly Estimate'!$D$38),SUMPRODUCT(('Monthly Estimate'!$F$38:$BL$38='Payment Calendar'!$A117)*('Monthly Estimate'!$B$38)),IF('Monthly Estimate'!$D$38='Payment Calendar'!$B117,'Monthly Estimate'!$B$38,0))</f>
        <v>0</v>
      </c>
      <c r="AL117" s="33">
        <f>IF(ISBLANK('Monthly Estimate'!$D$50),SUMPRODUCT(('Monthly Estimate'!$F$50:$BL$50='Payment Calendar'!$A117)*('Monthly Estimate'!$B$50)),IF('Monthly Estimate'!$D$50='Payment Calendar'!$B117,'Monthly Estimate'!$B$50,0))</f>
        <v>0</v>
      </c>
      <c r="AM117" s="34">
        <f>IF(ISBLANK('Monthly Estimate'!$D$51),SUMPRODUCT(('Monthly Estimate'!$F$51:$BL$51='Payment Calendar'!$A117)*('Monthly Estimate'!$B$51)),IF('Monthly Estimate'!$D$51='Payment Calendar'!$B117,'Monthly Estimate'!$B$51,0))</f>
        <v>0</v>
      </c>
      <c r="AN117" s="29">
        <f>SUM(D117:AM117)</f>
        <v>0</v>
      </c>
      <c r="AO117" s="33">
        <f>IF(ISBLANK('Monthly Estimate'!$D$6),SUMPRODUCT(('Monthly Estimate'!$F$6:$BL$6='Payment Calendar'!$A117)*('Monthly Estimate'!$B$6)),IF('Monthly Estimate'!$D$6='Payment Calendar'!$B117,'Monthly Estimate'!$B$6,0))</f>
        <v>0</v>
      </c>
      <c r="AP117" s="33">
        <f>IF(ISBLANK('Monthly Estimate'!$D$7),SUMPRODUCT(('Monthly Estimate'!$F$7:$BL$7='Payment Calendar'!$A117)*('Monthly Estimate'!$B$7)),IF('Monthly Estimate'!$D$7='Payment Calendar'!$B117,'Monthly Estimate'!$B$7,0))</f>
        <v>0</v>
      </c>
      <c r="AQ117" s="34">
        <f>IF(ISBLANK('Monthly Estimate'!$D$8),SUMPRODUCT(('Monthly Estimate'!$F$8:$BL$8='Payment Calendar'!$A117)*('Monthly Estimate'!$B$8)),IF('Monthly Estimate'!$D$8='Payment Calendar'!$B117,'Monthly Estimate'!$B$8,0))</f>
        <v>0</v>
      </c>
      <c r="AR117" s="35">
        <f t="shared" si="22"/>
        <v>0</v>
      </c>
      <c r="AS117" s="36">
        <f>IF(ISBLANK('Monthly Estimate'!$D$54),SUMPRODUCT(('Monthly Estimate'!$F$54:$BL$54='Payment Calendar'!$A117)*('Monthly Estimate'!$B$54)),IF('Monthly Estimate'!$D$54='Payment Calendar'!$B117,'Monthly Estimate'!$B$54,0))</f>
        <v>0</v>
      </c>
      <c r="AT117" s="34">
        <f>IF(ISBLANK('Monthly Estimate'!$D$55),SUMPRODUCT(('Monthly Estimate'!$F$55:$BL$55='Payment Calendar'!$A117)*('Monthly Estimate'!$B$55)),IF('Monthly Estimate'!$D$55='Payment Calendar'!$B117,'Monthly Estimate'!$B$55,0))</f>
        <v>0</v>
      </c>
      <c r="AU117" s="29">
        <f t="shared" si="33"/>
        <v>0</v>
      </c>
      <c r="AV117" s="30">
        <f t="shared" si="34"/>
        <v>0</v>
      </c>
      <c r="AW117" s="37">
        <f t="shared" si="35"/>
        <v>0</v>
      </c>
    </row>
    <row r="118" spans="1:49" x14ac:dyDescent="0.2">
      <c r="A118" s="31">
        <f t="shared" si="31"/>
        <v>43212</v>
      </c>
      <c r="B118" s="32">
        <f t="shared" si="21"/>
        <v>22</v>
      </c>
      <c r="C118" s="32">
        <f t="shared" si="32"/>
        <v>4</v>
      </c>
      <c r="D118" s="33">
        <f>IF(ISBLANK('Monthly Estimate'!$D$13),SUMPRODUCT(('Monthly Estimate'!$F$13:$BL$13='Payment Calendar'!$A118)*('Monthly Estimate'!$B$13)),IF('Monthly Estimate'!$D$13='Payment Calendar'!$B118,'Monthly Estimate'!$B$13,0))</f>
        <v>0</v>
      </c>
      <c r="E118" s="33">
        <f>IF(ISBLANK('Monthly Estimate'!$D$14),SUMPRODUCT(('Monthly Estimate'!$F$14:$BL$14='Payment Calendar'!$A118)*('Monthly Estimate'!$B$14)),IF('Monthly Estimate'!$D$14='Payment Calendar'!$B118,'Monthly Estimate'!$B$14,0))</f>
        <v>0</v>
      </c>
      <c r="F118" s="33">
        <f>IF(ISBLANK('Monthly Estimate'!$D$15),SUMPRODUCT(('Monthly Estimate'!$F$15:$BL$15='Payment Calendar'!$A118)*('Monthly Estimate'!$B$15)),IF('Monthly Estimate'!$D$15='Payment Calendar'!$B118,'Monthly Estimate'!$B$15,0))</f>
        <v>0</v>
      </c>
      <c r="G118" s="33">
        <f>IF(ISBLANK('Monthly Estimate'!$D$16),SUMPRODUCT(('Monthly Estimate'!$F$16:$BL$16='Payment Calendar'!$A118)*('Monthly Estimate'!$B$16)),IF('Monthly Estimate'!$D$16='Payment Calendar'!$B118,'Monthly Estimate'!$B$16,0))</f>
        <v>0</v>
      </c>
      <c r="H118" s="33">
        <f>IF(ISBLANK('Monthly Estimate'!$D$17),SUMPRODUCT(('Monthly Estimate'!$F$17:$BL$17='Payment Calendar'!$A118)*('Monthly Estimate'!$B$17)),IF('Monthly Estimate'!$D$17='Payment Calendar'!$B118,'Monthly Estimate'!$B$17,0))</f>
        <v>0</v>
      </c>
      <c r="I118" s="33">
        <f>IF(ISBLANK('Monthly Estimate'!$D$18),SUMPRODUCT(('Monthly Estimate'!$F$18:$BL$18='Payment Calendar'!$A118)*('Monthly Estimate'!$B$18)),IF('Monthly Estimate'!$D$18='Payment Calendar'!$B118,'Monthly Estimate'!$B$18,0))</f>
        <v>0</v>
      </c>
      <c r="J118" s="33">
        <f>IF(ISBLANK('Monthly Estimate'!$D$19),SUMPRODUCT(('Monthly Estimate'!$F$19:$BL$19='Payment Calendar'!$A118)*('Monthly Estimate'!$B$19)),IF('Monthly Estimate'!$D$19='Payment Calendar'!$B118,'Monthly Estimate'!$B$19,0))</f>
        <v>0</v>
      </c>
      <c r="K118" s="33">
        <f>IF(ISBLANK('Monthly Estimate'!$D$20),SUMPRODUCT(('Monthly Estimate'!$F$20:$BL$20='Payment Calendar'!$A118)*('Monthly Estimate'!$B$20)),IF('Monthly Estimate'!$D$20='Payment Calendar'!$B118,'Monthly Estimate'!$B$20,0))</f>
        <v>0</v>
      </c>
      <c r="L118" s="33">
        <f>IF(ISBLANK('Monthly Estimate'!$D$21),SUMPRODUCT(('Monthly Estimate'!$F$21:$BL$21='Payment Calendar'!$A118)*('Monthly Estimate'!$B$21)),IF('Monthly Estimate'!$D$21='Payment Calendar'!$B118,'Monthly Estimate'!$B$21,0))</f>
        <v>0</v>
      </c>
      <c r="M118" s="33">
        <f>IF(ISBLANK('Monthly Estimate'!$D$22),SUMPRODUCT(('Monthly Estimate'!$F$22:$BL$22='Payment Calendar'!$A118)*('Monthly Estimate'!$B$22)),IF('Monthly Estimate'!$D$22='Payment Calendar'!$B118,'Monthly Estimate'!$B$22,0))</f>
        <v>0</v>
      </c>
      <c r="N118" s="33">
        <f>IF(ISBLANK('Monthly Estimate'!$D$23),SUMPRODUCT(('Monthly Estimate'!$F$23:$BL$23='Payment Calendar'!$A118)*('Monthly Estimate'!$B$23)),IF('Monthly Estimate'!$D$23='Payment Calendar'!$B118,'Monthly Estimate'!$B$23,0))</f>
        <v>0</v>
      </c>
      <c r="O118" s="33">
        <f>IF(ISBLANK('Monthly Estimate'!$D$24),SUMPRODUCT(('Monthly Estimate'!$F$24:$BL$24='Payment Calendar'!$A118)*('Monthly Estimate'!$B$24)),IF('Monthly Estimate'!$D$24='Payment Calendar'!$B118,'Monthly Estimate'!$B$24,0))</f>
        <v>0</v>
      </c>
      <c r="P118" s="33">
        <f>IF(ISBLANK('Monthly Estimate'!$D$25),SUMPRODUCT(('Monthly Estimate'!$F$25:$BL$25='Payment Calendar'!$A118)*('Monthly Estimate'!$B$25)),IF('Monthly Estimate'!$D$25='Payment Calendar'!$B118,'Monthly Estimate'!$B$25,0))</f>
        <v>0</v>
      </c>
      <c r="Q118" s="33">
        <f>IF(ISBLANK('Monthly Estimate'!$D$26),SUMPRODUCT(('Monthly Estimate'!$F$26:$BL$26='Payment Calendar'!$A118)*('Monthly Estimate'!$B$26)),IF('Monthly Estimate'!$D$26='Payment Calendar'!$B118,'Monthly Estimate'!$B$26,0))</f>
        <v>0</v>
      </c>
      <c r="R118" s="33">
        <f>IF(ISBLANK('Monthly Estimate'!$D$27),SUMPRODUCT(('Monthly Estimate'!$F$27:$BL$27='Payment Calendar'!$A118)*('Monthly Estimate'!$B$27)),IF('Monthly Estimate'!$D$27='Payment Calendar'!$B118,'Monthly Estimate'!$B$27,0))</f>
        <v>0</v>
      </c>
      <c r="S118" s="33">
        <f>IF(ISBLANK('Monthly Estimate'!$D$28),SUMPRODUCT(('Monthly Estimate'!$F$28:$BL$28='Payment Calendar'!$A118)*('Monthly Estimate'!$B$28)),IF('Monthly Estimate'!$D$28='Payment Calendar'!$B118,'Monthly Estimate'!$B$28,0))</f>
        <v>0</v>
      </c>
      <c r="T118" s="33">
        <f>IF(ISBLANK('Monthly Estimate'!$D$32),SUMPRODUCT(('Monthly Estimate'!$F$32:$BL$32='Payment Calendar'!$A118)*('Monthly Estimate'!$B$32)),IF('Monthly Estimate'!$D$32='Payment Calendar'!$B118,'Monthly Estimate'!$B$32,0))</f>
        <v>0</v>
      </c>
      <c r="U118" s="33">
        <f>IF(ISBLANK('Monthly Estimate'!$D$33),SUMPRODUCT(('Monthly Estimate'!$F$33:$BL$33='Payment Calendar'!$A118)*('Monthly Estimate'!$B$33)),IF('Monthly Estimate'!$D$33='Payment Calendar'!$B118,'Monthly Estimate'!$B$33,0))</f>
        <v>0</v>
      </c>
      <c r="V118" s="33">
        <f>IF(ISBLANK('Monthly Estimate'!$D$34),SUMPRODUCT(('Monthly Estimate'!$F$34:$BL$34='Payment Calendar'!$A118)*('Monthly Estimate'!$B$34)),IF('Monthly Estimate'!$D$34='Payment Calendar'!$B118,'Monthly Estimate'!$B$34,0))</f>
        <v>0</v>
      </c>
      <c r="W118" s="33">
        <f>IF(ISBLANK('Monthly Estimate'!$D$35),SUMPRODUCT(('Monthly Estimate'!$F$35:$BL$35='Payment Calendar'!$A118)*('Monthly Estimate'!$B$35)),IF('Monthly Estimate'!$D$35='Payment Calendar'!$B118,'Monthly Estimate'!$B$35,0))</f>
        <v>0</v>
      </c>
      <c r="X118" s="33">
        <f>IF(ISBLANK('Monthly Estimate'!$D$36),SUMPRODUCT(('Monthly Estimate'!$F$36:$BL$36='Payment Calendar'!$A118)*('Monthly Estimate'!$B$36)),IF('Monthly Estimate'!$D$36='Payment Calendar'!$B118,'Monthly Estimate'!$B$36,0))</f>
        <v>0</v>
      </c>
      <c r="Y118" s="33">
        <f>IF(ISBLANK('Monthly Estimate'!$D$37),SUMPRODUCT(('Monthly Estimate'!$F$37:$BL$37='Payment Calendar'!$A118)*('Monthly Estimate'!$B$37)),IF('Monthly Estimate'!$D$37='Payment Calendar'!$B118,'Monthly Estimate'!$B$37,0))</f>
        <v>0</v>
      </c>
      <c r="Z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A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B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C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D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E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F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G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H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I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J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K118" s="33">
        <f>IF(ISBLANK('Monthly Estimate'!$D$38),SUMPRODUCT(('Monthly Estimate'!$F$38:$BL$38='Payment Calendar'!$A118)*('Monthly Estimate'!$B$38)),IF('Monthly Estimate'!$D$38='Payment Calendar'!$B118,'Monthly Estimate'!$B$38,0))</f>
        <v>0</v>
      </c>
      <c r="AL118" s="33">
        <f>IF(ISBLANK('Monthly Estimate'!$D$50),SUMPRODUCT(('Monthly Estimate'!$F$50:$BL$50='Payment Calendar'!$A118)*('Monthly Estimate'!$B$50)),IF('Monthly Estimate'!$D$50='Payment Calendar'!$B118,'Monthly Estimate'!$B$50,0))</f>
        <v>0</v>
      </c>
      <c r="AM118" s="34">
        <f>IF(ISBLANK('Monthly Estimate'!$D$51),SUMPRODUCT(('Monthly Estimate'!$F$51:$BL$51='Payment Calendar'!$A118)*('Monthly Estimate'!$B$51)),IF('Monthly Estimate'!$D$51='Payment Calendar'!$B118,'Monthly Estimate'!$B$51,0))</f>
        <v>0</v>
      </c>
      <c r="AN118" s="29">
        <f>SUM(D118:AM118)</f>
        <v>0</v>
      </c>
      <c r="AO118" s="33">
        <f>IF(ISBLANK('Monthly Estimate'!$D$6),SUMPRODUCT(('Monthly Estimate'!$F$6:$BL$6='Payment Calendar'!$A118)*('Monthly Estimate'!$B$6)),IF('Monthly Estimate'!$D$6='Payment Calendar'!$B118,'Monthly Estimate'!$B$6,0))</f>
        <v>0</v>
      </c>
      <c r="AP118" s="33">
        <f>IF(ISBLANK('Monthly Estimate'!$D$7),SUMPRODUCT(('Monthly Estimate'!$F$7:$BL$7='Payment Calendar'!$A118)*('Monthly Estimate'!$B$7)),IF('Monthly Estimate'!$D$7='Payment Calendar'!$B118,'Monthly Estimate'!$B$7,0))</f>
        <v>0</v>
      </c>
      <c r="AQ118" s="34">
        <f>IF(ISBLANK('Monthly Estimate'!$D$8),SUMPRODUCT(('Monthly Estimate'!$F$8:$BL$8='Payment Calendar'!$A118)*('Monthly Estimate'!$B$8)),IF('Monthly Estimate'!$D$8='Payment Calendar'!$B118,'Monthly Estimate'!$B$8,0))</f>
        <v>0</v>
      </c>
      <c r="AR118" s="35">
        <f t="shared" si="22"/>
        <v>0</v>
      </c>
      <c r="AS118" s="36">
        <f>IF(ISBLANK('Monthly Estimate'!$D$54),SUMPRODUCT(('Monthly Estimate'!$F$54:$BL$54='Payment Calendar'!$A118)*('Monthly Estimate'!$B$54)),IF('Monthly Estimate'!$D$54='Payment Calendar'!$B118,'Monthly Estimate'!$B$54,0))</f>
        <v>0</v>
      </c>
      <c r="AT118" s="34">
        <f>IF(ISBLANK('Monthly Estimate'!$D$55),SUMPRODUCT(('Monthly Estimate'!$F$55:$BL$55='Payment Calendar'!$A118)*('Monthly Estimate'!$B$55)),IF('Monthly Estimate'!$D$55='Payment Calendar'!$B118,'Monthly Estimate'!$B$55,0))</f>
        <v>0</v>
      </c>
      <c r="AU118" s="29">
        <f t="shared" si="33"/>
        <v>0</v>
      </c>
      <c r="AV118" s="30">
        <f t="shared" si="34"/>
        <v>0</v>
      </c>
      <c r="AW118" s="37">
        <f t="shared" si="35"/>
        <v>0</v>
      </c>
    </row>
    <row r="119" spans="1:49" x14ac:dyDescent="0.2">
      <c r="A119" s="31">
        <f t="shared" si="31"/>
        <v>43213</v>
      </c>
      <c r="B119" s="32">
        <f t="shared" si="21"/>
        <v>23</v>
      </c>
      <c r="C119" s="32">
        <f t="shared" si="32"/>
        <v>4</v>
      </c>
      <c r="D119" s="33">
        <f>IF(ISBLANK('Monthly Estimate'!$D$13),SUMPRODUCT(('Monthly Estimate'!$F$13:$BL$13='Payment Calendar'!$A119)*('Monthly Estimate'!$B$13)),IF('Monthly Estimate'!$D$13='Payment Calendar'!$B119,'Monthly Estimate'!$B$13,0))</f>
        <v>0</v>
      </c>
      <c r="E119" s="33">
        <f>IF(ISBLANK('Monthly Estimate'!$D$14),SUMPRODUCT(('Monthly Estimate'!$F$14:$BL$14='Payment Calendar'!$A119)*('Monthly Estimate'!$B$14)),IF('Monthly Estimate'!$D$14='Payment Calendar'!$B119,'Monthly Estimate'!$B$14,0))</f>
        <v>0</v>
      </c>
      <c r="F119" s="33">
        <f>IF(ISBLANK('Monthly Estimate'!$D$15),SUMPRODUCT(('Monthly Estimate'!$F$15:$BL$15='Payment Calendar'!$A119)*('Monthly Estimate'!$B$15)),IF('Monthly Estimate'!$D$15='Payment Calendar'!$B119,'Monthly Estimate'!$B$15,0))</f>
        <v>0</v>
      </c>
      <c r="G119" s="33">
        <f>IF(ISBLANK('Monthly Estimate'!$D$16),SUMPRODUCT(('Monthly Estimate'!$F$16:$BL$16='Payment Calendar'!$A119)*('Monthly Estimate'!$B$16)),IF('Monthly Estimate'!$D$16='Payment Calendar'!$B119,'Monthly Estimate'!$B$16,0))</f>
        <v>0</v>
      </c>
      <c r="H119" s="33">
        <f>IF(ISBLANK('Monthly Estimate'!$D$17),SUMPRODUCT(('Monthly Estimate'!$F$17:$BL$17='Payment Calendar'!$A119)*('Monthly Estimate'!$B$17)),IF('Monthly Estimate'!$D$17='Payment Calendar'!$B119,'Monthly Estimate'!$B$17,0))</f>
        <v>0</v>
      </c>
      <c r="I119" s="33">
        <f>IF(ISBLANK('Monthly Estimate'!$D$18),SUMPRODUCT(('Monthly Estimate'!$F$18:$BL$18='Payment Calendar'!$A119)*('Monthly Estimate'!$B$18)),IF('Monthly Estimate'!$D$18='Payment Calendar'!$B119,'Monthly Estimate'!$B$18,0))</f>
        <v>0</v>
      </c>
      <c r="J119" s="33">
        <f>IF(ISBLANK('Monthly Estimate'!$D$19),SUMPRODUCT(('Monthly Estimate'!$F$19:$BL$19='Payment Calendar'!$A119)*('Monthly Estimate'!$B$19)),IF('Monthly Estimate'!$D$19='Payment Calendar'!$B119,'Monthly Estimate'!$B$19,0))</f>
        <v>0</v>
      </c>
      <c r="K119" s="33">
        <f>IF(ISBLANK('Monthly Estimate'!$D$20),SUMPRODUCT(('Monthly Estimate'!$F$20:$BL$20='Payment Calendar'!$A119)*('Monthly Estimate'!$B$20)),IF('Monthly Estimate'!$D$20='Payment Calendar'!$B119,'Monthly Estimate'!$B$20,0))</f>
        <v>0</v>
      </c>
      <c r="L119" s="33">
        <f>IF(ISBLANK('Monthly Estimate'!$D$21),SUMPRODUCT(('Monthly Estimate'!$F$21:$BL$21='Payment Calendar'!$A119)*('Monthly Estimate'!$B$21)),IF('Monthly Estimate'!$D$21='Payment Calendar'!$B119,'Monthly Estimate'!$B$21,0))</f>
        <v>0</v>
      </c>
      <c r="M119" s="33">
        <f>IF(ISBLANK('Monthly Estimate'!$D$22),SUMPRODUCT(('Monthly Estimate'!$F$22:$BL$22='Payment Calendar'!$A119)*('Monthly Estimate'!$B$22)),IF('Monthly Estimate'!$D$22='Payment Calendar'!$B119,'Monthly Estimate'!$B$22,0))</f>
        <v>0</v>
      </c>
      <c r="N119" s="33">
        <f>IF(ISBLANK('Monthly Estimate'!$D$23),SUMPRODUCT(('Monthly Estimate'!$F$23:$BL$23='Payment Calendar'!$A119)*('Monthly Estimate'!$B$23)),IF('Monthly Estimate'!$D$23='Payment Calendar'!$B119,'Monthly Estimate'!$B$23,0))</f>
        <v>0</v>
      </c>
      <c r="O119" s="33">
        <f>IF(ISBLANK('Monthly Estimate'!$D$24),SUMPRODUCT(('Monthly Estimate'!$F$24:$BL$24='Payment Calendar'!$A119)*('Monthly Estimate'!$B$24)),IF('Monthly Estimate'!$D$24='Payment Calendar'!$B119,'Monthly Estimate'!$B$24,0))</f>
        <v>0</v>
      </c>
      <c r="P119" s="33">
        <f>IF(ISBLANK('Monthly Estimate'!$D$25),SUMPRODUCT(('Monthly Estimate'!$F$25:$BL$25='Payment Calendar'!$A119)*('Monthly Estimate'!$B$25)),IF('Monthly Estimate'!$D$25='Payment Calendar'!$B119,'Monthly Estimate'!$B$25,0))</f>
        <v>0</v>
      </c>
      <c r="Q119" s="33">
        <f>IF(ISBLANK('Monthly Estimate'!$D$26),SUMPRODUCT(('Monthly Estimate'!$F$26:$BL$26='Payment Calendar'!$A119)*('Monthly Estimate'!$B$26)),IF('Monthly Estimate'!$D$26='Payment Calendar'!$B119,'Monthly Estimate'!$B$26,0))</f>
        <v>0</v>
      </c>
      <c r="R119" s="33">
        <f>IF(ISBLANK('Monthly Estimate'!$D$27),SUMPRODUCT(('Monthly Estimate'!$F$27:$BL$27='Payment Calendar'!$A119)*('Monthly Estimate'!$B$27)),IF('Monthly Estimate'!$D$27='Payment Calendar'!$B119,'Monthly Estimate'!$B$27,0))</f>
        <v>0</v>
      </c>
      <c r="S119" s="33">
        <f>IF(ISBLANK('Monthly Estimate'!$D$28),SUMPRODUCT(('Monthly Estimate'!$F$28:$BL$28='Payment Calendar'!$A119)*('Monthly Estimate'!$B$28)),IF('Monthly Estimate'!$D$28='Payment Calendar'!$B119,'Monthly Estimate'!$B$28,0))</f>
        <v>0</v>
      </c>
      <c r="T119" s="33">
        <f>IF(ISBLANK('Monthly Estimate'!$D$32),SUMPRODUCT(('Monthly Estimate'!$F$32:$BL$32='Payment Calendar'!$A119)*('Monthly Estimate'!$B$32)),IF('Monthly Estimate'!$D$32='Payment Calendar'!$B119,'Monthly Estimate'!$B$32,0))</f>
        <v>0</v>
      </c>
      <c r="U119" s="33">
        <f>IF(ISBLANK('Monthly Estimate'!$D$33),SUMPRODUCT(('Monthly Estimate'!$F$33:$BL$33='Payment Calendar'!$A119)*('Monthly Estimate'!$B$33)),IF('Monthly Estimate'!$D$33='Payment Calendar'!$B119,'Monthly Estimate'!$B$33,0))</f>
        <v>0</v>
      </c>
      <c r="V119" s="33">
        <f>IF(ISBLANK('Monthly Estimate'!$D$34),SUMPRODUCT(('Monthly Estimate'!$F$34:$BL$34='Payment Calendar'!$A119)*('Monthly Estimate'!$B$34)),IF('Monthly Estimate'!$D$34='Payment Calendar'!$B119,'Monthly Estimate'!$B$34,0))</f>
        <v>0</v>
      </c>
      <c r="W119" s="33">
        <f>IF(ISBLANK('Monthly Estimate'!$D$35),SUMPRODUCT(('Monthly Estimate'!$F$35:$BL$35='Payment Calendar'!$A119)*('Monthly Estimate'!$B$35)),IF('Monthly Estimate'!$D$35='Payment Calendar'!$B119,'Monthly Estimate'!$B$35,0))</f>
        <v>0</v>
      </c>
      <c r="X119" s="33">
        <f>IF(ISBLANK('Monthly Estimate'!$D$36),SUMPRODUCT(('Monthly Estimate'!$F$36:$BL$36='Payment Calendar'!$A119)*('Monthly Estimate'!$B$36)),IF('Monthly Estimate'!$D$36='Payment Calendar'!$B119,'Monthly Estimate'!$B$36,0))</f>
        <v>0</v>
      </c>
      <c r="Y119" s="33">
        <f>IF(ISBLANK('Monthly Estimate'!$D$37),SUMPRODUCT(('Monthly Estimate'!$F$37:$BL$37='Payment Calendar'!$A119)*('Monthly Estimate'!$B$37)),IF('Monthly Estimate'!$D$37='Payment Calendar'!$B119,'Monthly Estimate'!$B$37,0))</f>
        <v>0</v>
      </c>
      <c r="Z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A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B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C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D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E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F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G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H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I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J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K119" s="33">
        <f>IF(ISBLANK('Monthly Estimate'!$D$38),SUMPRODUCT(('Monthly Estimate'!$F$38:$BL$38='Payment Calendar'!$A119)*('Monthly Estimate'!$B$38)),IF('Monthly Estimate'!$D$38='Payment Calendar'!$B119,'Monthly Estimate'!$B$38,0))</f>
        <v>0</v>
      </c>
      <c r="AL119" s="33">
        <f>IF(ISBLANK('Monthly Estimate'!$D$50),SUMPRODUCT(('Monthly Estimate'!$F$50:$BL$50='Payment Calendar'!$A119)*('Monthly Estimate'!$B$50)),IF('Monthly Estimate'!$D$50='Payment Calendar'!$B119,'Monthly Estimate'!$B$50,0))</f>
        <v>0</v>
      </c>
      <c r="AM119" s="34">
        <f>IF(ISBLANK('Monthly Estimate'!$D$51),SUMPRODUCT(('Monthly Estimate'!$F$51:$BL$51='Payment Calendar'!$A119)*('Monthly Estimate'!$B$51)),IF('Monthly Estimate'!$D$51='Payment Calendar'!$B119,'Monthly Estimate'!$B$51,0))</f>
        <v>0</v>
      </c>
      <c r="AN119" s="29">
        <f>SUM(D119:AM119)</f>
        <v>0</v>
      </c>
      <c r="AO119" s="33">
        <f>IF(ISBLANK('Monthly Estimate'!$D$6),SUMPRODUCT(('Monthly Estimate'!$F$6:$BL$6='Payment Calendar'!$A119)*('Monthly Estimate'!$B$6)),IF('Monthly Estimate'!$D$6='Payment Calendar'!$B119,'Monthly Estimate'!$B$6,0))</f>
        <v>0</v>
      </c>
      <c r="AP119" s="33">
        <f>IF(ISBLANK('Monthly Estimate'!$D$7),SUMPRODUCT(('Monthly Estimate'!$F$7:$BL$7='Payment Calendar'!$A119)*('Monthly Estimate'!$B$7)),IF('Monthly Estimate'!$D$7='Payment Calendar'!$B119,'Monthly Estimate'!$B$7,0))</f>
        <v>0</v>
      </c>
      <c r="AQ119" s="34">
        <f>IF(ISBLANK('Monthly Estimate'!$D$8),SUMPRODUCT(('Monthly Estimate'!$F$8:$BL$8='Payment Calendar'!$A119)*('Monthly Estimate'!$B$8)),IF('Monthly Estimate'!$D$8='Payment Calendar'!$B119,'Monthly Estimate'!$B$8,0))</f>
        <v>0</v>
      </c>
      <c r="AR119" s="35">
        <f t="shared" si="22"/>
        <v>0</v>
      </c>
      <c r="AS119" s="36">
        <f>IF(ISBLANK('Monthly Estimate'!$D$54),SUMPRODUCT(('Monthly Estimate'!$F$54:$BL$54='Payment Calendar'!$A119)*('Monthly Estimate'!$B$54)),IF('Monthly Estimate'!$D$54='Payment Calendar'!$B119,'Monthly Estimate'!$B$54,0))</f>
        <v>0</v>
      </c>
      <c r="AT119" s="34">
        <f>IF(ISBLANK('Monthly Estimate'!$D$55),SUMPRODUCT(('Monthly Estimate'!$F$55:$BL$55='Payment Calendar'!$A119)*('Monthly Estimate'!$B$55)),IF('Monthly Estimate'!$D$55='Payment Calendar'!$B119,'Monthly Estimate'!$B$55,0))</f>
        <v>0</v>
      </c>
      <c r="AU119" s="29">
        <f t="shared" si="33"/>
        <v>0</v>
      </c>
      <c r="AV119" s="30">
        <f t="shared" si="34"/>
        <v>0</v>
      </c>
      <c r="AW119" s="37">
        <f t="shared" si="35"/>
        <v>0</v>
      </c>
    </row>
    <row r="120" spans="1:49" x14ac:dyDescent="0.2">
      <c r="A120" s="31">
        <f t="shared" si="31"/>
        <v>43214</v>
      </c>
      <c r="B120" s="32">
        <f t="shared" si="21"/>
        <v>24</v>
      </c>
      <c r="C120" s="32">
        <f t="shared" si="32"/>
        <v>4</v>
      </c>
      <c r="D120" s="33">
        <f>IF(ISBLANK('Monthly Estimate'!$D$13),SUMPRODUCT(('Monthly Estimate'!$F$13:$BL$13='Payment Calendar'!$A120)*('Monthly Estimate'!$B$13)),IF('Monthly Estimate'!$D$13='Payment Calendar'!$B120,'Monthly Estimate'!$B$13,0))</f>
        <v>0</v>
      </c>
      <c r="E120" s="33">
        <f>IF(ISBLANK('Monthly Estimate'!$D$14),SUMPRODUCT(('Monthly Estimate'!$F$14:$BL$14='Payment Calendar'!$A120)*('Monthly Estimate'!$B$14)),IF('Monthly Estimate'!$D$14='Payment Calendar'!$B120,'Monthly Estimate'!$B$14,0))</f>
        <v>0</v>
      </c>
      <c r="F120" s="33">
        <f>IF(ISBLANK('Monthly Estimate'!$D$15),SUMPRODUCT(('Monthly Estimate'!$F$15:$BL$15='Payment Calendar'!$A120)*('Monthly Estimate'!$B$15)),IF('Monthly Estimate'!$D$15='Payment Calendar'!$B120,'Monthly Estimate'!$B$15,0))</f>
        <v>0</v>
      </c>
      <c r="G120" s="33">
        <f>IF(ISBLANK('Monthly Estimate'!$D$16),SUMPRODUCT(('Monthly Estimate'!$F$16:$BL$16='Payment Calendar'!$A120)*('Monthly Estimate'!$B$16)),IF('Monthly Estimate'!$D$16='Payment Calendar'!$B120,'Monthly Estimate'!$B$16,0))</f>
        <v>0</v>
      </c>
      <c r="H120" s="33">
        <f>IF(ISBLANK('Monthly Estimate'!$D$17),SUMPRODUCT(('Monthly Estimate'!$F$17:$BL$17='Payment Calendar'!$A120)*('Monthly Estimate'!$B$17)),IF('Monthly Estimate'!$D$17='Payment Calendar'!$B120,'Monthly Estimate'!$B$17,0))</f>
        <v>0</v>
      </c>
      <c r="I120" s="33">
        <f>IF(ISBLANK('Monthly Estimate'!$D$18),SUMPRODUCT(('Monthly Estimate'!$F$18:$BL$18='Payment Calendar'!$A120)*('Monthly Estimate'!$B$18)),IF('Monthly Estimate'!$D$18='Payment Calendar'!$B120,'Monthly Estimate'!$B$18,0))</f>
        <v>0</v>
      </c>
      <c r="J120" s="33">
        <f>IF(ISBLANK('Monthly Estimate'!$D$19),SUMPRODUCT(('Monthly Estimate'!$F$19:$BL$19='Payment Calendar'!$A120)*('Monthly Estimate'!$B$19)),IF('Monthly Estimate'!$D$19='Payment Calendar'!$B120,'Monthly Estimate'!$B$19,0))</f>
        <v>0</v>
      </c>
      <c r="K120" s="33">
        <f>IF(ISBLANK('Monthly Estimate'!$D$20),SUMPRODUCT(('Monthly Estimate'!$F$20:$BL$20='Payment Calendar'!$A120)*('Monthly Estimate'!$B$20)),IF('Monthly Estimate'!$D$20='Payment Calendar'!$B120,'Monthly Estimate'!$B$20,0))</f>
        <v>0</v>
      </c>
      <c r="L120" s="33">
        <f>IF(ISBLANK('Monthly Estimate'!$D$21),SUMPRODUCT(('Monthly Estimate'!$F$21:$BL$21='Payment Calendar'!$A120)*('Monthly Estimate'!$B$21)),IF('Monthly Estimate'!$D$21='Payment Calendar'!$B120,'Monthly Estimate'!$B$21,0))</f>
        <v>0</v>
      </c>
      <c r="M120" s="33">
        <f>IF(ISBLANK('Monthly Estimate'!$D$22),SUMPRODUCT(('Monthly Estimate'!$F$22:$BL$22='Payment Calendar'!$A120)*('Monthly Estimate'!$B$22)),IF('Monthly Estimate'!$D$22='Payment Calendar'!$B120,'Monthly Estimate'!$B$22,0))</f>
        <v>0</v>
      </c>
      <c r="N120" s="33">
        <f>IF(ISBLANK('Monthly Estimate'!$D$23),SUMPRODUCT(('Monthly Estimate'!$F$23:$BL$23='Payment Calendar'!$A120)*('Monthly Estimate'!$B$23)),IF('Monthly Estimate'!$D$23='Payment Calendar'!$B120,'Monthly Estimate'!$B$23,0))</f>
        <v>0</v>
      </c>
      <c r="O120" s="33">
        <f>IF(ISBLANK('Monthly Estimate'!$D$24),SUMPRODUCT(('Monthly Estimate'!$F$24:$BL$24='Payment Calendar'!$A120)*('Monthly Estimate'!$B$24)),IF('Monthly Estimate'!$D$24='Payment Calendar'!$B120,'Monthly Estimate'!$B$24,0))</f>
        <v>0</v>
      </c>
      <c r="P120" s="33">
        <f>IF(ISBLANK('Monthly Estimate'!$D$25),SUMPRODUCT(('Monthly Estimate'!$F$25:$BL$25='Payment Calendar'!$A120)*('Monthly Estimate'!$B$25)),IF('Monthly Estimate'!$D$25='Payment Calendar'!$B120,'Monthly Estimate'!$B$25,0))</f>
        <v>0</v>
      </c>
      <c r="Q120" s="33">
        <f>IF(ISBLANK('Monthly Estimate'!$D$26),SUMPRODUCT(('Monthly Estimate'!$F$26:$BL$26='Payment Calendar'!$A120)*('Monthly Estimate'!$B$26)),IF('Monthly Estimate'!$D$26='Payment Calendar'!$B120,'Monthly Estimate'!$B$26,0))</f>
        <v>0</v>
      </c>
      <c r="R120" s="33">
        <f>IF(ISBLANK('Monthly Estimate'!$D$27),SUMPRODUCT(('Monthly Estimate'!$F$27:$BL$27='Payment Calendar'!$A120)*('Monthly Estimate'!$B$27)),IF('Monthly Estimate'!$D$27='Payment Calendar'!$B120,'Monthly Estimate'!$B$27,0))</f>
        <v>0</v>
      </c>
      <c r="S120" s="33">
        <f>IF(ISBLANK('Monthly Estimate'!$D$28),SUMPRODUCT(('Monthly Estimate'!$F$28:$BL$28='Payment Calendar'!$A120)*('Monthly Estimate'!$B$28)),IF('Monthly Estimate'!$D$28='Payment Calendar'!$B120,'Monthly Estimate'!$B$28,0))</f>
        <v>0</v>
      </c>
      <c r="T120" s="33">
        <f>IF(ISBLANK('Monthly Estimate'!$D$32),SUMPRODUCT(('Monthly Estimate'!$F$32:$BL$32='Payment Calendar'!$A120)*('Monthly Estimate'!$B$32)),IF('Monthly Estimate'!$D$32='Payment Calendar'!$B120,'Monthly Estimate'!$B$32,0))</f>
        <v>0</v>
      </c>
      <c r="U120" s="33">
        <f>IF(ISBLANK('Monthly Estimate'!$D$33),SUMPRODUCT(('Monthly Estimate'!$F$33:$BL$33='Payment Calendar'!$A120)*('Monthly Estimate'!$B$33)),IF('Monthly Estimate'!$D$33='Payment Calendar'!$B120,'Monthly Estimate'!$B$33,0))</f>
        <v>0</v>
      </c>
      <c r="V120" s="33">
        <f>IF(ISBLANK('Monthly Estimate'!$D$34),SUMPRODUCT(('Monthly Estimate'!$F$34:$BL$34='Payment Calendar'!$A120)*('Monthly Estimate'!$B$34)),IF('Monthly Estimate'!$D$34='Payment Calendar'!$B120,'Monthly Estimate'!$B$34,0))</f>
        <v>0</v>
      </c>
      <c r="W120" s="33">
        <f>IF(ISBLANK('Monthly Estimate'!$D$35),SUMPRODUCT(('Monthly Estimate'!$F$35:$BL$35='Payment Calendar'!$A120)*('Monthly Estimate'!$B$35)),IF('Monthly Estimate'!$D$35='Payment Calendar'!$B120,'Monthly Estimate'!$B$35,0))</f>
        <v>0</v>
      </c>
      <c r="X120" s="33">
        <f>IF(ISBLANK('Monthly Estimate'!$D$36),SUMPRODUCT(('Monthly Estimate'!$F$36:$BL$36='Payment Calendar'!$A120)*('Monthly Estimate'!$B$36)),IF('Monthly Estimate'!$D$36='Payment Calendar'!$B120,'Monthly Estimate'!$B$36,0))</f>
        <v>0</v>
      </c>
      <c r="Y120" s="33">
        <f>IF(ISBLANK('Monthly Estimate'!$D$37),SUMPRODUCT(('Monthly Estimate'!$F$37:$BL$37='Payment Calendar'!$A120)*('Monthly Estimate'!$B$37)),IF('Monthly Estimate'!$D$37='Payment Calendar'!$B120,'Monthly Estimate'!$B$37,0))</f>
        <v>0</v>
      </c>
      <c r="Z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A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B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C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D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E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F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G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H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I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J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K120" s="33">
        <f>IF(ISBLANK('Monthly Estimate'!$D$38),SUMPRODUCT(('Monthly Estimate'!$F$38:$BL$38='Payment Calendar'!$A120)*('Monthly Estimate'!$B$38)),IF('Monthly Estimate'!$D$38='Payment Calendar'!$B120,'Monthly Estimate'!$B$38,0))</f>
        <v>0</v>
      </c>
      <c r="AL120" s="33">
        <f>IF(ISBLANK('Monthly Estimate'!$D$50),SUMPRODUCT(('Monthly Estimate'!$F$50:$BL$50='Payment Calendar'!$A120)*('Monthly Estimate'!$B$50)),IF('Monthly Estimate'!$D$50='Payment Calendar'!$B120,'Monthly Estimate'!$B$50,0))</f>
        <v>0</v>
      </c>
      <c r="AM120" s="34">
        <f>IF(ISBLANK('Monthly Estimate'!$D$51),SUMPRODUCT(('Monthly Estimate'!$F$51:$BL$51='Payment Calendar'!$A120)*('Monthly Estimate'!$B$51)),IF('Monthly Estimate'!$D$51='Payment Calendar'!$B120,'Monthly Estimate'!$B$51,0))</f>
        <v>0</v>
      </c>
      <c r="AN120" s="29">
        <f>SUM(D120:AM120)</f>
        <v>0</v>
      </c>
      <c r="AO120" s="33">
        <f>IF(ISBLANK('Monthly Estimate'!$D$6),SUMPRODUCT(('Monthly Estimate'!$F$6:$BL$6='Payment Calendar'!$A120)*('Monthly Estimate'!$B$6)),IF('Monthly Estimate'!$D$6='Payment Calendar'!$B120,'Monthly Estimate'!$B$6,0))</f>
        <v>0</v>
      </c>
      <c r="AP120" s="33">
        <f>IF(ISBLANK('Monthly Estimate'!$D$7),SUMPRODUCT(('Monthly Estimate'!$F$7:$BL$7='Payment Calendar'!$A120)*('Monthly Estimate'!$B$7)),IF('Monthly Estimate'!$D$7='Payment Calendar'!$B120,'Monthly Estimate'!$B$7,0))</f>
        <v>0</v>
      </c>
      <c r="AQ120" s="34">
        <f>IF(ISBLANK('Monthly Estimate'!$D$8),SUMPRODUCT(('Monthly Estimate'!$F$8:$BL$8='Payment Calendar'!$A120)*('Monthly Estimate'!$B$8)),IF('Monthly Estimate'!$D$8='Payment Calendar'!$B120,'Monthly Estimate'!$B$8,0))</f>
        <v>0</v>
      </c>
      <c r="AR120" s="35">
        <f t="shared" si="22"/>
        <v>0</v>
      </c>
      <c r="AS120" s="36">
        <f>IF(ISBLANK('Monthly Estimate'!$D$54),SUMPRODUCT(('Monthly Estimate'!$F$54:$BL$54='Payment Calendar'!$A120)*('Monthly Estimate'!$B$54)),IF('Monthly Estimate'!$D$54='Payment Calendar'!$B120,'Monthly Estimate'!$B$54,0))</f>
        <v>0</v>
      </c>
      <c r="AT120" s="34">
        <f>IF(ISBLANK('Monthly Estimate'!$D$55),SUMPRODUCT(('Monthly Estimate'!$F$55:$BL$55='Payment Calendar'!$A120)*('Monthly Estimate'!$B$55)),IF('Monthly Estimate'!$D$55='Payment Calendar'!$B120,'Monthly Estimate'!$B$55,0))</f>
        <v>0</v>
      </c>
      <c r="AU120" s="29">
        <f t="shared" si="33"/>
        <v>0</v>
      </c>
      <c r="AV120" s="30">
        <f t="shared" si="34"/>
        <v>0</v>
      </c>
      <c r="AW120" s="37">
        <f t="shared" si="35"/>
        <v>0</v>
      </c>
    </row>
    <row r="121" spans="1:49" x14ac:dyDescent="0.2">
      <c r="A121" s="31">
        <f t="shared" si="31"/>
        <v>43215</v>
      </c>
      <c r="B121" s="32">
        <f t="shared" si="21"/>
        <v>25</v>
      </c>
      <c r="C121" s="32">
        <f t="shared" si="32"/>
        <v>4</v>
      </c>
      <c r="D121" s="33">
        <f>IF(ISBLANK('Monthly Estimate'!$D$13),SUMPRODUCT(('Monthly Estimate'!$F$13:$BL$13='Payment Calendar'!$A121)*('Monthly Estimate'!$B$13)),IF('Monthly Estimate'!$D$13='Payment Calendar'!$B121,'Monthly Estimate'!$B$13,0))</f>
        <v>0</v>
      </c>
      <c r="E121" s="33">
        <f>IF(ISBLANK('Monthly Estimate'!$D$14),SUMPRODUCT(('Monthly Estimate'!$F$14:$BL$14='Payment Calendar'!$A121)*('Monthly Estimate'!$B$14)),IF('Monthly Estimate'!$D$14='Payment Calendar'!$B121,'Monthly Estimate'!$B$14,0))</f>
        <v>0</v>
      </c>
      <c r="F121" s="33">
        <f>IF(ISBLANK('Monthly Estimate'!$D$15),SUMPRODUCT(('Monthly Estimate'!$F$15:$BL$15='Payment Calendar'!$A121)*('Monthly Estimate'!$B$15)),IF('Monthly Estimate'!$D$15='Payment Calendar'!$B121,'Monthly Estimate'!$B$15,0))</f>
        <v>0</v>
      </c>
      <c r="G121" s="33">
        <f>IF(ISBLANK('Monthly Estimate'!$D$16),SUMPRODUCT(('Monthly Estimate'!$F$16:$BL$16='Payment Calendar'!$A121)*('Monthly Estimate'!$B$16)),IF('Monthly Estimate'!$D$16='Payment Calendar'!$B121,'Monthly Estimate'!$B$16,0))</f>
        <v>0</v>
      </c>
      <c r="H121" s="33">
        <f>IF(ISBLANK('Monthly Estimate'!$D$17),SUMPRODUCT(('Monthly Estimate'!$F$17:$BL$17='Payment Calendar'!$A121)*('Monthly Estimate'!$B$17)),IF('Monthly Estimate'!$D$17='Payment Calendar'!$B121,'Monthly Estimate'!$B$17,0))</f>
        <v>0</v>
      </c>
      <c r="I121" s="33">
        <f>IF(ISBLANK('Monthly Estimate'!$D$18),SUMPRODUCT(('Monthly Estimate'!$F$18:$BL$18='Payment Calendar'!$A121)*('Monthly Estimate'!$B$18)),IF('Monthly Estimate'!$D$18='Payment Calendar'!$B121,'Monthly Estimate'!$B$18,0))</f>
        <v>0</v>
      </c>
      <c r="J121" s="33">
        <f>IF(ISBLANK('Monthly Estimate'!$D$19),SUMPRODUCT(('Monthly Estimate'!$F$19:$BL$19='Payment Calendar'!$A121)*('Monthly Estimate'!$B$19)),IF('Monthly Estimate'!$D$19='Payment Calendar'!$B121,'Monthly Estimate'!$B$19,0))</f>
        <v>0</v>
      </c>
      <c r="K121" s="33">
        <f>IF(ISBLANK('Monthly Estimate'!$D$20),SUMPRODUCT(('Monthly Estimate'!$F$20:$BL$20='Payment Calendar'!$A121)*('Monthly Estimate'!$B$20)),IF('Monthly Estimate'!$D$20='Payment Calendar'!$B121,'Monthly Estimate'!$B$20,0))</f>
        <v>0</v>
      </c>
      <c r="L121" s="33">
        <f>IF(ISBLANK('Monthly Estimate'!$D$21),SUMPRODUCT(('Monthly Estimate'!$F$21:$BL$21='Payment Calendar'!$A121)*('Monthly Estimate'!$B$21)),IF('Monthly Estimate'!$D$21='Payment Calendar'!$B121,'Monthly Estimate'!$B$21,0))</f>
        <v>0</v>
      </c>
      <c r="M121" s="33">
        <f>IF(ISBLANK('Monthly Estimate'!$D$22),SUMPRODUCT(('Monthly Estimate'!$F$22:$BL$22='Payment Calendar'!$A121)*('Monthly Estimate'!$B$22)),IF('Monthly Estimate'!$D$22='Payment Calendar'!$B121,'Monthly Estimate'!$B$22,0))</f>
        <v>0</v>
      </c>
      <c r="N121" s="33">
        <f>IF(ISBLANK('Monthly Estimate'!$D$23),SUMPRODUCT(('Monthly Estimate'!$F$23:$BL$23='Payment Calendar'!$A121)*('Monthly Estimate'!$B$23)),IF('Monthly Estimate'!$D$23='Payment Calendar'!$B121,'Monthly Estimate'!$B$23,0))</f>
        <v>0</v>
      </c>
      <c r="O121" s="33">
        <f>IF(ISBLANK('Monthly Estimate'!$D$24),SUMPRODUCT(('Monthly Estimate'!$F$24:$BL$24='Payment Calendar'!$A121)*('Monthly Estimate'!$B$24)),IF('Monthly Estimate'!$D$24='Payment Calendar'!$B121,'Monthly Estimate'!$B$24,0))</f>
        <v>0</v>
      </c>
      <c r="P121" s="33">
        <f>IF(ISBLANK('Monthly Estimate'!$D$25),SUMPRODUCT(('Monthly Estimate'!$F$25:$BL$25='Payment Calendar'!$A121)*('Monthly Estimate'!$B$25)),IF('Monthly Estimate'!$D$25='Payment Calendar'!$B121,'Monthly Estimate'!$B$25,0))</f>
        <v>0</v>
      </c>
      <c r="Q121" s="33">
        <f>IF(ISBLANK('Monthly Estimate'!$D$26),SUMPRODUCT(('Monthly Estimate'!$F$26:$BL$26='Payment Calendar'!$A121)*('Monthly Estimate'!$B$26)),IF('Monthly Estimate'!$D$26='Payment Calendar'!$B121,'Monthly Estimate'!$B$26,0))</f>
        <v>0</v>
      </c>
      <c r="R121" s="33">
        <f>IF(ISBLANK('Monthly Estimate'!$D$27),SUMPRODUCT(('Monthly Estimate'!$F$27:$BL$27='Payment Calendar'!$A121)*('Monthly Estimate'!$B$27)),IF('Monthly Estimate'!$D$27='Payment Calendar'!$B121,'Monthly Estimate'!$B$27,0))</f>
        <v>0</v>
      </c>
      <c r="S121" s="33">
        <f>IF(ISBLANK('Monthly Estimate'!$D$28),SUMPRODUCT(('Monthly Estimate'!$F$28:$BL$28='Payment Calendar'!$A121)*('Monthly Estimate'!$B$28)),IF('Monthly Estimate'!$D$28='Payment Calendar'!$B121,'Monthly Estimate'!$B$28,0))</f>
        <v>0</v>
      </c>
      <c r="T121" s="33">
        <f>IF(ISBLANK('Monthly Estimate'!$D$32),SUMPRODUCT(('Monthly Estimate'!$F$32:$BL$32='Payment Calendar'!$A121)*('Monthly Estimate'!$B$32)),IF('Monthly Estimate'!$D$32='Payment Calendar'!$B121,'Monthly Estimate'!$B$32,0))</f>
        <v>0</v>
      </c>
      <c r="U121" s="33">
        <f>IF(ISBLANK('Monthly Estimate'!$D$33),SUMPRODUCT(('Monthly Estimate'!$F$33:$BL$33='Payment Calendar'!$A121)*('Monthly Estimate'!$B$33)),IF('Monthly Estimate'!$D$33='Payment Calendar'!$B121,'Monthly Estimate'!$B$33,0))</f>
        <v>0</v>
      </c>
      <c r="V121" s="33">
        <f>IF(ISBLANK('Monthly Estimate'!$D$34),SUMPRODUCT(('Monthly Estimate'!$F$34:$BL$34='Payment Calendar'!$A121)*('Monthly Estimate'!$B$34)),IF('Monthly Estimate'!$D$34='Payment Calendar'!$B121,'Monthly Estimate'!$B$34,0))</f>
        <v>0</v>
      </c>
      <c r="W121" s="33">
        <f>IF(ISBLANK('Monthly Estimate'!$D$35),SUMPRODUCT(('Monthly Estimate'!$F$35:$BL$35='Payment Calendar'!$A121)*('Monthly Estimate'!$B$35)),IF('Monthly Estimate'!$D$35='Payment Calendar'!$B121,'Monthly Estimate'!$B$35,0))</f>
        <v>0</v>
      </c>
      <c r="X121" s="33">
        <f>IF(ISBLANK('Monthly Estimate'!$D$36),SUMPRODUCT(('Monthly Estimate'!$F$36:$BL$36='Payment Calendar'!$A121)*('Monthly Estimate'!$B$36)),IF('Monthly Estimate'!$D$36='Payment Calendar'!$B121,'Monthly Estimate'!$B$36,0))</f>
        <v>0</v>
      </c>
      <c r="Y121" s="33">
        <f>IF(ISBLANK('Monthly Estimate'!$D$37),SUMPRODUCT(('Monthly Estimate'!$F$37:$BL$37='Payment Calendar'!$A121)*('Monthly Estimate'!$B$37)),IF('Monthly Estimate'!$D$37='Payment Calendar'!$B121,'Monthly Estimate'!$B$37,0))</f>
        <v>0</v>
      </c>
      <c r="Z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A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B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C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D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E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F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G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H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I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J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K121" s="33">
        <f>IF(ISBLANK('Monthly Estimate'!$D$38),SUMPRODUCT(('Monthly Estimate'!$F$38:$BL$38='Payment Calendar'!$A121)*('Monthly Estimate'!$B$38)),IF('Monthly Estimate'!$D$38='Payment Calendar'!$B121,'Monthly Estimate'!$B$38,0))</f>
        <v>0</v>
      </c>
      <c r="AL121" s="33">
        <f>IF(ISBLANK('Monthly Estimate'!$D$50),SUMPRODUCT(('Monthly Estimate'!$F$50:$BL$50='Payment Calendar'!$A121)*('Monthly Estimate'!$B$50)),IF('Monthly Estimate'!$D$50='Payment Calendar'!$B121,'Monthly Estimate'!$B$50,0))</f>
        <v>0</v>
      </c>
      <c r="AM121" s="34">
        <f>IF(ISBLANK('Monthly Estimate'!$D$51),SUMPRODUCT(('Monthly Estimate'!$F$51:$BL$51='Payment Calendar'!$A121)*('Monthly Estimate'!$B$51)),IF('Monthly Estimate'!$D$51='Payment Calendar'!$B121,'Monthly Estimate'!$B$51,0))</f>
        <v>0</v>
      </c>
      <c r="AN121" s="29">
        <f>SUM(D121:AM121)</f>
        <v>0</v>
      </c>
      <c r="AO121" s="33">
        <f>IF(ISBLANK('Monthly Estimate'!$D$6),SUMPRODUCT(('Monthly Estimate'!$F$6:$BL$6='Payment Calendar'!$A121)*('Monthly Estimate'!$B$6)),IF('Monthly Estimate'!$D$6='Payment Calendar'!$B121,'Monthly Estimate'!$B$6,0))</f>
        <v>0</v>
      </c>
      <c r="AP121" s="33">
        <f>IF(ISBLANK('Monthly Estimate'!$D$7),SUMPRODUCT(('Monthly Estimate'!$F$7:$BL$7='Payment Calendar'!$A121)*('Monthly Estimate'!$B$7)),IF('Monthly Estimate'!$D$7='Payment Calendar'!$B121,'Monthly Estimate'!$B$7,0))</f>
        <v>0</v>
      </c>
      <c r="AQ121" s="34">
        <f>IF(ISBLANK('Monthly Estimate'!$D$8),SUMPRODUCT(('Monthly Estimate'!$F$8:$BL$8='Payment Calendar'!$A121)*('Monthly Estimate'!$B$8)),IF('Monthly Estimate'!$D$8='Payment Calendar'!$B121,'Monthly Estimate'!$B$8,0))</f>
        <v>0</v>
      </c>
      <c r="AR121" s="35">
        <f t="shared" si="22"/>
        <v>0</v>
      </c>
      <c r="AS121" s="36">
        <f>IF(ISBLANK('Monthly Estimate'!$D$54),SUMPRODUCT(('Monthly Estimate'!$F$54:$BL$54='Payment Calendar'!$A121)*('Monthly Estimate'!$B$54)),IF('Monthly Estimate'!$D$54='Payment Calendar'!$B121,'Monthly Estimate'!$B$54,0))</f>
        <v>0</v>
      </c>
      <c r="AT121" s="34">
        <f>IF(ISBLANK('Monthly Estimate'!$D$55),SUMPRODUCT(('Monthly Estimate'!$F$55:$BL$55='Payment Calendar'!$A121)*('Monthly Estimate'!$B$55)),IF('Monthly Estimate'!$D$55='Payment Calendar'!$B121,'Monthly Estimate'!$B$55,0))</f>
        <v>0</v>
      </c>
      <c r="AU121" s="29">
        <f t="shared" si="33"/>
        <v>0</v>
      </c>
      <c r="AV121" s="30">
        <f t="shared" si="34"/>
        <v>0</v>
      </c>
      <c r="AW121" s="37">
        <f t="shared" si="35"/>
        <v>0</v>
      </c>
    </row>
    <row r="122" spans="1:49" x14ac:dyDescent="0.2">
      <c r="A122" s="31">
        <f t="shared" si="31"/>
        <v>43216</v>
      </c>
      <c r="B122" s="32">
        <f t="shared" si="21"/>
        <v>26</v>
      </c>
      <c r="C122" s="32">
        <f t="shared" si="32"/>
        <v>4</v>
      </c>
      <c r="D122" s="33">
        <f>IF(ISBLANK('Monthly Estimate'!$D$13),SUMPRODUCT(('Monthly Estimate'!$F$13:$BL$13='Payment Calendar'!$A122)*('Monthly Estimate'!$B$13)),IF('Monthly Estimate'!$D$13='Payment Calendar'!$B122,'Monthly Estimate'!$B$13,0))</f>
        <v>0</v>
      </c>
      <c r="E122" s="33">
        <f>IF(ISBLANK('Monthly Estimate'!$D$14),SUMPRODUCT(('Monthly Estimate'!$F$14:$BL$14='Payment Calendar'!$A122)*('Monthly Estimate'!$B$14)),IF('Monthly Estimate'!$D$14='Payment Calendar'!$B122,'Monthly Estimate'!$B$14,0))</f>
        <v>0</v>
      </c>
      <c r="F122" s="33">
        <f>IF(ISBLANK('Monthly Estimate'!$D$15),SUMPRODUCT(('Monthly Estimate'!$F$15:$BL$15='Payment Calendar'!$A122)*('Monthly Estimate'!$B$15)),IF('Monthly Estimate'!$D$15='Payment Calendar'!$B122,'Monthly Estimate'!$B$15,0))</f>
        <v>0</v>
      </c>
      <c r="G122" s="33">
        <f>IF(ISBLANK('Monthly Estimate'!$D$16),SUMPRODUCT(('Monthly Estimate'!$F$16:$BL$16='Payment Calendar'!$A122)*('Monthly Estimate'!$B$16)),IF('Monthly Estimate'!$D$16='Payment Calendar'!$B122,'Monthly Estimate'!$B$16,0))</f>
        <v>0</v>
      </c>
      <c r="H122" s="33">
        <f>IF(ISBLANK('Monthly Estimate'!$D$17),SUMPRODUCT(('Monthly Estimate'!$F$17:$BL$17='Payment Calendar'!$A122)*('Monthly Estimate'!$B$17)),IF('Monthly Estimate'!$D$17='Payment Calendar'!$B122,'Monthly Estimate'!$B$17,0))</f>
        <v>0</v>
      </c>
      <c r="I122" s="33">
        <f>IF(ISBLANK('Monthly Estimate'!$D$18),SUMPRODUCT(('Monthly Estimate'!$F$18:$BL$18='Payment Calendar'!$A122)*('Monthly Estimate'!$B$18)),IF('Monthly Estimate'!$D$18='Payment Calendar'!$B122,'Monthly Estimate'!$B$18,0))</f>
        <v>0</v>
      </c>
      <c r="J122" s="33">
        <f>IF(ISBLANK('Monthly Estimate'!$D$19),SUMPRODUCT(('Monthly Estimate'!$F$19:$BL$19='Payment Calendar'!$A122)*('Monthly Estimate'!$B$19)),IF('Monthly Estimate'!$D$19='Payment Calendar'!$B122,'Monthly Estimate'!$B$19,0))</f>
        <v>0</v>
      </c>
      <c r="K122" s="33">
        <f>IF(ISBLANK('Monthly Estimate'!$D$20),SUMPRODUCT(('Monthly Estimate'!$F$20:$BL$20='Payment Calendar'!$A122)*('Monthly Estimate'!$B$20)),IF('Monthly Estimate'!$D$20='Payment Calendar'!$B122,'Monthly Estimate'!$B$20,0))</f>
        <v>0</v>
      </c>
      <c r="L122" s="33">
        <f>IF(ISBLANK('Monthly Estimate'!$D$21),SUMPRODUCT(('Monthly Estimate'!$F$21:$BL$21='Payment Calendar'!$A122)*('Monthly Estimate'!$B$21)),IF('Monthly Estimate'!$D$21='Payment Calendar'!$B122,'Monthly Estimate'!$B$21,0))</f>
        <v>0</v>
      </c>
      <c r="M122" s="33">
        <f>IF(ISBLANK('Monthly Estimate'!$D$22),SUMPRODUCT(('Monthly Estimate'!$F$22:$BL$22='Payment Calendar'!$A122)*('Monthly Estimate'!$B$22)),IF('Monthly Estimate'!$D$22='Payment Calendar'!$B122,'Monthly Estimate'!$B$22,0))</f>
        <v>0</v>
      </c>
      <c r="N122" s="33">
        <f>IF(ISBLANK('Monthly Estimate'!$D$23),SUMPRODUCT(('Monthly Estimate'!$F$23:$BL$23='Payment Calendar'!$A122)*('Monthly Estimate'!$B$23)),IF('Monthly Estimate'!$D$23='Payment Calendar'!$B122,'Monthly Estimate'!$B$23,0))</f>
        <v>0</v>
      </c>
      <c r="O122" s="33">
        <f>IF(ISBLANK('Monthly Estimate'!$D$24),SUMPRODUCT(('Monthly Estimate'!$F$24:$BL$24='Payment Calendar'!$A122)*('Monthly Estimate'!$B$24)),IF('Monthly Estimate'!$D$24='Payment Calendar'!$B122,'Monthly Estimate'!$B$24,0))</f>
        <v>0</v>
      </c>
      <c r="P122" s="33">
        <f>IF(ISBLANK('Monthly Estimate'!$D$25),SUMPRODUCT(('Monthly Estimate'!$F$25:$BL$25='Payment Calendar'!$A122)*('Monthly Estimate'!$B$25)),IF('Monthly Estimate'!$D$25='Payment Calendar'!$B122,'Monthly Estimate'!$B$25,0))</f>
        <v>0</v>
      </c>
      <c r="Q122" s="33">
        <f>IF(ISBLANK('Monthly Estimate'!$D$26),SUMPRODUCT(('Monthly Estimate'!$F$26:$BL$26='Payment Calendar'!$A122)*('Monthly Estimate'!$B$26)),IF('Monthly Estimate'!$D$26='Payment Calendar'!$B122,'Monthly Estimate'!$B$26,0))</f>
        <v>0</v>
      </c>
      <c r="R122" s="33">
        <f>IF(ISBLANK('Monthly Estimate'!$D$27),SUMPRODUCT(('Monthly Estimate'!$F$27:$BL$27='Payment Calendar'!$A122)*('Monthly Estimate'!$B$27)),IF('Monthly Estimate'!$D$27='Payment Calendar'!$B122,'Monthly Estimate'!$B$27,0))</f>
        <v>0</v>
      </c>
      <c r="S122" s="33">
        <f>IF(ISBLANK('Monthly Estimate'!$D$28),SUMPRODUCT(('Monthly Estimate'!$F$28:$BL$28='Payment Calendar'!$A122)*('Monthly Estimate'!$B$28)),IF('Monthly Estimate'!$D$28='Payment Calendar'!$B122,'Monthly Estimate'!$B$28,0))</f>
        <v>0</v>
      </c>
      <c r="T122" s="33">
        <f>IF(ISBLANK('Monthly Estimate'!$D$32),SUMPRODUCT(('Monthly Estimate'!$F$32:$BL$32='Payment Calendar'!$A122)*('Monthly Estimate'!$B$32)),IF('Monthly Estimate'!$D$32='Payment Calendar'!$B122,'Monthly Estimate'!$B$32,0))</f>
        <v>0</v>
      </c>
      <c r="U122" s="33">
        <f>IF(ISBLANK('Monthly Estimate'!$D$33),SUMPRODUCT(('Monthly Estimate'!$F$33:$BL$33='Payment Calendar'!$A122)*('Monthly Estimate'!$B$33)),IF('Monthly Estimate'!$D$33='Payment Calendar'!$B122,'Monthly Estimate'!$B$33,0))</f>
        <v>0</v>
      </c>
      <c r="V122" s="33">
        <f>IF(ISBLANK('Monthly Estimate'!$D$34),SUMPRODUCT(('Monthly Estimate'!$F$34:$BL$34='Payment Calendar'!$A122)*('Monthly Estimate'!$B$34)),IF('Monthly Estimate'!$D$34='Payment Calendar'!$B122,'Monthly Estimate'!$B$34,0))</f>
        <v>0</v>
      </c>
      <c r="W122" s="33">
        <f>IF(ISBLANK('Monthly Estimate'!$D$35),SUMPRODUCT(('Monthly Estimate'!$F$35:$BL$35='Payment Calendar'!$A122)*('Monthly Estimate'!$B$35)),IF('Monthly Estimate'!$D$35='Payment Calendar'!$B122,'Monthly Estimate'!$B$35,0))</f>
        <v>0</v>
      </c>
      <c r="X122" s="33">
        <f>IF(ISBLANK('Monthly Estimate'!$D$36),SUMPRODUCT(('Monthly Estimate'!$F$36:$BL$36='Payment Calendar'!$A122)*('Monthly Estimate'!$B$36)),IF('Monthly Estimate'!$D$36='Payment Calendar'!$B122,'Monthly Estimate'!$B$36,0))</f>
        <v>0</v>
      </c>
      <c r="Y122" s="33">
        <f>IF(ISBLANK('Monthly Estimate'!$D$37),SUMPRODUCT(('Monthly Estimate'!$F$37:$BL$37='Payment Calendar'!$A122)*('Monthly Estimate'!$B$37)),IF('Monthly Estimate'!$D$37='Payment Calendar'!$B122,'Monthly Estimate'!$B$37,0))</f>
        <v>0</v>
      </c>
      <c r="Z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A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B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C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D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E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F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G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H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I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J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K122" s="33">
        <f>IF(ISBLANK('Monthly Estimate'!$D$38),SUMPRODUCT(('Monthly Estimate'!$F$38:$BL$38='Payment Calendar'!$A122)*('Monthly Estimate'!$B$38)),IF('Monthly Estimate'!$D$38='Payment Calendar'!$B122,'Monthly Estimate'!$B$38,0))</f>
        <v>0</v>
      </c>
      <c r="AL122" s="33">
        <f>IF(ISBLANK('Monthly Estimate'!$D$50),SUMPRODUCT(('Monthly Estimate'!$F$50:$BL$50='Payment Calendar'!$A122)*('Monthly Estimate'!$B$50)),IF('Monthly Estimate'!$D$50='Payment Calendar'!$B122,'Monthly Estimate'!$B$50,0))</f>
        <v>0</v>
      </c>
      <c r="AM122" s="34">
        <f>IF(ISBLANK('Monthly Estimate'!$D$51),SUMPRODUCT(('Monthly Estimate'!$F$51:$BL$51='Payment Calendar'!$A122)*('Monthly Estimate'!$B$51)),IF('Monthly Estimate'!$D$51='Payment Calendar'!$B122,'Monthly Estimate'!$B$51,0))</f>
        <v>0</v>
      </c>
      <c r="AN122" s="29">
        <f>SUM(D122:AM122)</f>
        <v>0</v>
      </c>
      <c r="AO122" s="33">
        <f>IF(ISBLANK('Monthly Estimate'!$D$6),SUMPRODUCT(('Monthly Estimate'!$F$6:$BL$6='Payment Calendar'!$A122)*('Monthly Estimate'!$B$6)),IF('Monthly Estimate'!$D$6='Payment Calendar'!$B122,'Monthly Estimate'!$B$6,0))</f>
        <v>0</v>
      </c>
      <c r="AP122" s="33">
        <f>IF(ISBLANK('Monthly Estimate'!$D$7),SUMPRODUCT(('Monthly Estimate'!$F$7:$BL$7='Payment Calendar'!$A122)*('Monthly Estimate'!$B$7)),IF('Monthly Estimate'!$D$7='Payment Calendar'!$B122,'Monthly Estimate'!$B$7,0))</f>
        <v>0</v>
      </c>
      <c r="AQ122" s="34">
        <f>IF(ISBLANK('Monthly Estimate'!$D$8),SUMPRODUCT(('Monthly Estimate'!$F$8:$BL$8='Payment Calendar'!$A122)*('Monthly Estimate'!$B$8)),IF('Monthly Estimate'!$D$8='Payment Calendar'!$B122,'Monthly Estimate'!$B$8,0))</f>
        <v>0</v>
      </c>
      <c r="AR122" s="35">
        <f t="shared" si="22"/>
        <v>0</v>
      </c>
      <c r="AS122" s="36">
        <f>IF(ISBLANK('Monthly Estimate'!$D$54),SUMPRODUCT(('Monthly Estimate'!$F$54:$BL$54='Payment Calendar'!$A122)*('Monthly Estimate'!$B$54)),IF('Monthly Estimate'!$D$54='Payment Calendar'!$B122,'Monthly Estimate'!$B$54,0))</f>
        <v>0</v>
      </c>
      <c r="AT122" s="34">
        <f>IF(ISBLANK('Monthly Estimate'!$D$55),SUMPRODUCT(('Monthly Estimate'!$F$55:$BL$55='Payment Calendar'!$A122)*('Monthly Estimate'!$B$55)),IF('Monthly Estimate'!$D$55='Payment Calendar'!$B122,'Monthly Estimate'!$B$55,0))</f>
        <v>0</v>
      </c>
      <c r="AU122" s="29">
        <f t="shared" si="33"/>
        <v>0</v>
      </c>
      <c r="AV122" s="30">
        <f t="shared" si="34"/>
        <v>0</v>
      </c>
      <c r="AW122" s="37">
        <f t="shared" si="35"/>
        <v>0</v>
      </c>
    </row>
    <row r="123" spans="1:49" x14ac:dyDescent="0.2">
      <c r="A123" s="31">
        <f t="shared" si="31"/>
        <v>43217</v>
      </c>
      <c r="B123" s="32">
        <f t="shared" si="21"/>
        <v>27</v>
      </c>
      <c r="C123" s="32">
        <f t="shared" si="32"/>
        <v>4</v>
      </c>
      <c r="D123" s="33">
        <f>IF(ISBLANK('Monthly Estimate'!$D$13),SUMPRODUCT(('Monthly Estimate'!$F$13:$BL$13='Payment Calendar'!$A123)*('Monthly Estimate'!$B$13)),IF('Monthly Estimate'!$D$13='Payment Calendar'!$B123,'Monthly Estimate'!$B$13,0))</f>
        <v>0</v>
      </c>
      <c r="E123" s="33">
        <f>IF(ISBLANK('Monthly Estimate'!$D$14),SUMPRODUCT(('Monthly Estimate'!$F$14:$BL$14='Payment Calendar'!$A123)*('Monthly Estimate'!$B$14)),IF('Monthly Estimate'!$D$14='Payment Calendar'!$B123,'Monthly Estimate'!$B$14,0))</f>
        <v>0</v>
      </c>
      <c r="F123" s="33">
        <f>IF(ISBLANK('Monthly Estimate'!$D$15),SUMPRODUCT(('Monthly Estimate'!$F$15:$BL$15='Payment Calendar'!$A123)*('Monthly Estimate'!$B$15)),IF('Monthly Estimate'!$D$15='Payment Calendar'!$B123,'Monthly Estimate'!$B$15,0))</f>
        <v>0</v>
      </c>
      <c r="G123" s="33">
        <f>IF(ISBLANK('Monthly Estimate'!$D$16),SUMPRODUCT(('Monthly Estimate'!$F$16:$BL$16='Payment Calendar'!$A123)*('Monthly Estimate'!$B$16)),IF('Monthly Estimate'!$D$16='Payment Calendar'!$B123,'Monthly Estimate'!$B$16,0))</f>
        <v>0</v>
      </c>
      <c r="H123" s="33">
        <f>IF(ISBLANK('Monthly Estimate'!$D$17),SUMPRODUCT(('Monthly Estimate'!$F$17:$BL$17='Payment Calendar'!$A123)*('Monthly Estimate'!$B$17)),IF('Monthly Estimate'!$D$17='Payment Calendar'!$B123,'Monthly Estimate'!$B$17,0))</f>
        <v>0</v>
      </c>
      <c r="I123" s="33">
        <f>IF(ISBLANK('Monthly Estimate'!$D$18),SUMPRODUCT(('Monthly Estimate'!$F$18:$BL$18='Payment Calendar'!$A123)*('Monthly Estimate'!$B$18)),IF('Monthly Estimate'!$D$18='Payment Calendar'!$B123,'Monthly Estimate'!$B$18,0))</f>
        <v>0</v>
      </c>
      <c r="J123" s="33">
        <f>IF(ISBLANK('Monthly Estimate'!$D$19),SUMPRODUCT(('Monthly Estimate'!$F$19:$BL$19='Payment Calendar'!$A123)*('Monthly Estimate'!$B$19)),IF('Monthly Estimate'!$D$19='Payment Calendar'!$B123,'Monthly Estimate'!$B$19,0))</f>
        <v>0</v>
      </c>
      <c r="K123" s="33">
        <f>IF(ISBLANK('Monthly Estimate'!$D$20),SUMPRODUCT(('Monthly Estimate'!$F$20:$BL$20='Payment Calendar'!$A123)*('Monthly Estimate'!$B$20)),IF('Monthly Estimate'!$D$20='Payment Calendar'!$B123,'Monthly Estimate'!$B$20,0))</f>
        <v>0</v>
      </c>
      <c r="L123" s="33">
        <f>IF(ISBLANK('Monthly Estimate'!$D$21),SUMPRODUCT(('Monthly Estimate'!$F$21:$BL$21='Payment Calendar'!$A123)*('Monthly Estimate'!$B$21)),IF('Monthly Estimate'!$D$21='Payment Calendar'!$B123,'Monthly Estimate'!$B$21,0))</f>
        <v>0</v>
      </c>
      <c r="M123" s="33">
        <f>IF(ISBLANK('Monthly Estimate'!$D$22),SUMPRODUCT(('Monthly Estimate'!$F$22:$BL$22='Payment Calendar'!$A123)*('Monthly Estimate'!$B$22)),IF('Monthly Estimate'!$D$22='Payment Calendar'!$B123,'Monthly Estimate'!$B$22,0))</f>
        <v>0</v>
      </c>
      <c r="N123" s="33">
        <f>IF(ISBLANK('Monthly Estimate'!$D$23),SUMPRODUCT(('Monthly Estimate'!$F$23:$BL$23='Payment Calendar'!$A123)*('Monthly Estimate'!$B$23)),IF('Monthly Estimate'!$D$23='Payment Calendar'!$B123,'Monthly Estimate'!$B$23,0))</f>
        <v>0</v>
      </c>
      <c r="O123" s="33">
        <f>IF(ISBLANK('Monthly Estimate'!$D$24),SUMPRODUCT(('Monthly Estimate'!$F$24:$BL$24='Payment Calendar'!$A123)*('Monthly Estimate'!$B$24)),IF('Monthly Estimate'!$D$24='Payment Calendar'!$B123,'Monthly Estimate'!$B$24,0))</f>
        <v>0</v>
      </c>
      <c r="P123" s="33">
        <f>IF(ISBLANK('Monthly Estimate'!$D$25),SUMPRODUCT(('Monthly Estimate'!$F$25:$BL$25='Payment Calendar'!$A123)*('Monthly Estimate'!$B$25)),IF('Monthly Estimate'!$D$25='Payment Calendar'!$B123,'Monthly Estimate'!$B$25,0))</f>
        <v>0</v>
      </c>
      <c r="Q123" s="33">
        <f>IF(ISBLANK('Monthly Estimate'!$D$26),SUMPRODUCT(('Monthly Estimate'!$F$26:$BL$26='Payment Calendar'!$A123)*('Monthly Estimate'!$B$26)),IF('Monthly Estimate'!$D$26='Payment Calendar'!$B123,'Monthly Estimate'!$B$26,0))</f>
        <v>0</v>
      </c>
      <c r="R123" s="33">
        <f>IF(ISBLANK('Monthly Estimate'!$D$27),SUMPRODUCT(('Monthly Estimate'!$F$27:$BL$27='Payment Calendar'!$A123)*('Monthly Estimate'!$B$27)),IF('Monthly Estimate'!$D$27='Payment Calendar'!$B123,'Monthly Estimate'!$B$27,0))</f>
        <v>0</v>
      </c>
      <c r="S123" s="33">
        <f>IF(ISBLANK('Monthly Estimate'!$D$28),SUMPRODUCT(('Monthly Estimate'!$F$28:$BL$28='Payment Calendar'!$A123)*('Monthly Estimate'!$B$28)),IF('Monthly Estimate'!$D$28='Payment Calendar'!$B123,'Monthly Estimate'!$B$28,0))</f>
        <v>0</v>
      </c>
      <c r="T123" s="33">
        <f>IF(ISBLANK('Monthly Estimate'!$D$32),SUMPRODUCT(('Monthly Estimate'!$F$32:$BL$32='Payment Calendar'!$A123)*('Monthly Estimate'!$B$32)),IF('Monthly Estimate'!$D$32='Payment Calendar'!$B123,'Monthly Estimate'!$B$32,0))</f>
        <v>0</v>
      </c>
      <c r="U123" s="33">
        <f>IF(ISBLANK('Monthly Estimate'!$D$33),SUMPRODUCT(('Monthly Estimate'!$F$33:$BL$33='Payment Calendar'!$A123)*('Monthly Estimate'!$B$33)),IF('Monthly Estimate'!$D$33='Payment Calendar'!$B123,'Monthly Estimate'!$B$33,0))</f>
        <v>0</v>
      </c>
      <c r="V123" s="33">
        <f>IF(ISBLANK('Monthly Estimate'!$D$34),SUMPRODUCT(('Monthly Estimate'!$F$34:$BL$34='Payment Calendar'!$A123)*('Monthly Estimate'!$B$34)),IF('Monthly Estimate'!$D$34='Payment Calendar'!$B123,'Monthly Estimate'!$B$34,0))</f>
        <v>0</v>
      </c>
      <c r="W123" s="33">
        <f>IF(ISBLANK('Monthly Estimate'!$D$35),SUMPRODUCT(('Monthly Estimate'!$F$35:$BL$35='Payment Calendar'!$A123)*('Monthly Estimate'!$B$35)),IF('Monthly Estimate'!$D$35='Payment Calendar'!$B123,'Monthly Estimate'!$B$35,0))</f>
        <v>0</v>
      </c>
      <c r="X123" s="33">
        <f>IF(ISBLANK('Monthly Estimate'!$D$36),SUMPRODUCT(('Monthly Estimate'!$F$36:$BL$36='Payment Calendar'!$A123)*('Monthly Estimate'!$B$36)),IF('Monthly Estimate'!$D$36='Payment Calendar'!$B123,'Monthly Estimate'!$B$36,0))</f>
        <v>0</v>
      </c>
      <c r="Y123" s="33">
        <f>IF(ISBLANK('Monthly Estimate'!$D$37),SUMPRODUCT(('Monthly Estimate'!$F$37:$BL$37='Payment Calendar'!$A123)*('Monthly Estimate'!$B$37)),IF('Monthly Estimate'!$D$37='Payment Calendar'!$B123,'Monthly Estimate'!$B$37,0))</f>
        <v>0</v>
      </c>
      <c r="Z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A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B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C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D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E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F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G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H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I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J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K123" s="33">
        <f>IF(ISBLANK('Monthly Estimate'!$D$38),SUMPRODUCT(('Monthly Estimate'!$F$38:$BL$38='Payment Calendar'!$A123)*('Monthly Estimate'!$B$38)),IF('Monthly Estimate'!$D$38='Payment Calendar'!$B123,'Monthly Estimate'!$B$38,0))</f>
        <v>0</v>
      </c>
      <c r="AL123" s="33">
        <f>IF(ISBLANK('Monthly Estimate'!$D$50),SUMPRODUCT(('Monthly Estimate'!$F$50:$BL$50='Payment Calendar'!$A123)*('Monthly Estimate'!$B$50)),IF('Monthly Estimate'!$D$50='Payment Calendar'!$B123,'Monthly Estimate'!$B$50,0))</f>
        <v>0</v>
      </c>
      <c r="AM123" s="34">
        <f>IF(ISBLANK('Monthly Estimate'!$D$51),SUMPRODUCT(('Monthly Estimate'!$F$51:$BL$51='Payment Calendar'!$A123)*('Monthly Estimate'!$B$51)),IF('Monthly Estimate'!$D$51='Payment Calendar'!$B123,'Monthly Estimate'!$B$51,0))</f>
        <v>0</v>
      </c>
      <c r="AN123" s="29">
        <f>SUM(D123:AM123)</f>
        <v>0</v>
      </c>
      <c r="AO123" s="33">
        <f>IF(ISBLANK('Monthly Estimate'!$D$6),SUMPRODUCT(('Monthly Estimate'!$F$6:$BL$6='Payment Calendar'!$A123)*('Monthly Estimate'!$B$6)),IF('Monthly Estimate'!$D$6='Payment Calendar'!$B123,'Monthly Estimate'!$B$6,0))</f>
        <v>0</v>
      </c>
      <c r="AP123" s="33">
        <f>IF(ISBLANK('Monthly Estimate'!$D$7),SUMPRODUCT(('Monthly Estimate'!$F$7:$BL$7='Payment Calendar'!$A123)*('Monthly Estimate'!$B$7)),IF('Monthly Estimate'!$D$7='Payment Calendar'!$B123,'Monthly Estimate'!$B$7,0))</f>
        <v>0</v>
      </c>
      <c r="AQ123" s="34">
        <f>IF(ISBLANK('Monthly Estimate'!$D$8),SUMPRODUCT(('Monthly Estimate'!$F$8:$BL$8='Payment Calendar'!$A123)*('Monthly Estimate'!$B$8)),IF('Monthly Estimate'!$D$8='Payment Calendar'!$B123,'Monthly Estimate'!$B$8,0))</f>
        <v>0</v>
      </c>
      <c r="AR123" s="35">
        <f t="shared" si="22"/>
        <v>0</v>
      </c>
      <c r="AS123" s="36">
        <f>IF(ISBLANK('Monthly Estimate'!$D$54),SUMPRODUCT(('Monthly Estimate'!$F$54:$BL$54='Payment Calendar'!$A123)*('Monthly Estimate'!$B$54)),IF('Monthly Estimate'!$D$54='Payment Calendar'!$B123,'Monthly Estimate'!$B$54,0))</f>
        <v>0</v>
      </c>
      <c r="AT123" s="34">
        <f>IF(ISBLANK('Monthly Estimate'!$D$55),SUMPRODUCT(('Monthly Estimate'!$F$55:$BL$55='Payment Calendar'!$A123)*('Monthly Estimate'!$B$55)),IF('Monthly Estimate'!$D$55='Payment Calendar'!$B123,'Monthly Estimate'!$B$55,0))</f>
        <v>0</v>
      </c>
      <c r="AU123" s="29">
        <f t="shared" si="33"/>
        <v>0</v>
      </c>
      <c r="AV123" s="30">
        <f t="shared" si="34"/>
        <v>0</v>
      </c>
      <c r="AW123" s="37">
        <f t="shared" si="35"/>
        <v>0</v>
      </c>
    </row>
    <row r="124" spans="1:49" x14ac:dyDescent="0.2">
      <c r="A124" s="31">
        <f t="shared" si="31"/>
        <v>43218</v>
      </c>
      <c r="B124" s="32">
        <f t="shared" si="21"/>
        <v>28</v>
      </c>
      <c r="C124" s="32">
        <f t="shared" si="32"/>
        <v>4</v>
      </c>
      <c r="D124" s="33">
        <f>IF(ISBLANK('Monthly Estimate'!$D$13),SUMPRODUCT(('Monthly Estimate'!$F$13:$BL$13='Payment Calendar'!$A124)*('Monthly Estimate'!$B$13)),IF('Monthly Estimate'!$D$13='Payment Calendar'!$B124,'Monthly Estimate'!$B$13,0))</f>
        <v>0</v>
      </c>
      <c r="E124" s="33">
        <f>IF(ISBLANK('Monthly Estimate'!$D$14),SUMPRODUCT(('Monthly Estimate'!$F$14:$BL$14='Payment Calendar'!$A124)*('Monthly Estimate'!$B$14)),IF('Monthly Estimate'!$D$14='Payment Calendar'!$B124,'Monthly Estimate'!$B$14,0))</f>
        <v>0</v>
      </c>
      <c r="F124" s="33">
        <f>IF(ISBLANK('Monthly Estimate'!$D$15),SUMPRODUCT(('Monthly Estimate'!$F$15:$BL$15='Payment Calendar'!$A124)*('Monthly Estimate'!$B$15)),IF('Monthly Estimate'!$D$15='Payment Calendar'!$B124,'Monthly Estimate'!$B$15,0))</f>
        <v>0</v>
      </c>
      <c r="G124" s="33">
        <f>IF(ISBLANK('Monthly Estimate'!$D$16),SUMPRODUCT(('Monthly Estimate'!$F$16:$BL$16='Payment Calendar'!$A124)*('Monthly Estimate'!$B$16)),IF('Monthly Estimate'!$D$16='Payment Calendar'!$B124,'Monthly Estimate'!$B$16,0))</f>
        <v>0</v>
      </c>
      <c r="H124" s="33">
        <f>IF(ISBLANK('Monthly Estimate'!$D$17),SUMPRODUCT(('Monthly Estimate'!$F$17:$BL$17='Payment Calendar'!$A124)*('Monthly Estimate'!$B$17)),IF('Monthly Estimate'!$D$17='Payment Calendar'!$B124,'Monthly Estimate'!$B$17,0))</f>
        <v>0</v>
      </c>
      <c r="I124" s="33">
        <f>IF(ISBLANK('Monthly Estimate'!$D$18),SUMPRODUCT(('Monthly Estimate'!$F$18:$BL$18='Payment Calendar'!$A124)*('Monthly Estimate'!$B$18)),IF('Monthly Estimate'!$D$18='Payment Calendar'!$B124,'Monthly Estimate'!$B$18,0))</f>
        <v>0</v>
      </c>
      <c r="J124" s="33">
        <f>IF(ISBLANK('Monthly Estimate'!$D$19),SUMPRODUCT(('Monthly Estimate'!$F$19:$BL$19='Payment Calendar'!$A124)*('Monthly Estimate'!$B$19)),IF('Monthly Estimate'!$D$19='Payment Calendar'!$B124,'Monthly Estimate'!$B$19,0))</f>
        <v>0</v>
      </c>
      <c r="K124" s="33">
        <f>IF(ISBLANK('Monthly Estimate'!$D$20),SUMPRODUCT(('Monthly Estimate'!$F$20:$BL$20='Payment Calendar'!$A124)*('Monthly Estimate'!$B$20)),IF('Monthly Estimate'!$D$20='Payment Calendar'!$B124,'Monthly Estimate'!$B$20,0))</f>
        <v>0</v>
      </c>
      <c r="L124" s="33">
        <f>IF(ISBLANK('Monthly Estimate'!$D$21),SUMPRODUCT(('Monthly Estimate'!$F$21:$BL$21='Payment Calendar'!$A124)*('Monthly Estimate'!$B$21)),IF('Monthly Estimate'!$D$21='Payment Calendar'!$B124,'Monthly Estimate'!$B$21,0))</f>
        <v>0</v>
      </c>
      <c r="M124" s="33">
        <f>IF(ISBLANK('Monthly Estimate'!$D$22),SUMPRODUCT(('Monthly Estimate'!$F$22:$BL$22='Payment Calendar'!$A124)*('Monthly Estimate'!$B$22)),IF('Monthly Estimate'!$D$22='Payment Calendar'!$B124,'Monthly Estimate'!$B$22,0))</f>
        <v>0</v>
      </c>
      <c r="N124" s="33">
        <f>IF(ISBLANK('Monthly Estimate'!$D$23),SUMPRODUCT(('Monthly Estimate'!$F$23:$BL$23='Payment Calendar'!$A124)*('Monthly Estimate'!$B$23)),IF('Monthly Estimate'!$D$23='Payment Calendar'!$B124,'Monthly Estimate'!$B$23,0))</f>
        <v>0</v>
      </c>
      <c r="O124" s="33">
        <f>IF(ISBLANK('Monthly Estimate'!$D$24),SUMPRODUCT(('Monthly Estimate'!$F$24:$BL$24='Payment Calendar'!$A124)*('Monthly Estimate'!$B$24)),IF('Monthly Estimate'!$D$24='Payment Calendar'!$B124,'Monthly Estimate'!$B$24,0))</f>
        <v>0</v>
      </c>
      <c r="P124" s="33">
        <f>IF(ISBLANK('Monthly Estimate'!$D$25),SUMPRODUCT(('Monthly Estimate'!$F$25:$BL$25='Payment Calendar'!$A124)*('Monthly Estimate'!$B$25)),IF('Monthly Estimate'!$D$25='Payment Calendar'!$B124,'Monthly Estimate'!$B$25,0))</f>
        <v>0</v>
      </c>
      <c r="Q124" s="33">
        <f>IF(ISBLANK('Monthly Estimate'!$D$26),SUMPRODUCT(('Monthly Estimate'!$F$26:$BL$26='Payment Calendar'!$A124)*('Monthly Estimate'!$B$26)),IF('Monthly Estimate'!$D$26='Payment Calendar'!$B124,'Monthly Estimate'!$B$26,0))</f>
        <v>0</v>
      </c>
      <c r="R124" s="33">
        <f>IF(ISBLANK('Monthly Estimate'!$D$27),SUMPRODUCT(('Monthly Estimate'!$F$27:$BL$27='Payment Calendar'!$A124)*('Monthly Estimate'!$B$27)),IF('Monthly Estimate'!$D$27='Payment Calendar'!$B124,'Monthly Estimate'!$B$27,0))</f>
        <v>0</v>
      </c>
      <c r="S124" s="33">
        <f>IF(ISBLANK('Monthly Estimate'!$D$28),SUMPRODUCT(('Monthly Estimate'!$F$28:$BL$28='Payment Calendar'!$A124)*('Monthly Estimate'!$B$28)),IF('Monthly Estimate'!$D$28='Payment Calendar'!$B124,'Monthly Estimate'!$B$28,0))</f>
        <v>0</v>
      </c>
      <c r="T124" s="33">
        <f>IF(ISBLANK('Monthly Estimate'!$D$32),SUMPRODUCT(('Monthly Estimate'!$F$32:$BL$32='Payment Calendar'!$A124)*('Monthly Estimate'!$B$32)),IF('Monthly Estimate'!$D$32='Payment Calendar'!$B124,'Monthly Estimate'!$B$32,0))</f>
        <v>0</v>
      </c>
      <c r="U124" s="33">
        <f>IF(ISBLANK('Monthly Estimate'!$D$33),SUMPRODUCT(('Monthly Estimate'!$F$33:$BL$33='Payment Calendar'!$A124)*('Monthly Estimate'!$B$33)),IF('Monthly Estimate'!$D$33='Payment Calendar'!$B124,'Monthly Estimate'!$B$33,0))</f>
        <v>0</v>
      </c>
      <c r="V124" s="33">
        <f>IF(ISBLANK('Monthly Estimate'!$D$34),SUMPRODUCT(('Monthly Estimate'!$F$34:$BL$34='Payment Calendar'!$A124)*('Monthly Estimate'!$B$34)),IF('Monthly Estimate'!$D$34='Payment Calendar'!$B124,'Monthly Estimate'!$B$34,0))</f>
        <v>0</v>
      </c>
      <c r="W124" s="33">
        <f>IF(ISBLANK('Monthly Estimate'!$D$35),SUMPRODUCT(('Monthly Estimate'!$F$35:$BL$35='Payment Calendar'!$A124)*('Monthly Estimate'!$B$35)),IF('Monthly Estimate'!$D$35='Payment Calendar'!$B124,'Monthly Estimate'!$B$35,0))</f>
        <v>0</v>
      </c>
      <c r="X124" s="33">
        <f>IF(ISBLANK('Monthly Estimate'!$D$36),SUMPRODUCT(('Monthly Estimate'!$F$36:$BL$36='Payment Calendar'!$A124)*('Monthly Estimate'!$B$36)),IF('Monthly Estimate'!$D$36='Payment Calendar'!$B124,'Monthly Estimate'!$B$36,0))</f>
        <v>0</v>
      </c>
      <c r="Y124" s="33">
        <f>IF(ISBLANK('Monthly Estimate'!$D$37),SUMPRODUCT(('Monthly Estimate'!$F$37:$BL$37='Payment Calendar'!$A124)*('Monthly Estimate'!$B$37)),IF('Monthly Estimate'!$D$37='Payment Calendar'!$B124,'Monthly Estimate'!$B$37,0))</f>
        <v>0</v>
      </c>
      <c r="Z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A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B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C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D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E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F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G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H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I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J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K124" s="33">
        <f>IF(ISBLANK('Monthly Estimate'!$D$38),SUMPRODUCT(('Monthly Estimate'!$F$38:$BL$38='Payment Calendar'!$A124)*('Monthly Estimate'!$B$38)),IF('Monthly Estimate'!$D$38='Payment Calendar'!$B124,'Monthly Estimate'!$B$38,0))</f>
        <v>0</v>
      </c>
      <c r="AL124" s="33">
        <f>IF(ISBLANK('Monthly Estimate'!$D$50),SUMPRODUCT(('Monthly Estimate'!$F$50:$BL$50='Payment Calendar'!$A124)*('Monthly Estimate'!$B$50)),IF('Monthly Estimate'!$D$50='Payment Calendar'!$B124,'Monthly Estimate'!$B$50,0))</f>
        <v>0</v>
      </c>
      <c r="AM124" s="34">
        <f>IF(ISBLANK('Monthly Estimate'!$D$51),SUMPRODUCT(('Monthly Estimate'!$F$51:$BL$51='Payment Calendar'!$A124)*('Monthly Estimate'!$B$51)),IF('Monthly Estimate'!$D$51='Payment Calendar'!$B124,'Monthly Estimate'!$B$51,0))</f>
        <v>0</v>
      </c>
      <c r="AN124" s="29">
        <f>SUM(D124:AM124)</f>
        <v>0</v>
      </c>
      <c r="AO124" s="33">
        <f>IF(ISBLANK('Monthly Estimate'!$D$6),SUMPRODUCT(('Monthly Estimate'!$F$6:$BL$6='Payment Calendar'!$A124)*('Monthly Estimate'!$B$6)),IF('Monthly Estimate'!$D$6='Payment Calendar'!$B124,'Monthly Estimate'!$B$6,0))</f>
        <v>0</v>
      </c>
      <c r="AP124" s="33">
        <f>IF(ISBLANK('Monthly Estimate'!$D$7),SUMPRODUCT(('Monthly Estimate'!$F$7:$BL$7='Payment Calendar'!$A124)*('Monthly Estimate'!$B$7)),IF('Monthly Estimate'!$D$7='Payment Calendar'!$B124,'Monthly Estimate'!$B$7,0))</f>
        <v>0</v>
      </c>
      <c r="AQ124" s="34">
        <f>IF(ISBLANK('Monthly Estimate'!$D$8),SUMPRODUCT(('Monthly Estimate'!$F$8:$BL$8='Payment Calendar'!$A124)*('Monthly Estimate'!$B$8)),IF('Monthly Estimate'!$D$8='Payment Calendar'!$B124,'Monthly Estimate'!$B$8,0))</f>
        <v>0</v>
      </c>
      <c r="AR124" s="35">
        <f t="shared" si="22"/>
        <v>0</v>
      </c>
      <c r="AS124" s="36">
        <f>IF(ISBLANK('Monthly Estimate'!$D$54),SUMPRODUCT(('Monthly Estimate'!$F$54:$BL$54='Payment Calendar'!$A124)*('Monthly Estimate'!$B$54)),IF('Monthly Estimate'!$D$54='Payment Calendar'!$B124,'Monthly Estimate'!$B$54,0))</f>
        <v>0</v>
      </c>
      <c r="AT124" s="34">
        <f>IF(ISBLANK('Monthly Estimate'!$D$55),SUMPRODUCT(('Monthly Estimate'!$F$55:$BL$55='Payment Calendar'!$A124)*('Monthly Estimate'!$B$55)),IF('Monthly Estimate'!$D$55='Payment Calendar'!$B124,'Monthly Estimate'!$B$55,0))</f>
        <v>0</v>
      </c>
      <c r="AU124" s="29">
        <f t="shared" si="33"/>
        <v>0</v>
      </c>
      <c r="AV124" s="30">
        <f t="shared" si="34"/>
        <v>0</v>
      </c>
      <c r="AW124" s="37">
        <f t="shared" si="35"/>
        <v>0</v>
      </c>
    </row>
    <row r="125" spans="1:49" x14ac:dyDescent="0.2">
      <c r="A125" s="31">
        <f t="shared" si="31"/>
        <v>43219</v>
      </c>
      <c r="B125" s="32">
        <f t="shared" si="21"/>
        <v>29</v>
      </c>
      <c r="C125" s="32">
        <f t="shared" si="32"/>
        <v>4</v>
      </c>
      <c r="D125" s="33">
        <f>IF(ISBLANK('Monthly Estimate'!$D$13),SUMPRODUCT(('Monthly Estimate'!$F$13:$BL$13='Payment Calendar'!$A125)*('Monthly Estimate'!$B$13)),IF('Monthly Estimate'!$D$13='Payment Calendar'!$B125,'Monthly Estimate'!$B$13,0))</f>
        <v>0</v>
      </c>
      <c r="E125" s="33">
        <f>IF(ISBLANK('Monthly Estimate'!$D$14),SUMPRODUCT(('Monthly Estimate'!$F$14:$BL$14='Payment Calendar'!$A125)*('Monthly Estimate'!$B$14)),IF('Monthly Estimate'!$D$14='Payment Calendar'!$B125,'Monthly Estimate'!$B$14,0))</f>
        <v>0</v>
      </c>
      <c r="F125" s="33">
        <f>IF(ISBLANK('Monthly Estimate'!$D$15),SUMPRODUCT(('Monthly Estimate'!$F$15:$BL$15='Payment Calendar'!$A125)*('Monthly Estimate'!$B$15)),IF('Monthly Estimate'!$D$15='Payment Calendar'!$B125,'Monthly Estimate'!$B$15,0))</f>
        <v>0</v>
      </c>
      <c r="G125" s="33">
        <f>IF(ISBLANK('Monthly Estimate'!$D$16),SUMPRODUCT(('Monthly Estimate'!$F$16:$BL$16='Payment Calendar'!$A125)*('Monthly Estimate'!$B$16)),IF('Monthly Estimate'!$D$16='Payment Calendar'!$B125,'Monthly Estimate'!$B$16,0))</f>
        <v>0</v>
      </c>
      <c r="H125" s="33">
        <f>IF(ISBLANK('Monthly Estimate'!$D$17),SUMPRODUCT(('Monthly Estimate'!$F$17:$BL$17='Payment Calendar'!$A125)*('Monthly Estimate'!$B$17)),IF('Monthly Estimate'!$D$17='Payment Calendar'!$B125,'Monthly Estimate'!$B$17,0))</f>
        <v>0</v>
      </c>
      <c r="I125" s="33">
        <f>IF(ISBLANK('Monthly Estimate'!$D$18),SUMPRODUCT(('Monthly Estimate'!$F$18:$BL$18='Payment Calendar'!$A125)*('Monthly Estimate'!$B$18)),IF('Monthly Estimate'!$D$18='Payment Calendar'!$B125,'Monthly Estimate'!$B$18,0))</f>
        <v>0</v>
      </c>
      <c r="J125" s="33">
        <f>IF(ISBLANK('Monthly Estimate'!$D$19),SUMPRODUCT(('Monthly Estimate'!$F$19:$BL$19='Payment Calendar'!$A125)*('Monthly Estimate'!$B$19)),IF('Monthly Estimate'!$D$19='Payment Calendar'!$B125,'Monthly Estimate'!$B$19,0))</f>
        <v>0</v>
      </c>
      <c r="K125" s="33">
        <f>IF(ISBLANK('Monthly Estimate'!$D$20),SUMPRODUCT(('Monthly Estimate'!$F$20:$BL$20='Payment Calendar'!$A125)*('Monthly Estimate'!$B$20)),IF('Monthly Estimate'!$D$20='Payment Calendar'!$B125,'Monthly Estimate'!$B$20,0))</f>
        <v>0</v>
      </c>
      <c r="L125" s="33">
        <f>IF(ISBLANK('Monthly Estimate'!$D$21),SUMPRODUCT(('Monthly Estimate'!$F$21:$BL$21='Payment Calendar'!$A125)*('Monthly Estimate'!$B$21)),IF('Monthly Estimate'!$D$21='Payment Calendar'!$B125,'Monthly Estimate'!$B$21,0))</f>
        <v>0</v>
      </c>
      <c r="M125" s="33">
        <f>IF(ISBLANK('Monthly Estimate'!$D$22),SUMPRODUCT(('Monthly Estimate'!$F$22:$BL$22='Payment Calendar'!$A125)*('Monthly Estimate'!$B$22)),IF('Monthly Estimate'!$D$22='Payment Calendar'!$B125,'Monthly Estimate'!$B$22,0))</f>
        <v>0</v>
      </c>
      <c r="N125" s="33">
        <f>IF(ISBLANK('Monthly Estimate'!$D$23),SUMPRODUCT(('Monthly Estimate'!$F$23:$BL$23='Payment Calendar'!$A125)*('Monthly Estimate'!$B$23)),IF('Monthly Estimate'!$D$23='Payment Calendar'!$B125,'Monthly Estimate'!$B$23,0))</f>
        <v>0</v>
      </c>
      <c r="O125" s="33">
        <f>IF(ISBLANK('Monthly Estimate'!$D$24),SUMPRODUCT(('Monthly Estimate'!$F$24:$BL$24='Payment Calendar'!$A125)*('Monthly Estimate'!$B$24)),IF('Monthly Estimate'!$D$24='Payment Calendar'!$B125,'Monthly Estimate'!$B$24,0))</f>
        <v>0</v>
      </c>
      <c r="P125" s="33">
        <f>IF(ISBLANK('Monthly Estimate'!$D$25),SUMPRODUCT(('Monthly Estimate'!$F$25:$BL$25='Payment Calendar'!$A125)*('Monthly Estimate'!$B$25)),IF('Monthly Estimate'!$D$25='Payment Calendar'!$B125,'Monthly Estimate'!$B$25,0))</f>
        <v>0</v>
      </c>
      <c r="Q125" s="33">
        <f>IF(ISBLANK('Monthly Estimate'!$D$26),SUMPRODUCT(('Monthly Estimate'!$F$26:$BL$26='Payment Calendar'!$A125)*('Monthly Estimate'!$B$26)),IF('Monthly Estimate'!$D$26='Payment Calendar'!$B125,'Monthly Estimate'!$B$26,0))</f>
        <v>0</v>
      </c>
      <c r="R125" s="33">
        <f>IF(ISBLANK('Monthly Estimate'!$D$27),SUMPRODUCT(('Monthly Estimate'!$F$27:$BL$27='Payment Calendar'!$A125)*('Monthly Estimate'!$B$27)),IF('Monthly Estimate'!$D$27='Payment Calendar'!$B125,'Monthly Estimate'!$B$27,0))</f>
        <v>0</v>
      </c>
      <c r="S125" s="33">
        <f>IF(ISBLANK('Monthly Estimate'!$D$28),SUMPRODUCT(('Monthly Estimate'!$F$28:$BL$28='Payment Calendar'!$A125)*('Monthly Estimate'!$B$28)),IF('Monthly Estimate'!$D$28='Payment Calendar'!$B125,'Monthly Estimate'!$B$28,0))</f>
        <v>0</v>
      </c>
      <c r="T125" s="33">
        <f>IF(ISBLANK('Monthly Estimate'!$D$32),SUMPRODUCT(('Monthly Estimate'!$F$32:$BL$32='Payment Calendar'!$A125)*('Monthly Estimate'!$B$32)),IF('Monthly Estimate'!$D$32='Payment Calendar'!$B125,'Monthly Estimate'!$B$32,0))</f>
        <v>0</v>
      </c>
      <c r="U125" s="33">
        <f>IF(ISBLANK('Monthly Estimate'!$D$33),SUMPRODUCT(('Monthly Estimate'!$F$33:$BL$33='Payment Calendar'!$A125)*('Monthly Estimate'!$B$33)),IF('Monthly Estimate'!$D$33='Payment Calendar'!$B125,'Monthly Estimate'!$B$33,0))</f>
        <v>0</v>
      </c>
      <c r="V125" s="33">
        <f>IF(ISBLANK('Monthly Estimate'!$D$34),SUMPRODUCT(('Monthly Estimate'!$F$34:$BL$34='Payment Calendar'!$A125)*('Monthly Estimate'!$B$34)),IF('Monthly Estimate'!$D$34='Payment Calendar'!$B125,'Monthly Estimate'!$B$34,0))</f>
        <v>0</v>
      </c>
      <c r="W125" s="33">
        <f>IF(ISBLANK('Monthly Estimate'!$D$35),SUMPRODUCT(('Monthly Estimate'!$F$35:$BL$35='Payment Calendar'!$A125)*('Monthly Estimate'!$B$35)),IF('Monthly Estimate'!$D$35='Payment Calendar'!$B125,'Monthly Estimate'!$B$35,0))</f>
        <v>0</v>
      </c>
      <c r="X125" s="33">
        <f>IF(ISBLANK('Monthly Estimate'!$D$36),SUMPRODUCT(('Monthly Estimate'!$F$36:$BL$36='Payment Calendar'!$A125)*('Monthly Estimate'!$B$36)),IF('Monthly Estimate'!$D$36='Payment Calendar'!$B125,'Monthly Estimate'!$B$36,0))</f>
        <v>0</v>
      </c>
      <c r="Y125" s="33">
        <f>IF(ISBLANK('Monthly Estimate'!$D$37),SUMPRODUCT(('Monthly Estimate'!$F$37:$BL$37='Payment Calendar'!$A125)*('Monthly Estimate'!$B$37)),IF('Monthly Estimate'!$D$37='Payment Calendar'!$B125,'Monthly Estimate'!$B$37,0))</f>
        <v>0</v>
      </c>
      <c r="Z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A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B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C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D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E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F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G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H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I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J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K125" s="33">
        <f>IF(ISBLANK('Monthly Estimate'!$D$38),SUMPRODUCT(('Monthly Estimate'!$F$38:$BL$38='Payment Calendar'!$A125)*('Monthly Estimate'!$B$38)),IF('Monthly Estimate'!$D$38='Payment Calendar'!$B125,'Monthly Estimate'!$B$38,0))</f>
        <v>0</v>
      </c>
      <c r="AL125" s="33">
        <f>IF(ISBLANK('Monthly Estimate'!$D$50),SUMPRODUCT(('Monthly Estimate'!$F$50:$BL$50='Payment Calendar'!$A125)*('Monthly Estimate'!$B$50)),IF('Monthly Estimate'!$D$50='Payment Calendar'!$B125,'Monthly Estimate'!$B$50,0))</f>
        <v>0</v>
      </c>
      <c r="AM125" s="34">
        <f>IF(ISBLANK('Monthly Estimate'!$D$51),SUMPRODUCT(('Monthly Estimate'!$F$51:$BL$51='Payment Calendar'!$A125)*('Monthly Estimate'!$B$51)),IF('Monthly Estimate'!$D$51='Payment Calendar'!$B125,'Monthly Estimate'!$B$51,0))</f>
        <v>0</v>
      </c>
      <c r="AN125" s="29">
        <f>SUM(D125:AM125)</f>
        <v>0</v>
      </c>
      <c r="AO125" s="33">
        <f>IF(ISBLANK('Monthly Estimate'!$D$6),SUMPRODUCT(('Monthly Estimate'!$F$6:$BL$6='Payment Calendar'!$A125)*('Monthly Estimate'!$B$6)),IF('Monthly Estimate'!$D$6='Payment Calendar'!$B125,'Monthly Estimate'!$B$6,0))</f>
        <v>0</v>
      </c>
      <c r="AP125" s="33">
        <f>IF(ISBLANK('Monthly Estimate'!$D$7),SUMPRODUCT(('Monthly Estimate'!$F$7:$BL$7='Payment Calendar'!$A125)*('Monthly Estimate'!$B$7)),IF('Monthly Estimate'!$D$7='Payment Calendar'!$B125,'Monthly Estimate'!$B$7,0))</f>
        <v>0</v>
      </c>
      <c r="AQ125" s="34">
        <f>IF(ISBLANK('Monthly Estimate'!$D$8),SUMPRODUCT(('Monthly Estimate'!$F$8:$BL$8='Payment Calendar'!$A125)*('Monthly Estimate'!$B$8)),IF('Monthly Estimate'!$D$8='Payment Calendar'!$B125,'Monthly Estimate'!$B$8,0))</f>
        <v>0</v>
      </c>
      <c r="AR125" s="35">
        <f t="shared" si="22"/>
        <v>0</v>
      </c>
      <c r="AS125" s="36">
        <f>IF(ISBLANK('Monthly Estimate'!$D$54),SUMPRODUCT(('Monthly Estimate'!$F$54:$BL$54='Payment Calendar'!$A125)*('Monthly Estimate'!$B$54)),IF('Monthly Estimate'!$D$54='Payment Calendar'!$B125,'Monthly Estimate'!$B$54,0))</f>
        <v>0</v>
      </c>
      <c r="AT125" s="34">
        <f>IF(ISBLANK('Monthly Estimate'!$D$55),SUMPRODUCT(('Monthly Estimate'!$F$55:$BL$55='Payment Calendar'!$A125)*('Monthly Estimate'!$B$55)),IF('Monthly Estimate'!$D$55='Payment Calendar'!$B125,'Monthly Estimate'!$B$55,0))</f>
        <v>0</v>
      </c>
      <c r="AU125" s="29">
        <f t="shared" si="33"/>
        <v>0</v>
      </c>
      <c r="AV125" s="30">
        <f t="shared" si="34"/>
        <v>0</v>
      </c>
      <c r="AW125" s="37">
        <f t="shared" si="35"/>
        <v>0</v>
      </c>
    </row>
    <row r="126" spans="1:49" x14ac:dyDescent="0.2">
      <c r="A126" s="38">
        <f t="shared" si="31"/>
        <v>43220</v>
      </c>
      <c r="B126" s="49">
        <f t="shared" si="21"/>
        <v>30</v>
      </c>
      <c r="C126" s="49">
        <f t="shared" si="32"/>
        <v>4</v>
      </c>
      <c r="D126" s="41">
        <f>IF(ISBLANK('Monthly Estimate'!$D$13),SUMPRODUCT(('Monthly Estimate'!$F$13:$BL$13='Payment Calendar'!$A126)*('Monthly Estimate'!$B$13)),IF('Monthly Estimate'!$D$13='Payment Calendar'!$B126,'Monthly Estimate'!$B$13,0))</f>
        <v>0</v>
      </c>
      <c r="E126" s="41">
        <f>IF(ISBLANK('Monthly Estimate'!$D$14),SUMPRODUCT(('Monthly Estimate'!$F$14:$BL$14='Payment Calendar'!$A126)*('Monthly Estimate'!$B$14)),IF('Monthly Estimate'!$D$14='Payment Calendar'!$B126,'Monthly Estimate'!$B$14,0))</f>
        <v>0</v>
      </c>
      <c r="F126" s="41">
        <f>IF(ISBLANK('Monthly Estimate'!$D$15),SUMPRODUCT(('Monthly Estimate'!$F$15:$BL$15='Payment Calendar'!$A126)*('Monthly Estimate'!$B$15)),IF('Monthly Estimate'!$D$15='Payment Calendar'!$B126,'Monthly Estimate'!$B$15,0))</f>
        <v>0</v>
      </c>
      <c r="G126" s="41">
        <f>IF(ISBLANK('Monthly Estimate'!$D$16),SUMPRODUCT(('Monthly Estimate'!$F$16:$BL$16='Payment Calendar'!$A126)*('Monthly Estimate'!$B$16)),IF('Monthly Estimate'!$D$16='Payment Calendar'!$B126,'Monthly Estimate'!$B$16,0))</f>
        <v>0</v>
      </c>
      <c r="H126" s="41">
        <f>IF(ISBLANK('Monthly Estimate'!$D$17),SUMPRODUCT(('Monthly Estimate'!$F$17:$BL$17='Payment Calendar'!$A126)*('Monthly Estimate'!$B$17)),IF('Monthly Estimate'!$D$17='Payment Calendar'!$B126,'Monthly Estimate'!$B$17,0))</f>
        <v>0</v>
      </c>
      <c r="I126" s="41">
        <f>IF(ISBLANK('Monthly Estimate'!$D$18),SUMPRODUCT(('Monthly Estimate'!$F$18:$BL$18='Payment Calendar'!$A126)*('Monthly Estimate'!$B$18)),IF('Monthly Estimate'!$D$18='Payment Calendar'!$B126,'Monthly Estimate'!$B$18,0))</f>
        <v>0</v>
      </c>
      <c r="J126" s="41">
        <f>IF(ISBLANK('Monthly Estimate'!$D$19),SUMPRODUCT(('Monthly Estimate'!$F$19:$BL$19='Payment Calendar'!$A126)*('Monthly Estimate'!$B$19)),IF('Monthly Estimate'!$D$19='Payment Calendar'!$B126,'Monthly Estimate'!$B$19,0))</f>
        <v>0</v>
      </c>
      <c r="K126" s="41">
        <f>IF(ISBLANK('Monthly Estimate'!$D$20),SUMPRODUCT(('Monthly Estimate'!$F$20:$BL$20='Payment Calendar'!$A126)*('Monthly Estimate'!$B$20)),IF('Monthly Estimate'!$D$20='Payment Calendar'!$B126,'Monthly Estimate'!$B$20,0))</f>
        <v>0</v>
      </c>
      <c r="L126" s="41">
        <f>IF(ISBLANK('Monthly Estimate'!$D$21),SUMPRODUCT(('Monthly Estimate'!$F$21:$BL$21='Payment Calendar'!$A126)*('Monthly Estimate'!$B$21)),IF('Monthly Estimate'!$D$21='Payment Calendar'!$B126,'Monthly Estimate'!$B$21,0))</f>
        <v>0</v>
      </c>
      <c r="M126" s="41">
        <f>IF(ISBLANK('Monthly Estimate'!$D$22),SUMPRODUCT(('Monthly Estimate'!$F$22:$BL$22='Payment Calendar'!$A126)*('Monthly Estimate'!$B$22)),IF('Monthly Estimate'!$D$22='Payment Calendar'!$B126,'Monthly Estimate'!$B$22,0))</f>
        <v>0</v>
      </c>
      <c r="N126" s="41">
        <f>IF(ISBLANK('Monthly Estimate'!$D$23),SUMPRODUCT(('Monthly Estimate'!$F$23:$BL$23='Payment Calendar'!$A126)*('Monthly Estimate'!$B$23)),IF('Monthly Estimate'!$D$23='Payment Calendar'!$B126,'Monthly Estimate'!$B$23,0))</f>
        <v>0</v>
      </c>
      <c r="O126" s="41">
        <f>IF(ISBLANK('Monthly Estimate'!$D$24),SUMPRODUCT(('Monthly Estimate'!$F$24:$BL$24='Payment Calendar'!$A126)*('Monthly Estimate'!$B$24)),IF('Monthly Estimate'!$D$24='Payment Calendar'!$B126,'Monthly Estimate'!$B$24,0))</f>
        <v>0</v>
      </c>
      <c r="P126" s="41">
        <f>IF(ISBLANK('Monthly Estimate'!$D$25),SUMPRODUCT(('Monthly Estimate'!$F$25:$BL$25='Payment Calendar'!$A126)*('Monthly Estimate'!$B$25)),IF('Monthly Estimate'!$D$25='Payment Calendar'!$B126,'Monthly Estimate'!$B$25,0))</f>
        <v>0</v>
      </c>
      <c r="Q126" s="41">
        <f>IF(ISBLANK('Monthly Estimate'!$D$26),SUMPRODUCT(('Monthly Estimate'!$F$26:$BL$26='Payment Calendar'!$A126)*('Monthly Estimate'!$B$26)),IF('Monthly Estimate'!$D$26='Payment Calendar'!$B126,'Monthly Estimate'!$B$26,0))</f>
        <v>0</v>
      </c>
      <c r="R126" s="41">
        <f>IF(ISBLANK('Monthly Estimate'!$D$27),SUMPRODUCT(('Monthly Estimate'!$F$27:$BL$27='Payment Calendar'!$A126)*('Monthly Estimate'!$B$27)),IF('Monthly Estimate'!$D$27='Payment Calendar'!$B126,'Monthly Estimate'!$B$27,0))</f>
        <v>0</v>
      </c>
      <c r="S126" s="41">
        <f>IF(ISBLANK('Monthly Estimate'!$D$28),SUMPRODUCT(('Monthly Estimate'!$F$28:$BL$28='Payment Calendar'!$A126)*('Monthly Estimate'!$B$28)),IF('Monthly Estimate'!$D$28='Payment Calendar'!$B126,'Monthly Estimate'!$B$28,0))</f>
        <v>0</v>
      </c>
      <c r="T126" s="41">
        <f>IF(ISBLANK('Monthly Estimate'!$D$32),SUMPRODUCT(('Monthly Estimate'!$F$32:$BL$32='Payment Calendar'!$A126)*('Monthly Estimate'!$B$32)),IF('Monthly Estimate'!$D$32='Payment Calendar'!$B126,'Monthly Estimate'!$B$32,0))</f>
        <v>0</v>
      </c>
      <c r="U126" s="41">
        <f>IF(ISBLANK('Monthly Estimate'!$D$33),SUMPRODUCT(('Monthly Estimate'!$F$33:$BL$33='Payment Calendar'!$A126)*('Monthly Estimate'!$B$33)),IF('Monthly Estimate'!$D$33='Payment Calendar'!$B126,'Monthly Estimate'!$B$33,0))</f>
        <v>0</v>
      </c>
      <c r="V126" s="41">
        <f>IF(ISBLANK('Monthly Estimate'!$D$34),SUMPRODUCT(('Monthly Estimate'!$F$34:$BL$34='Payment Calendar'!$A126)*('Monthly Estimate'!$B$34)),IF('Monthly Estimate'!$D$34='Payment Calendar'!$B126,'Monthly Estimate'!$B$34,0))</f>
        <v>0</v>
      </c>
      <c r="W126" s="41">
        <f>IF(ISBLANK('Monthly Estimate'!$D$35),SUMPRODUCT(('Monthly Estimate'!$F$35:$BL$35='Payment Calendar'!$A126)*('Monthly Estimate'!$B$35)),IF('Monthly Estimate'!$D$35='Payment Calendar'!$B126,'Monthly Estimate'!$B$35,0))</f>
        <v>0</v>
      </c>
      <c r="X126" s="41">
        <f>IF(ISBLANK('Monthly Estimate'!$D$36),SUMPRODUCT(('Monthly Estimate'!$F$36:$BL$36='Payment Calendar'!$A126)*('Monthly Estimate'!$B$36)),IF('Monthly Estimate'!$D$36='Payment Calendar'!$B126,'Monthly Estimate'!$B$36,0))</f>
        <v>0</v>
      </c>
      <c r="Y126" s="41">
        <f>IF(ISBLANK('Monthly Estimate'!$D$37),SUMPRODUCT(('Monthly Estimate'!$F$37:$BL$37='Payment Calendar'!$A126)*('Monthly Estimate'!$B$37)),IF('Monthly Estimate'!$D$37='Payment Calendar'!$B126,'Monthly Estimate'!$B$37,0))</f>
        <v>0</v>
      </c>
      <c r="Z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A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B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C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D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E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F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G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H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I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J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K126" s="41">
        <f>IF(ISBLANK('Monthly Estimate'!$D$38),SUMPRODUCT(('Monthly Estimate'!$F$38:$BL$38='Payment Calendar'!$A126)*('Monthly Estimate'!$B$38)),IF('Monthly Estimate'!$D$38='Payment Calendar'!$B126,'Monthly Estimate'!$B$38,0))</f>
        <v>0</v>
      </c>
      <c r="AL126" s="41">
        <f>IF(ISBLANK('Monthly Estimate'!$D$50),SUMPRODUCT(('Monthly Estimate'!$F$50:$BL$50='Payment Calendar'!$A126)*('Monthly Estimate'!$B$50)),IF('Monthly Estimate'!$D$50='Payment Calendar'!$B126,'Monthly Estimate'!$B$50,0))</f>
        <v>0</v>
      </c>
      <c r="AM126" s="42">
        <f>IF(ISBLANK('Monthly Estimate'!$D$51),SUMPRODUCT(('Monthly Estimate'!$F$51:$BL$51='Payment Calendar'!$A126)*('Monthly Estimate'!$B$51)),IF('Monthly Estimate'!$D$51='Payment Calendar'!$B126,'Monthly Estimate'!$B$51,0))</f>
        <v>0</v>
      </c>
      <c r="AN126" s="43">
        <f>SUM(D126:AM126)</f>
        <v>0</v>
      </c>
      <c r="AO126" s="41">
        <f>IF(ISBLANK('Monthly Estimate'!$D$6),SUMPRODUCT(('Monthly Estimate'!$F$6:$BL$6='Payment Calendar'!$A126)*('Monthly Estimate'!$B$6)),IF('Monthly Estimate'!$D$6='Payment Calendar'!$B126,'Monthly Estimate'!$B$6,0))</f>
        <v>0</v>
      </c>
      <c r="AP126" s="41">
        <f>IF(ISBLANK('Monthly Estimate'!$D$7),SUMPRODUCT(('Monthly Estimate'!$F$7:$BL$7='Payment Calendar'!$A126)*('Monthly Estimate'!$B$7)),IF('Monthly Estimate'!$D$7='Payment Calendar'!$B126,'Monthly Estimate'!$B$7,0))</f>
        <v>0</v>
      </c>
      <c r="AQ126" s="42">
        <f>IF(ISBLANK('Monthly Estimate'!$D$8),SUMPRODUCT(('Monthly Estimate'!$F$8:$BL$8='Payment Calendar'!$A126)*('Monthly Estimate'!$B$8)),IF('Monthly Estimate'!$D$8='Payment Calendar'!$B126,'Monthly Estimate'!$B$8,0))</f>
        <v>0</v>
      </c>
      <c r="AR126" s="44">
        <f t="shared" si="22"/>
        <v>0</v>
      </c>
      <c r="AS126" s="45">
        <f>IF(ISBLANK('Monthly Estimate'!$D$54),SUMPRODUCT(('Monthly Estimate'!$F$54:$BL$54='Payment Calendar'!$A126)*('Monthly Estimate'!$B$54)),IF('Monthly Estimate'!$D$54='Payment Calendar'!$B126,'Monthly Estimate'!$B$54,0))</f>
        <v>0</v>
      </c>
      <c r="AT126" s="42">
        <f>IF(ISBLANK('Monthly Estimate'!$D$55),SUMPRODUCT(('Monthly Estimate'!$F$55:$BL$55='Payment Calendar'!$A126)*('Monthly Estimate'!$B$55)),IF('Monthly Estimate'!$D$55='Payment Calendar'!$B126,'Monthly Estimate'!$B$55,0))</f>
        <v>0</v>
      </c>
      <c r="AU126" s="43">
        <f t="shared" si="33"/>
        <v>0</v>
      </c>
      <c r="AV126" s="46">
        <f t="shared" si="34"/>
        <v>0</v>
      </c>
      <c r="AW126" s="47">
        <f t="shared" si="35"/>
        <v>0</v>
      </c>
    </row>
    <row r="127" spans="1:49" x14ac:dyDescent="0.2">
      <c r="A127" s="48" t="s">
        <v>7</v>
      </c>
      <c r="B127" s="22" t="e">
        <f t="shared" si="21"/>
        <v>#VALUE!</v>
      </c>
      <c r="C127" s="22">
        <v>5</v>
      </c>
      <c r="D127" s="24">
        <f>SUMIFS(May!$E$3:$E$500,May!$D$3:$D$500,'Payment Calendar'!D$1,May!$A$3:$A$500,'Payment Calendar'!$A127)</f>
        <v>0</v>
      </c>
      <c r="E127" s="24">
        <f>SUMIFS(May!$E$3:$E$500,May!$D$3:$D$500,'Payment Calendar'!E$1,May!$A$3:$A$500,'Payment Calendar'!$A127)</f>
        <v>0</v>
      </c>
      <c r="F127" s="24">
        <f>SUMIFS(May!$E$3:$E$500,May!$D$3:$D$500,'Payment Calendar'!F$1,May!$A$3:$A$500,'Payment Calendar'!$A127)</f>
        <v>0</v>
      </c>
      <c r="G127" s="24">
        <f>SUMIFS(May!$E$3:$E$500,May!$D$3:$D$500,'Payment Calendar'!G$1,May!$A$3:$A$500,'Payment Calendar'!$A127)</f>
        <v>0</v>
      </c>
      <c r="H127" s="24">
        <f>SUMIFS(May!$E$3:$E$500,May!$D$3:$D$500,'Payment Calendar'!H$1,May!$A$3:$A$500,'Payment Calendar'!$A127)</f>
        <v>0</v>
      </c>
      <c r="I127" s="24">
        <f>SUMIFS(May!$E$3:$E$500,May!$D$3:$D$500,'Payment Calendar'!I$1,May!$A$3:$A$500,'Payment Calendar'!$A127)</f>
        <v>0</v>
      </c>
      <c r="J127" s="24">
        <f>SUMIFS(May!$E$3:$E$500,May!$D$3:$D$500,'Payment Calendar'!J$1,May!$A$3:$A$500,'Payment Calendar'!$A127)</f>
        <v>0</v>
      </c>
      <c r="K127" s="24">
        <f>SUMIFS(May!$E$3:$E$500,May!$D$3:$D$500,'Payment Calendar'!K$1,May!$A$3:$A$500,'Payment Calendar'!$A127)</f>
        <v>0</v>
      </c>
      <c r="L127" s="24">
        <f>SUMIFS(May!$E$3:$E$500,May!$D$3:$D$500,'Payment Calendar'!L$1,May!$A$3:$A$500,'Payment Calendar'!$A127)</f>
        <v>0</v>
      </c>
      <c r="M127" s="24">
        <f>SUMIFS(May!$E$3:$E$500,May!$D$3:$D$500,'Payment Calendar'!M$1,May!$A$3:$A$500,'Payment Calendar'!$A127)</f>
        <v>0</v>
      </c>
      <c r="N127" s="24">
        <f>SUMIFS(May!$E$3:$E$500,May!$D$3:$D$500,'Payment Calendar'!N$1,May!$A$3:$A$500,'Payment Calendar'!$A127)</f>
        <v>0</v>
      </c>
      <c r="O127" s="24">
        <f>SUMIFS(May!$E$3:$E$500,May!$D$3:$D$500,'Payment Calendar'!O$1,May!$A$3:$A$500,'Payment Calendar'!$A127)</f>
        <v>0</v>
      </c>
      <c r="P127" s="24">
        <f>SUMIFS(May!$E$3:$E$500,May!$D$3:$D$500,'Payment Calendar'!P$1,May!$A$3:$A$500,'Payment Calendar'!$A127)</f>
        <v>0</v>
      </c>
      <c r="Q127" s="24">
        <f>SUMIFS(May!$E$3:$E$500,May!$D$3:$D$500,'Payment Calendar'!Q$1,May!$A$3:$A$500,'Payment Calendar'!$A127)</f>
        <v>0</v>
      </c>
      <c r="R127" s="24">
        <f>SUMIFS(May!$E$3:$E$500,May!$D$3:$D$500,'Payment Calendar'!R$1,May!$A$3:$A$500,'Payment Calendar'!$A127)</f>
        <v>0</v>
      </c>
      <c r="S127" s="24">
        <f>SUMIFS(May!$E$3:$E$500,May!$D$3:$D$500,'Payment Calendar'!S$1,May!$A$3:$A$500,'Payment Calendar'!$A127)</f>
        <v>0</v>
      </c>
      <c r="T127" s="24">
        <f>SUMIFS(May!$E$3:$E$500,May!$D$3:$D$500,'Payment Calendar'!T$1,May!$A$3:$A$500,'Payment Calendar'!$A127)</f>
        <v>0</v>
      </c>
      <c r="U127" s="24">
        <f>SUMIFS(May!$E$3:$E$500,May!$D$3:$D$500,'Payment Calendar'!U$1,May!$A$3:$A$500,'Payment Calendar'!$A127)</f>
        <v>0</v>
      </c>
      <c r="V127" s="24">
        <f>SUMIFS(May!$E$3:$E$500,May!$D$3:$D$500,'Payment Calendar'!V$1,May!$A$3:$A$500,'Payment Calendar'!$A127)</f>
        <v>0</v>
      </c>
      <c r="W127" s="24">
        <f>SUMIFS(May!$E$3:$E$500,May!$D$3:$D$500,'Payment Calendar'!W$1,May!$A$3:$A$500,'Payment Calendar'!$A127)</f>
        <v>0</v>
      </c>
      <c r="X127" s="24">
        <f>SUMIFS(May!$E$3:$E$500,May!$D$3:$D$500,'Payment Calendar'!X$1,May!$A$3:$A$500,'Payment Calendar'!$A127)</f>
        <v>0</v>
      </c>
      <c r="Y127" s="24">
        <f>SUMIFS(May!$E$3:$E$500,May!$D$3:$D$500,'Payment Calendar'!Y$1,May!$A$3:$A$500,'Payment Calendar'!$A127)</f>
        <v>0</v>
      </c>
      <c r="Z127" s="24">
        <f>SUMIFS(May!$E$3:$E$500,May!$D$3:$D$500,'Payment Calendar'!Z$1,May!$A$3:$A$500,'Payment Calendar'!$A127)</f>
        <v>0</v>
      </c>
      <c r="AA127" s="24">
        <f>SUMIFS(May!$E$3:$E$500,May!$D$3:$D$500,'Payment Calendar'!AA$1,May!$A$3:$A$500,'Payment Calendar'!$A127)</f>
        <v>0</v>
      </c>
      <c r="AB127" s="24">
        <f>SUMIFS(May!$E$3:$E$500,May!$D$3:$D$500,'Payment Calendar'!AB$1,May!$A$3:$A$500,'Payment Calendar'!$A127)</f>
        <v>0</v>
      </c>
      <c r="AC127" s="24">
        <f>SUMIFS(May!$E$3:$E$500,May!$D$3:$D$500,'Payment Calendar'!AC$1,May!$A$3:$A$500,'Payment Calendar'!$A127)</f>
        <v>0</v>
      </c>
      <c r="AD127" s="24">
        <f>SUMIFS(May!$E$3:$E$500,May!$D$3:$D$500,'Payment Calendar'!AD$1,May!$A$3:$A$500,'Payment Calendar'!$A127)</f>
        <v>0</v>
      </c>
      <c r="AE127" s="24">
        <f>SUMIFS(May!$E$3:$E$500,May!$D$3:$D$500,'Payment Calendar'!AE$1,May!$A$3:$A$500,'Payment Calendar'!$A127)</f>
        <v>0</v>
      </c>
      <c r="AF127" s="24">
        <f>SUMIFS(May!$E$3:$E$500,May!$D$3:$D$500,'Payment Calendar'!AF$1,May!$A$3:$A$500,'Payment Calendar'!$A127)</f>
        <v>0</v>
      </c>
      <c r="AG127" s="24">
        <f>SUMIFS(May!$E$3:$E$500,May!$D$3:$D$500,'Payment Calendar'!AG$1,May!$A$3:$A$500,'Payment Calendar'!$A127)</f>
        <v>0</v>
      </c>
      <c r="AH127" s="24">
        <f>SUMIFS(May!$E$3:$E$500,May!$D$3:$D$500,'Payment Calendar'!AH$1,May!$A$3:$A$500,'Payment Calendar'!$A127)</f>
        <v>0</v>
      </c>
      <c r="AI127" s="24">
        <f>SUMIFS(May!$E$3:$E$500,May!$D$3:$D$500,'Payment Calendar'!AI$1,May!$A$3:$A$500,'Payment Calendar'!$A127)</f>
        <v>0</v>
      </c>
      <c r="AJ127" s="24">
        <f>SUMIFS(May!$E$3:$E$500,May!$D$3:$D$500,'Payment Calendar'!AJ$1,May!$A$3:$A$500,'Payment Calendar'!$A127)</f>
        <v>0</v>
      </c>
      <c r="AK127" s="24">
        <f>SUMIFS(May!$E$3:$E$500,May!$D$3:$D$500,'Payment Calendar'!AK$1,May!$A$3:$A$500,'Payment Calendar'!$A127)</f>
        <v>0</v>
      </c>
      <c r="AL127" s="24">
        <f>SUMIFS(May!$E$3:$E$500,May!$D$3:$D$500,'Payment Calendar'!AL$1,May!$A$3:$A$500,'Payment Calendar'!$A127)</f>
        <v>0</v>
      </c>
      <c r="AM127" s="25">
        <f>SUMIFS(May!$E$3:$E$500,May!$D$3:$D$500,'Payment Calendar'!AM$1,May!$A$3:$A$500,'Payment Calendar'!$A127)</f>
        <v>0</v>
      </c>
      <c r="AN127" s="26">
        <f>SUM(D127:AM127)</f>
        <v>0</v>
      </c>
      <c r="AO127" s="24">
        <f>SUMIFS(May!$E$3:$E$500,May!$D$3:$D$500,'Payment Calendar'!AO$1,May!$A$3:$A$500,'Payment Calendar'!$A127)</f>
        <v>0</v>
      </c>
      <c r="AP127" s="24">
        <f>SUMIFS(May!$E$3:$E$500,May!$D$3:$D$500,'Payment Calendar'!AP$1,May!$A$3:$A$500,'Payment Calendar'!$A127)</f>
        <v>0</v>
      </c>
      <c r="AQ127" s="25">
        <f>SUMIFS(May!$E$3:$E$500,May!$D$3:$D$500,'Payment Calendar'!AQ$1,May!$A$3:$A$500,'Payment Calendar'!$A127)</f>
        <v>0</v>
      </c>
      <c r="AR127" s="27">
        <f t="shared" si="22"/>
        <v>0</v>
      </c>
      <c r="AS127" s="28">
        <f>SUMIFS(May!$E$3:$E$500,May!$D$3:$D$500,'Payment Calendar'!AS$1,May!$A$3:$A$500,'Payment Calendar'!$A127)</f>
        <v>0</v>
      </c>
      <c r="AT127" s="25">
        <f>SUMIFS(May!$E$3:$E$500,May!$D$3:$D$500,'Payment Calendar'!AT$1,May!$A$3:$A$500,'Payment Calendar'!$A127)</f>
        <v>0</v>
      </c>
      <c r="AU127" s="29"/>
      <c r="AV127" s="30"/>
      <c r="AW127" s="37"/>
    </row>
    <row r="128" spans="1:49" x14ac:dyDescent="0.2">
      <c r="A128" s="31">
        <f>A126+1</f>
        <v>43221</v>
      </c>
      <c r="B128" s="32">
        <f t="shared" si="21"/>
        <v>1</v>
      </c>
      <c r="C128" s="32">
        <f t="shared" ref="C128:C157" si="36">MONTH(A128)</f>
        <v>5</v>
      </c>
      <c r="D128" s="33">
        <f>IF(ISBLANK('Monthly Estimate'!$D$13),SUMPRODUCT(('Monthly Estimate'!$F$13:$BL$13='Payment Calendar'!$A128)*('Monthly Estimate'!$B$13)),IF('Monthly Estimate'!$D$13='Payment Calendar'!$B128,'Monthly Estimate'!$B$13,0))</f>
        <v>0</v>
      </c>
      <c r="E128" s="33">
        <f>IF(ISBLANK('Monthly Estimate'!$D$14),SUMPRODUCT(('Monthly Estimate'!$F$14:$BL$14='Payment Calendar'!$A128)*('Monthly Estimate'!$B$14)),IF('Monthly Estimate'!$D$14='Payment Calendar'!$B128,'Monthly Estimate'!$B$14,0))</f>
        <v>0</v>
      </c>
      <c r="F128" s="33">
        <f>IF(ISBLANK('Monthly Estimate'!$D$15),SUMPRODUCT(('Monthly Estimate'!$F$15:$BL$15='Payment Calendar'!$A128)*('Monthly Estimate'!$B$15)),IF('Monthly Estimate'!$D$15='Payment Calendar'!$B128,'Monthly Estimate'!$B$15,0))</f>
        <v>0</v>
      </c>
      <c r="G128" s="33">
        <f>IF(ISBLANK('Monthly Estimate'!$D$16),SUMPRODUCT(('Monthly Estimate'!$F$16:$BL$16='Payment Calendar'!$A128)*('Monthly Estimate'!$B$16)),IF('Monthly Estimate'!$D$16='Payment Calendar'!$B128,'Monthly Estimate'!$B$16,0))</f>
        <v>0</v>
      </c>
      <c r="H128" s="33">
        <f>IF(ISBLANK('Monthly Estimate'!$D$17),SUMPRODUCT(('Monthly Estimate'!$F$17:$BL$17='Payment Calendar'!$A128)*('Monthly Estimate'!$B$17)),IF('Monthly Estimate'!$D$17='Payment Calendar'!$B128,'Monthly Estimate'!$B$17,0))</f>
        <v>0</v>
      </c>
      <c r="I128" s="33">
        <f>IF(ISBLANK('Monthly Estimate'!$D$18),SUMPRODUCT(('Monthly Estimate'!$F$18:$BL$18='Payment Calendar'!$A128)*('Monthly Estimate'!$B$18)),IF('Monthly Estimate'!$D$18='Payment Calendar'!$B128,'Monthly Estimate'!$B$18,0))</f>
        <v>0</v>
      </c>
      <c r="J128" s="33">
        <f>IF(ISBLANK('Monthly Estimate'!$D$19),SUMPRODUCT(('Monthly Estimate'!$F$19:$BL$19='Payment Calendar'!$A128)*('Monthly Estimate'!$B$19)),IF('Monthly Estimate'!$D$19='Payment Calendar'!$B128,'Monthly Estimate'!$B$19,0))</f>
        <v>0</v>
      </c>
      <c r="K128" s="33">
        <f>IF(ISBLANK('Monthly Estimate'!$D$20),SUMPRODUCT(('Monthly Estimate'!$F$20:$BL$20='Payment Calendar'!$A128)*('Monthly Estimate'!$B$20)),IF('Monthly Estimate'!$D$20='Payment Calendar'!$B128,'Monthly Estimate'!$B$20,0))</f>
        <v>0</v>
      </c>
      <c r="L128" s="33">
        <f>IF(ISBLANK('Monthly Estimate'!$D$21),SUMPRODUCT(('Monthly Estimate'!$F$21:$BL$21='Payment Calendar'!$A128)*('Monthly Estimate'!$B$21)),IF('Monthly Estimate'!$D$21='Payment Calendar'!$B128,'Monthly Estimate'!$B$21,0))</f>
        <v>0</v>
      </c>
      <c r="M128" s="33">
        <f>IF(ISBLANK('Monthly Estimate'!$D$22),SUMPRODUCT(('Monthly Estimate'!$F$22:$BL$22='Payment Calendar'!$A128)*('Monthly Estimate'!$B$22)),IF('Monthly Estimate'!$D$22='Payment Calendar'!$B128,'Monthly Estimate'!$B$22,0))</f>
        <v>0</v>
      </c>
      <c r="N128" s="33">
        <f>IF(ISBLANK('Monthly Estimate'!$D$23),SUMPRODUCT(('Monthly Estimate'!$F$23:$BL$23='Payment Calendar'!$A128)*('Monthly Estimate'!$B$23)),IF('Monthly Estimate'!$D$23='Payment Calendar'!$B128,'Monthly Estimate'!$B$23,0))</f>
        <v>0</v>
      </c>
      <c r="O128" s="33">
        <f>IF(ISBLANK('Monthly Estimate'!$D$24),SUMPRODUCT(('Monthly Estimate'!$F$24:$BL$24='Payment Calendar'!$A128)*('Monthly Estimate'!$B$24)),IF('Monthly Estimate'!$D$24='Payment Calendar'!$B128,'Monthly Estimate'!$B$24,0))</f>
        <v>0</v>
      </c>
      <c r="P128" s="33">
        <f>IF(ISBLANK('Monthly Estimate'!$D$25),SUMPRODUCT(('Monthly Estimate'!$F$25:$BL$25='Payment Calendar'!$A128)*('Monthly Estimate'!$B$25)),IF('Monthly Estimate'!$D$25='Payment Calendar'!$B128,'Monthly Estimate'!$B$25,0))</f>
        <v>0</v>
      </c>
      <c r="Q128" s="33">
        <f>IF(ISBLANK('Monthly Estimate'!$D$26),SUMPRODUCT(('Monthly Estimate'!$F$26:$BL$26='Payment Calendar'!$A128)*('Monthly Estimate'!$B$26)),IF('Monthly Estimate'!$D$26='Payment Calendar'!$B128,'Monthly Estimate'!$B$26,0))</f>
        <v>0</v>
      </c>
      <c r="R128" s="33">
        <f>IF(ISBLANK('Monthly Estimate'!$D$27),SUMPRODUCT(('Monthly Estimate'!$F$27:$BL$27='Payment Calendar'!$A128)*('Monthly Estimate'!$B$27)),IF('Monthly Estimate'!$D$27='Payment Calendar'!$B128,'Monthly Estimate'!$B$27,0))</f>
        <v>0</v>
      </c>
      <c r="S128" s="33">
        <f>IF(ISBLANK('Monthly Estimate'!$D$28),SUMPRODUCT(('Monthly Estimate'!$F$28:$BL$28='Payment Calendar'!$A128)*('Monthly Estimate'!$B$28)),IF('Monthly Estimate'!$D$28='Payment Calendar'!$B128,'Monthly Estimate'!$B$28,0))</f>
        <v>0</v>
      </c>
      <c r="T128" s="33">
        <f>IF(ISBLANK('Monthly Estimate'!$D$32),SUMPRODUCT(('Monthly Estimate'!$F$32:$BL$32='Payment Calendar'!$A128)*('Monthly Estimate'!$B$32)),IF('Monthly Estimate'!$D$32='Payment Calendar'!$B128,'Monthly Estimate'!$B$32,0))</f>
        <v>0</v>
      </c>
      <c r="U128" s="33">
        <f>IF(ISBLANK('Monthly Estimate'!$D$33),SUMPRODUCT(('Monthly Estimate'!$F$33:$BL$33='Payment Calendar'!$A128)*('Monthly Estimate'!$B$33)),IF('Monthly Estimate'!$D$33='Payment Calendar'!$B128,'Monthly Estimate'!$B$33,0))</f>
        <v>0</v>
      </c>
      <c r="V128" s="33">
        <f>IF(ISBLANK('Monthly Estimate'!$D$34),SUMPRODUCT(('Monthly Estimate'!$F$34:$BL$34='Payment Calendar'!$A128)*('Monthly Estimate'!$B$34)),IF('Monthly Estimate'!$D$34='Payment Calendar'!$B128,'Monthly Estimate'!$B$34,0))</f>
        <v>0</v>
      </c>
      <c r="W128" s="33">
        <f>IF(ISBLANK('Monthly Estimate'!$D$35),SUMPRODUCT(('Monthly Estimate'!$F$35:$BL$35='Payment Calendar'!$A128)*('Monthly Estimate'!$B$35)),IF('Monthly Estimate'!$D$35='Payment Calendar'!$B128,'Monthly Estimate'!$B$35,0))</f>
        <v>0</v>
      </c>
      <c r="X128" s="33">
        <f>IF(ISBLANK('Monthly Estimate'!$D$36),SUMPRODUCT(('Monthly Estimate'!$F$36:$BL$36='Payment Calendar'!$A128)*('Monthly Estimate'!$B$36)),IF('Monthly Estimate'!$D$36='Payment Calendar'!$B128,'Monthly Estimate'!$B$36,0))</f>
        <v>0</v>
      </c>
      <c r="Y128" s="33">
        <f>IF(ISBLANK('Monthly Estimate'!$D$37),SUMPRODUCT(('Monthly Estimate'!$F$37:$BL$37='Payment Calendar'!$A128)*('Monthly Estimate'!$B$37)),IF('Monthly Estimate'!$D$37='Payment Calendar'!$B128,'Monthly Estimate'!$B$37,0))</f>
        <v>0</v>
      </c>
      <c r="Z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A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B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C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D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E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F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G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H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I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J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K128" s="33">
        <f>IF(ISBLANK('Monthly Estimate'!$D$38),SUMPRODUCT(('Monthly Estimate'!$F$38:$BL$38='Payment Calendar'!$A128)*('Monthly Estimate'!$B$38)),IF('Monthly Estimate'!$D$38='Payment Calendar'!$B128,'Monthly Estimate'!$B$38,0))</f>
        <v>0</v>
      </c>
      <c r="AL128" s="33">
        <f>IF(ISBLANK('Monthly Estimate'!$D$50),SUMPRODUCT(('Monthly Estimate'!$F$50:$BL$50='Payment Calendar'!$A128)*('Monthly Estimate'!$B$50)),IF('Monthly Estimate'!$D$50='Payment Calendar'!$B128,'Monthly Estimate'!$B$50,0))</f>
        <v>0</v>
      </c>
      <c r="AM128" s="34">
        <f>IF(ISBLANK('Monthly Estimate'!$D$51),SUMPRODUCT(('Monthly Estimate'!$F$51:$BL$51='Payment Calendar'!$A128)*('Monthly Estimate'!$B$51)),IF('Monthly Estimate'!$D$51='Payment Calendar'!$B128,'Monthly Estimate'!$B$51,0))</f>
        <v>0</v>
      </c>
      <c r="AN128" s="29">
        <f>SUM(D128:AM128)</f>
        <v>0</v>
      </c>
      <c r="AO128" s="33">
        <f>IF(ISBLANK('Monthly Estimate'!$D$6),SUMPRODUCT(('Monthly Estimate'!$F$6:$BL$6='Payment Calendar'!$A128)*('Monthly Estimate'!$B$6)),IF('Monthly Estimate'!$D$6='Payment Calendar'!$B128,'Monthly Estimate'!$B$6,0))</f>
        <v>0</v>
      </c>
      <c r="AP128" s="33">
        <f>IF(ISBLANK('Monthly Estimate'!$D$7),SUMPRODUCT(('Monthly Estimate'!$F$7:$BL$7='Payment Calendar'!$A128)*('Monthly Estimate'!$B$7)),IF('Monthly Estimate'!$D$7='Payment Calendar'!$B128,'Monthly Estimate'!$B$7,0))</f>
        <v>0</v>
      </c>
      <c r="AQ128" s="34">
        <f>IF(ISBLANK('Monthly Estimate'!$D$8),SUMPRODUCT(('Monthly Estimate'!$F$8:$BL$8='Payment Calendar'!$A128)*('Monthly Estimate'!$B$8)),IF('Monthly Estimate'!$D$8='Payment Calendar'!$B128,'Monthly Estimate'!$B$8,0))</f>
        <v>0</v>
      </c>
      <c r="AR128" s="35">
        <f t="shared" si="22"/>
        <v>0</v>
      </c>
      <c r="AS128" s="36">
        <f>IF(ISBLANK('Monthly Estimate'!$D$54),SUMPRODUCT(('Monthly Estimate'!$F$54:$BL$54='Payment Calendar'!$A128)*('Monthly Estimate'!$B$54)),IF('Monthly Estimate'!$D$54='Payment Calendar'!$B128,'Monthly Estimate'!$B$54,0))</f>
        <v>0</v>
      </c>
      <c r="AT128" s="34">
        <f>IF(ISBLANK('Monthly Estimate'!$D$55),SUMPRODUCT(('Monthly Estimate'!$F$55:$BL$55='Payment Calendar'!$A128)*('Monthly Estimate'!$B$55)),IF('Monthly Estimate'!$D$55='Payment Calendar'!$B128,'Monthly Estimate'!$B$55,0))</f>
        <v>0</v>
      </c>
      <c r="AU128" s="29">
        <f t="shared" ref="AU128:AU157" si="37">AS128-AT128</f>
        <v>0</v>
      </c>
      <c r="AV128" s="30">
        <f t="shared" ref="AV128:AV157" si="38">-AN128+AR128-AS128</f>
        <v>0</v>
      </c>
      <c r="AW128" s="37">
        <f>AW126+AV128</f>
        <v>0</v>
      </c>
    </row>
    <row r="129" spans="1:49" x14ac:dyDescent="0.2">
      <c r="A129" s="31">
        <f t="shared" ref="A129:A158" si="39">A128+1</f>
        <v>43222</v>
      </c>
      <c r="B129" s="32">
        <f t="shared" si="21"/>
        <v>2</v>
      </c>
      <c r="C129" s="32">
        <f t="shared" si="36"/>
        <v>5</v>
      </c>
      <c r="D129" s="33">
        <f>IF(ISBLANK('Monthly Estimate'!$D$13),SUMPRODUCT(('Monthly Estimate'!$F$13:$BL$13='Payment Calendar'!$A129)*('Monthly Estimate'!$B$13)),IF('Monthly Estimate'!$D$13='Payment Calendar'!$B129,'Monthly Estimate'!$B$13,0))</f>
        <v>0</v>
      </c>
      <c r="E129" s="33">
        <f>IF(ISBLANK('Monthly Estimate'!$D$14),SUMPRODUCT(('Monthly Estimate'!$F$14:$BL$14='Payment Calendar'!$A129)*('Monthly Estimate'!$B$14)),IF('Monthly Estimate'!$D$14='Payment Calendar'!$B129,'Monthly Estimate'!$B$14,0))</f>
        <v>0</v>
      </c>
      <c r="F129" s="33">
        <f>IF(ISBLANK('Monthly Estimate'!$D$15),SUMPRODUCT(('Monthly Estimate'!$F$15:$BL$15='Payment Calendar'!$A129)*('Monthly Estimate'!$B$15)),IF('Monthly Estimate'!$D$15='Payment Calendar'!$B129,'Monthly Estimate'!$B$15,0))</f>
        <v>0</v>
      </c>
      <c r="G129" s="33">
        <f>IF(ISBLANK('Monthly Estimate'!$D$16),SUMPRODUCT(('Monthly Estimate'!$F$16:$BL$16='Payment Calendar'!$A129)*('Monthly Estimate'!$B$16)),IF('Monthly Estimate'!$D$16='Payment Calendar'!$B129,'Monthly Estimate'!$B$16,0))</f>
        <v>0</v>
      </c>
      <c r="H129" s="33">
        <f>IF(ISBLANK('Monthly Estimate'!$D$17),SUMPRODUCT(('Monthly Estimate'!$F$17:$BL$17='Payment Calendar'!$A129)*('Monthly Estimate'!$B$17)),IF('Monthly Estimate'!$D$17='Payment Calendar'!$B129,'Monthly Estimate'!$B$17,0))</f>
        <v>0</v>
      </c>
      <c r="I129" s="33">
        <f>IF(ISBLANK('Monthly Estimate'!$D$18),SUMPRODUCT(('Monthly Estimate'!$F$18:$BL$18='Payment Calendar'!$A129)*('Monthly Estimate'!$B$18)),IF('Monthly Estimate'!$D$18='Payment Calendar'!$B129,'Monthly Estimate'!$B$18,0))</f>
        <v>0</v>
      </c>
      <c r="J129" s="33">
        <f>IF(ISBLANK('Monthly Estimate'!$D$19),SUMPRODUCT(('Monthly Estimate'!$F$19:$BL$19='Payment Calendar'!$A129)*('Monthly Estimate'!$B$19)),IF('Monthly Estimate'!$D$19='Payment Calendar'!$B129,'Monthly Estimate'!$B$19,0))</f>
        <v>0</v>
      </c>
      <c r="K129" s="33">
        <f>IF(ISBLANK('Monthly Estimate'!$D$20),SUMPRODUCT(('Monthly Estimate'!$F$20:$BL$20='Payment Calendar'!$A129)*('Monthly Estimate'!$B$20)),IF('Monthly Estimate'!$D$20='Payment Calendar'!$B129,'Monthly Estimate'!$B$20,0))</f>
        <v>0</v>
      </c>
      <c r="L129" s="33">
        <f>IF(ISBLANK('Monthly Estimate'!$D$21),SUMPRODUCT(('Monthly Estimate'!$F$21:$BL$21='Payment Calendar'!$A129)*('Monthly Estimate'!$B$21)),IF('Monthly Estimate'!$D$21='Payment Calendar'!$B129,'Monthly Estimate'!$B$21,0))</f>
        <v>0</v>
      </c>
      <c r="M129" s="33">
        <f>IF(ISBLANK('Monthly Estimate'!$D$22),SUMPRODUCT(('Monthly Estimate'!$F$22:$BL$22='Payment Calendar'!$A129)*('Monthly Estimate'!$B$22)),IF('Monthly Estimate'!$D$22='Payment Calendar'!$B129,'Monthly Estimate'!$B$22,0))</f>
        <v>0</v>
      </c>
      <c r="N129" s="33">
        <f>IF(ISBLANK('Monthly Estimate'!$D$23),SUMPRODUCT(('Monthly Estimate'!$F$23:$BL$23='Payment Calendar'!$A129)*('Monthly Estimate'!$B$23)),IF('Monthly Estimate'!$D$23='Payment Calendar'!$B129,'Monthly Estimate'!$B$23,0))</f>
        <v>0</v>
      </c>
      <c r="O129" s="33">
        <f>IF(ISBLANK('Monthly Estimate'!$D$24),SUMPRODUCT(('Monthly Estimate'!$F$24:$BL$24='Payment Calendar'!$A129)*('Monthly Estimate'!$B$24)),IF('Monthly Estimate'!$D$24='Payment Calendar'!$B129,'Monthly Estimate'!$B$24,0))</f>
        <v>0</v>
      </c>
      <c r="P129" s="33">
        <f>IF(ISBLANK('Monthly Estimate'!$D$25),SUMPRODUCT(('Monthly Estimate'!$F$25:$BL$25='Payment Calendar'!$A129)*('Monthly Estimate'!$B$25)),IF('Monthly Estimate'!$D$25='Payment Calendar'!$B129,'Monthly Estimate'!$B$25,0))</f>
        <v>0</v>
      </c>
      <c r="Q129" s="33">
        <f>IF(ISBLANK('Monthly Estimate'!$D$26),SUMPRODUCT(('Monthly Estimate'!$F$26:$BL$26='Payment Calendar'!$A129)*('Monthly Estimate'!$B$26)),IF('Monthly Estimate'!$D$26='Payment Calendar'!$B129,'Monthly Estimate'!$B$26,0))</f>
        <v>0</v>
      </c>
      <c r="R129" s="33">
        <f>IF(ISBLANK('Monthly Estimate'!$D$27),SUMPRODUCT(('Monthly Estimate'!$F$27:$BL$27='Payment Calendar'!$A129)*('Monthly Estimate'!$B$27)),IF('Monthly Estimate'!$D$27='Payment Calendar'!$B129,'Monthly Estimate'!$B$27,0))</f>
        <v>0</v>
      </c>
      <c r="S129" s="33">
        <f>IF(ISBLANK('Monthly Estimate'!$D$28),SUMPRODUCT(('Monthly Estimate'!$F$28:$BL$28='Payment Calendar'!$A129)*('Monthly Estimate'!$B$28)),IF('Monthly Estimate'!$D$28='Payment Calendar'!$B129,'Monthly Estimate'!$B$28,0))</f>
        <v>0</v>
      </c>
      <c r="T129" s="33">
        <f>IF(ISBLANK('Monthly Estimate'!$D$32),SUMPRODUCT(('Monthly Estimate'!$F$32:$BL$32='Payment Calendar'!$A129)*('Monthly Estimate'!$B$32)),IF('Monthly Estimate'!$D$32='Payment Calendar'!$B129,'Monthly Estimate'!$B$32,0))</f>
        <v>0</v>
      </c>
      <c r="U129" s="33">
        <f>IF(ISBLANK('Monthly Estimate'!$D$33),SUMPRODUCT(('Monthly Estimate'!$F$33:$BL$33='Payment Calendar'!$A129)*('Monthly Estimate'!$B$33)),IF('Monthly Estimate'!$D$33='Payment Calendar'!$B129,'Monthly Estimate'!$B$33,0))</f>
        <v>0</v>
      </c>
      <c r="V129" s="33">
        <f>IF(ISBLANK('Monthly Estimate'!$D$34),SUMPRODUCT(('Monthly Estimate'!$F$34:$BL$34='Payment Calendar'!$A129)*('Monthly Estimate'!$B$34)),IF('Monthly Estimate'!$D$34='Payment Calendar'!$B129,'Monthly Estimate'!$B$34,0))</f>
        <v>0</v>
      </c>
      <c r="W129" s="33">
        <f>IF(ISBLANK('Monthly Estimate'!$D$35),SUMPRODUCT(('Monthly Estimate'!$F$35:$BL$35='Payment Calendar'!$A129)*('Monthly Estimate'!$B$35)),IF('Monthly Estimate'!$D$35='Payment Calendar'!$B129,'Monthly Estimate'!$B$35,0))</f>
        <v>0</v>
      </c>
      <c r="X129" s="33">
        <f>IF(ISBLANK('Monthly Estimate'!$D$36),SUMPRODUCT(('Monthly Estimate'!$F$36:$BL$36='Payment Calendar'!$A129)*('Monthly Estimate'!$B$36)),IF('Monthly Estimate'!$D$36='Payment Calendar'!$B129,'Monthly Estimate'!$B$36,0))</f>
        <v>0</v>
      </c>
      <c r="Y129" s="33">
        <f>IF(ISBLANK('Monthly Estimate'!$D$37),SUMPRODUCT(('Monthly Estimate'!$F$37:$BL$37='Payment Calendar'!$A129)*('Monthly Estimate'!$B$37)),IF('Monthly Estimate'!$D$37='Payment Calendar'!$B129,'Monthly Estimate'!$B$37,0))</f>
        <v>0</v>
      </c>
      <c r="Z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A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B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C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D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E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F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G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H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I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J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K129" s="33">
        <f>IF(ISBLANK('Monthly Estimate'!$D$38),SUMPRODUCT(('Monthly Estimate'!$F$38:$BL$38='Payment Calendar'!$A129)*('Monthly Estimate'!$B$38)),IF('Monthly Estimate'!$D$38='Payment Calendar'!$B129,'Monthly Estimate'!$B$38,0))</f>
        <v>0</v>
      </c>
      <c r="AL129" s="33">
        <f>IF(ISBLANK('Monthly Estimate'!$D$50),SUMPRODUCT(('Monthly Estimate'!$F$50:$BL$50='Payment Calendar'!$A129)*('Monthly Estimate'!$B$50)),IF('Monthly Estimate'!$D$50='Payment Calendar'!$B129,'Monthly Estimate'!$B$50,0))</f>
        <v>0</v>
      </c>
      <c r="AM129" s="34">
        <f>IF(ISBLANK('Monthly Estimate'!$D$51),SUMPRODUCT(('Monthly Estimate'!$F$51:$BL$51='Payment Calendar'!$A129)*('Monthly Estimate'!$B$51)),IF('Monthly Estimate'!$D$51='Payment Calendar'!$B129,'Monthly Estimate'!$B$51,0))</f>
        <v>0</v>
      </c>
      <c r="AN129" s="29">
        <f>SUM(D129:AM129)</f>
        <v>0</v>
      </c>
      <c r="AO129" s="33">
        <f>IF(ISBLANK('Monthly Estimate'!$D$6),SUMPRODUCT(('Monthly Estimate'!$F$6:$BL$6='Payment Calendar'!$A129)*('Monthly Estimate'!$B$6)),IF('Monthly Estimate'!$D$6='Payment Calendar'!$B129,'Monthly Estimate'!$B$6,0))</f>
        <v>0</v>
      </c>
      <c r="AP129" s="33">
        <f>IF(ISBLANK('Monthly Estimate'!$D$7),SUMPRODUCT(('Monthly Estimate'!$F$7:$BL$7='Payment Calendar'!$A129)*('Monthly Estimate'!$B$7)),IF('Monthly Estimate'!$D$7='Payment Calendar'!$B129,'Monthly Estimate'!$B$7,0))</f>
        <v>0</v>
      </c>
      <c r="AQ129" s="34">
        <f>IF(ISBLANK('Monthly Estimate'!$D$8),SUMPRODUCT(('Monthly Estimate'!$F$8:$BL$8='Payment Calendar'!$A129)*('Monthly Estimate'!$B$8)),IF('Monthly Estimate'!$D$8='Payment Calendar'!$B129,'Monthly Estimate'!$B$8,0))</f>
        <v>0</v>
      </c>
      <c r="AR129" s="35">
        <f t="shared" si="22"/>
        <v>0</v>
      </c>
      <c r="AS129" s="36">
        <f>IF(ISBLANK('Monthly Estimate'!$D$54),SUMPRODUCT(('Monthly Estimate'!$F$54:$BL$54='Payment Calendar'!$A129)*('Monthly Estimate'!$B$54)),IF('Monthly Estimate'!$D$54='Payment Calendar'!$B129,'Monthly Estimate'!$B$54,0))</f>
        <v>0</v>
      </c>
      <c r="AT129" s="34">
        <f>IF(ISBLANK('Monthly Estimate'!$D$55),SUMPRODUCT(('Monthly Estimate'!$F$55:$BL$55='Payment Calendar'!$A129)*('Monthly Estimate'!$B$55)),IF('Monthly Estimate'!$D$55='Payment Calendar'!$B129,'Monthly Estimate'!$B$55,0))</f>
        <v>0</v>
      </c>
      <c r="AU129" s="29">
        <f t="shared" si="37"/>
        <v>0</v>
      </c>
      <c r="AV129" s="30">
        <f t="shared" si="38"/>
        <v>0</v>
      </c>
      <c r="AW129" s="37">
        <f t="shared" ref="AW129:AW157" si="40">AW128+AV129</f>
        <v>0</v>
      </c>
    </row>
    <row r="130" spans="1:49" x14ac:dyDescent="0.2">
      <c r="A130" s="31">
        <f t="shared" si="39"/>
        <v>43223</v>
      </c>
      <c r="B130" s="32">
        <f t="shared" ref="B130:B192" si="41">DAY(A130)</f>
        <v>3</v>
      </c>
      <c r="C130" s="32">
        <f t="shared" si="36"/>
        <v>5</v>
      </c>
      <c r="D130" s="33">
        <f>IF(ISBLANK('Monthly Estimate'!$D$13),SUMPRODUCT(('Monthly Estimate'!$F$13:$BL$13='Payment Calendar'!$A130)*('Monthly Estimate'!$B$13)),IF('Monthly Estimate'!$D$13='Payment Calendar'!$B130,'Monthly Estimate'!$B$13,0))</f>
        <v>0</v>
      </c>
      <c r="E130" s="33">
        <f>IF(ISBLANK('Monthly Estimate'!$D$14),SUMPRODUCT(('Monthly Estimate'!$F$14:$BL$14='Payment Calendar'!$A130)*('Monthly Estimate'!$B$14)),IF('Monthly Estimate'!$D$14='Payment Calendar'!$B130,'Monthly Estimate'!$B$14,0))</f>
        <v>0</v>
      </c>
      <c r="F130" s="33">
        <f>IF(ISBLANK('Monthly Estimate'!$D$15),SUMPRODUCT(('Monthly Estimate'!$F$15:$BL$15='Payment Calendar'!$A130)*('Monthly Estimate'!$B$15)),IF('Monthly Estimate'!$D$15='Payment Calendar'!$B130,'Monthly Estimate'!$B$15,0))</f>
        <v>0</v>
      </c>
      <c r="G130" s="33">
        <f>IF(ISBLANK('Monthly Estimate'!$D$16),SUMPRODUCT(('Monthly Estimate'!$F$16:$BL$16='Payment Calendar'!$A130)*('Monthly Estimate'!$B$16)),IF('Monthly Estimate'!$D$16='Payment Calendar'!$B130,'Monthly Estimate'!$B$16,0))</f>
        <v>0</v>
      </c>
      <c r="H130" s="33">
        <f>IF(ISBLANK('Monthly Estimate'!$D$17),SUMPRODUCT(('Monthly Estimate'!$F$17:$BL$17='Payment Calendar'!$A130)*('Monthly Estimate'!$B$17)),IF('Monthly Estimate'!$D$17='Payment Calendar'!$B130,'Monthly Estimate'!$B$17,0))</f>
        <v>0</v>
      </c>
      <c r="I130" s="33">
        <f>IF(ISBLANK('Monthly Estimate'!$D$18),SUMPRODUCT(('Monthly Estimate'!$F$18:$BL$18='Payment Calendar'!$A130)*('Monthly Estimate'!$B$18)),IF('Monthly Estimate'!$D$18='Payment Calendar'!$B130,'Monthly Estimate'!$B$18,0))</f>
        <v>0</v>
      </c>
      <c r="J130" s="33">
        <f>IF(ISBLANK('Monthly Estimate'!$D$19),SUMPRODUCT(('Monthly Estimate'!$F$19:$BL$19='Payment Calendar'!$A130)*('Monthly Estimate'!$B$19)),IF('Monthly Estimate'!$D$19='Payment Calendar'!$B130,'Monthly Estimate'!$B$19,0))</f>
        <v>0</v>
      </c>
      <c r="K130" s="33">
        <f>IF(ISBLANK('Monthly Estimate'!$D$20),SUMPRODUCT(('Monthly Estimate'!$F$20:$BL$20='Payment Calendar'!$A130)*('Monthly Estimate'!$B$20)),IF('Monthly Estimate'!$D$20='Payment Calendar'!$B130,'Monthly Estimate'!$B$20,0))</f>
        <v>0</v>
      </c>
      <c r="L130" s="33">
        <f>IF(ISBLANK('Monthly Estimate'!$D$21),SUMPRODUCT(('Monthly Estimate'!$F$21:$BL$21='Payment Calendar'!$A130)*('Monthly Estimate'!$B$21)),IF('Monthly Estimate'!$D$21='Payment Calendar'!$B130,'Monthly Estimate'!$B$21,0))</f>
        <v>0</v>
      </c>
      <c r="M130" s="33">
        <f>IF(ISBLANK('Monthly Estimate'!$D$22),SUMPRODUCT(('Monthly Estimate'!$F$22:$BL$22='Payment Calendar'!$A130)*('Monthly Estimate'!$B$22)),IF('Monthly Estimate'!$D$22='Payment Calendar'!$B130,'Monthly Estimate'!$B$22,0))</f>
        <v>0</v>
      </c>
      <c r="N130" s="33">
        <f>IF(ISBLANK('Monthly Estimate'!$D$23),SUMPRODUCT(('Monthly Estimate'!$F$23:$BL$23='Payment Calendar'!$A130)*('Monthly Estimate'!$B$23)),IF('Monthly Estimate'!$D$23='Payment Calendar'!$B130,'Monthly Estimate'!$B$23,0))</f>
        <v>0</v>
      </c>
      <c r="O130" s="33">
        <f>IF(ISBLANK('Monthly Estimate'!$D$24),SUMPRODUCT(('Monthly Estimate'!$F$24:$BL$24='Payment Calendar'!$A130)*('Monthly Estimate'!$B$24)),IF('Monthly Estimate'!$D$24='Payment Calendar'!$B130,'Monthly Estimate'!$B$24,0))</f>
        <v>0</v>
      </c>
      <c r="P130" s="33">
        <f>IF(ISBLANK('Monthly Estimate'!$D$25),SUMPRODUCT(('Monthly Estimate'!$F$25:$BL$25='Payment Calendar'!$A130)*('Monthly Estimate'!$B$25)),IF('Monthly Estimate'!$D$25='Payment Calendar'!$B130,'Monthly Estimate'!$B$25,0))</f>
        <v>0</v>
      </c>
      <c r="Q130" s="33">
        <f>IF(ISBLANK('Monthly Estimate'!$D$26),SUMPRODUCT(('Monthly Estimate'!$F$26:$BL$26='Payment Calendar'!$A130)*('Monthly Estimate'!$B$26)),IF('Monthly Estimate'!$D$26='Payment Calendar'!$B130,'Monthly Estimate'!$B$26,0))</f>
        <v>0</v>
      </c>
      <c r="R130" s="33">
        <f>IF(ISBLANK('Monthly Estimate'!$D$27),SUMPRODUCT(('Monthly Estimate'!$F$27:$BL$27='Payment Calendar'!$A130)*('Monthly Estimate'!$B$27)),IF('Monthly Estimate'!$D$27='Payment Calendar'!$B130,'Monthly Estimate'!$B$27,0))</f>
        <v>0</v>
      </c>
      <c r="S130" s="33">
        <f>IF(ISBLANK('Monthly Estimate'!$D$28),SUMPRODUCT(('Monthly Estimate'!$F$28:$BL$28='Payment Calendar'!$A130)*('Monthly Estimate'!$B$28)),IF('Monthly Estimate'!$D$28='Payment Calendar'!$B130,'Monthly Estimate'!$B$28,0))</f>
        <v>0</v>
      </c>
      <c r="T130" s="33">
        <f>IF(ISBLANK('Monthly Estimate'!$D$32),SUMPRODUCT(('Monthly Estimate'!$F$32:$BL$32='Payment Calendar'!$A130)*('Monthly Estimate'!$B$32)),IF('Monthly Estimate'!$D$32='Payment Calendar'!$B130,'Monthly Estimate'!$B$32,0))</f>
        <v>0</v>
      </c>
      <c r="U130" s="33">
        <f>IF(ISBLANK('Monthly Estimate'!$D$33),SUMPRODUCT(('Monthly Estimate'!$F$33:$BL$33='Payment Calendar'!$A130)*('Monthly Estimate'!$B$33)),IF('Monthly Estimate'!$D$33='Payment Calendar'!$B130,'Monthly Estimate'!$B$33,0))</f>
        <v>0</v>
      </c>
      <c r="V130" s="33">
        <f>IF(ISBLANK('Monthly Estimate'!$D$34),SUMPRODUCT(('Monthly Estimate'!$F$34:$BL$34='Payment Calendar'!$A130)*('Monthly Estimate'!$B$34)),IF('Monthly Estimate'!$D$34='Payment Calendar'!$B130,'Monthly Estimate'!$B$34,0))</f>
        <v>0</v>
      </c>
      <c r="W130" s="33">
        <f>IF(ISBLANK('Monthly Estimate'!$D$35),SUMPRODUCT(('Monthly Estimate'!$F$35:$BL$35='Payment Calendar'!$A130)*('Monthly Estimate'!$B$35)),IF('Monthly Estimate'!$D$35='Payment Calendar'!$B130,'Monthly Estimate'!$B$35,0))</f>
        <v>0</v>
      </c>
      <c r="X130" s="33">
        <f>IF(ISBLANK('Monthly Estimate'!$D$36),SUMPRODUCT(('Monthly Estimate'!$F$36:$BL$36='Payment Calendar'!$A130)*('Monthly Estimate'!$B$36)),IF('Monthly Estimate'!$D$36='Payment Calendar'!$B130,'Monthly Estimate'!$B$36,0))</f>
        <v>0</v>
      </c>
      <c r="Y130" s="33">
        <f>IF(ISBLANK('Monthly Estimate'!$D$37),SUMPRODUCT(('Monthly Estimate'!$F$37:$BL$37='Payment Calendar'!$A130)*('Monthly Estimate'!$B$37)),IF('Monthly Estimate'!$D$37='Payment Calendar'!$B130,'Monthly Estimate'!$B$37,0))</f>
        <v>0</v>
      </c>
      <c r="Z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A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B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C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D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E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F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G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H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I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J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K130" s="33">
        <f>IF(ISBLANK('Monthly Estimate'!$D$38),SUMPRODUCT(('Monthly Estimate'!$F$38:$BL$38='Payment Calendar'!$A130)*('Monthly Estimate'!$B$38)),IF('Monthly Estimate'!$D$38='Payment Calendar'!$B130,'Monthly Estimate'!$B$38,0))</f>
        <v>0</v>
      </c>
      <c r="AL130" s="33">
        <f>IF(ISBLANK('Monthly Estimate'!$D$50),SUMPRODUCT(('Monthly Estimate'!$F$50:$BL$50='Payment Calendar'!$A130)*('Monthly Estimate'!$B$50)),IF('Monthly Estimate'!$D$50='Payment Calendar'!$B130,'Monthly Estimate'!$B$50,0))</f>
        <v>0</v>
      </c>
      <c r="AM130" s="34">
        <f>IF(ISBLANK('Monthly Estimate'!$D$51),SUMPRODUCT(('Monthly Estimate'!$F$51:$BL$51='Payment Calendar'!$A130)*('Monthly Estimate'!$B$51)),IF('Monthly Estimate'!$D$51='Payment Calendar'!$B130,'Monthly Estimate'!$B$51,0))</f>
        <v>0</v>
      </c>
      <c r="AN130" s="29">
        <f>SUM(D130:AM130)</f>
        <v>0</v>
      </c>
      <c r="AO130" s="33">
        <f>IF(ISBLANK('Monthly Estimate'!$D$6),SUMPRODUCT(('Monthly Estimate'!$F$6:$BL$6='Payment Calendar'!$A130)*('Monthly Estimate'!$B$6)),IF('Monthly Estimate'!$D$6='Payment Calendar'!$B130,'Monthly Estimate'!$B$6,0))</f>
        <v>0</v>
      </c>
      <c r="AP130" s="33">
        <f>IF(ISBLANK('Monthly Estimate'!$D$7),SUMPRODUCT(('Monthly Estimate'!$F$7:$BL$7='Payment Calendar'!$A130)*('Monthly Estimate'!$B$7)),IF('Monthly Estimate'!$D$7='Payment Calendar'!$B130,'Monthly Estimate'!$B$7,0))</f>
        <v>0</v>
      </c>
      <c r="AQ130" s="34">
        <f>IF(ISBLANK('Monthly Estimate'!$D$8),SUMPRODUCT(('Monthly Estimate'!$F$8:$BL$8='Payment Calendar'!$A130)*('Monthly Estimate'!$B$8)),IF('Monthly Estimate'!$D$8='Payment Calendar'!$B130,'Monthly Estimate'!$B$8,0))</f>
        <v>0</v>
      </c>
      <c r="AR130" s="35">
        <f t="shared" ref="AR130:AR192" si="42">SUM(AO130:AQ130)</f>
        <v>0</v>
      </c>
      <c r="AS130" s="36">
        <f>IF(ISBLANK('Monthly Estimate'!$D$54),SUMPRODUCT(('Monthly Estimate'!$F$54:$BL$54='Payment Calendar'!$A130)*('Monthly Estimate'!$B$54)),IF('Monthly Estimate'!$D$54='Payment Calendar'!$B130,'Monthly Estimate'!$B$54,0))</f>
        <v>0</v>
      </c>
      <c r="AT130" s="34">
        <f>IF(ISBLANK('Monthly Estimate'!$D$55),SUMPRODUCT(('Monthly Estimate'!$F$55:$BL$55='Payment Calendar'!$A130)*('Monthly Estimate'!$B$55)),IF('Monthly Estimate'!$D$55='Payment Calendar'!$B130,'Monthly Estimate'!$B$55,0))</f>
        <v>0</v>
      </c>
      <c r="AU130" s="29">
        <f t="shared" si="37"/>
        <v>0</v>
      </c>
      <c r="AV130" s="30">
        <f t="shared" si="38"/>
        <v>0</v>
      </c>
      <c r="AW130" s="37">
        <f t="shared" si="40"/>
        <v>0</v>
      </c>
    </row>
    <row r="131" spans="1:49" x14ac:dyDescent="0.2">
      <c r="A131" s="31">
        <f t="shared" si="39"/>
        <v>43224</v>
      </c>
      <c r="B131" s="32">
        <f t="shared" si="41"/>
        <v>4</v>
      </c>
      <c r="C131" s="32">
        <f t="shared" si="36"/>
        <v>5</v>
      </c>
      <c r="D131" s="33">
        <f>IF(ISBLANK('Monthly Estimate'!$D$13),SUMPRODUCT(('Monthly Estimate'!$F$13:$BL$13='Payment Calendar'!$A131)*('Monthly Estimate'!$B$13)),IF('Monthly Estimate'!$D$13='Payment Calendar'!$B131,'Monthly Estimate'!$B$13,0))</f>
        <v>0</v>
      </c>
      <c r="E131" s="33">
        <f>IF(ISBLANK('Monthly Estimate'!$D$14),SUMPRODUCT(('Monthly Estimate'!$F$14:$BL$14='Payment Calendar'!$A131)*('Monthly Estimate'!$B$14)),IF('Monthly Estimate'!$D$14='Payment Calendar'!$B131,'Monthly Estimate'!$B$14,0))</f>
        <v>0</v>
      </c>
      <c r="F131" s="33">
        <f>IF(ISBLANK('Monthly Estimate'!$D$15),SUMPRODUCT(('Monthly Estimate'!$F$15:$BL$15='Payment Calendar'!$A131)*('Monthly Estimate'!$B$15)),IF('Monthly Estimate'!$D$15='Payment Calendar'!$B131,'Monthly Estimate'!$B$15,0))</f>
        <v>0</v>
      </c>
      <c r="G131" s="33">
        <f>IF(ISBLANK('Monthly Estimate'!$D$16),SUMPRODUCT(('Monthly Estimate'!$F$16:$BL$16='Payment Calendar'!$A131)*('Monthly Estimate'!$B$16)),IF('Monthly Estimate'!$D$16='Payment Calendar'!$B131,'Monthly Estimate'!$B$16,0))</f>
        <v>0</v>
      </c>
      <c r="H131" s="33">
        <f>IF(ISBLANK('Monthly Estimate'!$D$17),SUMPRODUCT(('Monthly Estimate'!$F$17:$BL$17='Payment Calendar'!$A131)*('Monthly Estimate'!$B$17)),IF('Monthly Estimate'!$D$17='Payment Calendar'!$B131,'Monthly Estimate'!$B$17,0))</f>
        <v>0</v>
      </c>
      <c r="I131" s="33">
        <f>IF(ISBLANK('Monthly Estimate'!$D$18),SUMPRODUCT(('Monthly Estimate'!$F$18:$BL$18='Payment Calendar'!$A131)*('Monthly Estimate'!$B$18)),IF('Monthly Estimate'!$D$18='Payment Calendar'!$B131,'Monthly Estimate'!$B$18,0))</f>
        <v>0</v>
      </c>
      <c r="J131" s="33">
        <f>IF(ISBLANK('Monthly Estimate'!$D$19),SUMPRODUCT(('Monthly Estimate'!$F$19:$BL$19='Payment Calendar'!$A131)*('Monthly Estimate'!$B$19)),IF('Monthly Estimate'!$D$19='Payment Calendar'!$B131,'Monthly Estimate'!$B$19,0))</f>
        <v>0</v>
      </c>
      <c r="K131" s="33">
        <f>IF(ISBLANK('Monthly Estimate'!$D$20),SUMPRODUCT(('Monthly Estimate'!$F$20:$BL$20='Payment Calendar'!$A131)*('Monthly Estimate'!$B$20)),IF('Monthly Estimate'!$D$20='Payment Calendar'!$B131,'Monthly Estimate'!$B$20,0))</f>
        <v>0</v>
      </c>
      <c r="L131" s="33">
        <f>IF(ISBLANK('Monthly Estimate'!$D$21),SUMPRODUCT(('Monthly Estimate'!$F$21:$BL$21='Payment Calendar'!$A131)*('Monthly Estimate'!$B$21)),IF('Monthly Estimate'!$D$21='Payment Calendar'!$B131,'Monthly Estimate'!$B$21,0))</f>
        <v>0</v>
      </c>
      <c r="M131" s="33">
        <f>IF(ISBLANK('Monthly Estimate'!$D$22),SUMPRODUCT(('Monthly Estimate'!$F$22:$BL$22='Payment Calendar'!$A131)*('Monthly Estimate'!$B$22)),IF('Monthly Estimate'!$D$22='Payment Calendar'!$B131,'Monthly Estimate'!$B$22,0))</f>
        <v>0</v>
      </c>
      <c r="N131" s="33">
        <f>IF(ISBLANK('Monthly Estimate'!$D$23),SUMPRODUCT(('Monthly Estimate'!$F$23:$BL$23='Payment Calendar'!$A131)*('Monthly Estimate'!$B$23)),IF('Monthly Estimate'!$D$23='Payment Calendar'!$B131,'Monthly Estimate'!$B$23,0))</f>
        <v>0</v>
      </c>
      <c r="O131" s="33">
        <f>IF(ISBLANK('Monthly Estimate'!$D$24),SUMPRODUCT(('Monthly Estimate'!$F$24:$BL$24='Payment Calendar'!$A131)*('Monthly Estimate'!$B$24)),IF('Monthly Estimate'!$D$24='Payment Calendar'!$B131,'Monthly Estimate'!$B$24,0))</f>
        <v>0</v>
      </c>
      <c r="P131" s="33">
        <f>IF(ISBLANK('Monthly Estimate'!$D$25),SUMPRODUCT(('Monthly Estimate'!$F$25:$BL$25='Payment Calendar'!$A131)*('Monthly Estimate'!$B$25)),IF('Monthly Estimate'!$D$25='Payment Calendar'!$B131,'Monthly Estimate'!$B$25,0))</f>
        <v>0</v>
      </c>
      <c r="Q131" s="33">
        <f>IF(ISBLANK('Monthly Estimate'!$D$26),SUMPRODUCT(('Monthly Estimate'!$F$26:$BL$26='Payment Calendar'!$A131)*('Monthly Estimate'!$B$26)),IF('Monthly Estimate'!$D$26='Payment Calendar'!$B131,'Monthly Estimate'!$B$26,0))</f>
        <v>0</v>
      </c>
      <c r="R131" s="33">
        <f>IF(ISBLANK('Monthly Estimate'!$D$27),SUMPRODUCT(('Monthly Estimate'!$F$27:$BL$27='Payment Calendar'!$A131)*('Monthly Estimate'!$B$27)),IF('Monthly Estimate'!$D$27='Payment Calendar'!$B131,'Monthly Estimate'!$B$27,0))</f>
        <v>0</v>
      </c>
      <c r="S131" s="33">
        <f>IF(ISBLANK('Monthly Estimate'!$D$28),SUMPRODUCT(('Monthly Estimate'!$F$28:$BL$28='Payment Calendar'!$A131)*('Monthly Estimate'!$B$28)),IF('Monthly Estimate'!$D$28='Payment Calendar'!$B131,'Monthly Estimate'!$B$28,0))</f>
        <v>0</v>
      </c>
      <c r="T131" s="33">
        <f>IF(ISBLANK('Monthly Estimate'!$D$32),SUMPRODUCT(('Monthly Estimate'!$F$32:$BL$32='Payment Calendar'!$A131)*('Monthly Estimate'!$B$32)),IF('Monthly Estimate'!$D$32='Payment Calendar'!$B131,'Monthly Estimate'!$B$32,0))</f>
        <v>0</v>
      </c>
      <c r="U131" s="33">
        <f>IF(ISBLANK('Monthly Estimate'!$D$33),SUMPRODUCT(('Monthly Estimate'!$F$33:$BL$33='Payment Calendar'!$A131)*('Monthly Estimate'!$B$33)),IF('Monthly Estimate'!$D$33='Payment Calendar'!$B131,'Monthly Estimate'!$B$33,0))</f>
        <v>0</v>
      </c>
      <c r="V131" s="33">
        <f>IF(ISBLANK('Monthly Estimate'!$D$34),SUMPRODUCT(('Monthly Estimate'!$F$34:$BL$34='Payment Calendar'!$A131)*('Monthly Estimate'!$B$34)),IF('Monthly Estimate'!$D$34='Payment Calendar'!$B131,'Monthly Estimate'!$B$34,0))</f>
        <v>0</v>
      </c>
      <c r="W131" s="33">
        <f>IF(ISBLANK('Monthly Estimate'!$D$35),SUMPRODUCT(('Monthly Estimate'!$F$35:$BL$35='Payment Calendar'!$A131)*('Monthly Estimate'!$B$35)),IF('Monthly Estimate'!$D$35='Payment Calendar'!$B131,'Monthly Estimate'!$B$35,0))</f>
        <v>0</v>
      </c>
      <c r="X131" s="33">
        <f>IF(ISBLANK('Monthly Estimate'!$D$36),SUMPRODUCT(('Monthly Estimate'!$F$36:$BL$36='Payment Calendar'!$A131)*('Monthly Estimate'!$B$36)),IF('Monthly Estimate'!$D$36='Payment Calendar'!$B131,'Monthly Estimate'!$B$36,0))</f>
        <v>0</v>
      </c>
      <c r="Y131" s="33">
        <f>IF(ISBLANK('Monthly Estimate'!$D$37),SUMPRODUCT(('Monthly Estimate'!$F$37:$BL$37='Payment Calendar'!$A131)*('Monthly Estimate'!$B$37)),IF('Monthly Estimate'!$D$37='Payment Calendar'!$B131,'Monthly Estimate'!$B$37,0))</f>
        <v>0</v>
      </c>
      <c r="Z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A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B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C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D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E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F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G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H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I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J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K131" s="33">
        <f>IF(ISBLANK('Monthly Estimate'!$D$38),SUMPRODUCT(('Monthly Estimate'!$F$38:$BL$38='Payment Calendar'!$A131)*('Monthly Estimate'!$B$38)),IF('Monthly Estimate'!$D$38='Payment Calendar'!$B131,'Monthly Estimate'!$B$38,0))</f>
        <v>0</v>
      </c>
      <c r="AL131" s="33">
        <f>IF(ISBLANK('Monthly Estimate'!$D$50),SUMPRODUCT(('Monthly Estimate'!$F$50:$BL$50='Payment Calendar'!$A131)*('Monthly Estimate'!$B$50)),IF('Monthly Estimate'!$D$50='Payment Calendar'!$B131,'Monthly Estimate'!$B$50,0))</f>
        <v>0</v>
      </c>
      <c r="AM131" s="34">
        <f>IF(ISBLANK('Monthly Estimate'!$D$51),SUMPRODUCT(('Monthly Estimate'!$F$51:$BL$51='Payment Calendar'!$A131)*('Monthly Estimate'!$B$51)),IF('Monthly Estimate'!$D$51='Payment Calendar'!$B131,'Monthly Estimate'!$B$51,0))</f>
        <v>0</v>
      </c>
      <c r="AN131" s="29">
        <f>SUM(D131:AM131)</f>
        <v>0</v>
      </c>
      <c r="AO131" s="33">
        <f>IF(ISBLANK('Monthly Estimate'!$D$6),SUMPRODUCT(('Monthly Estimate'!$F$6:$BL$6='Payment Calendar'!$A131)*('Monthly Estimate'!$B$6)),IF('Monthly Estimate'!$D$6='Payment Calendar'!$B131,'Monthly Estimate'!$B$6,0))</f>
        <v>0</v>
      </c>
      <c r="AP131" s="33">
        <f>IF(ISBLANK('Monthly Estimate'!$D$7),SUMPRODUCT(('Monthly Estimate'!$F$7:$BL$7='Payment Calendar'!$A131)*('Monthly Estimate'!$B$7)),IF('Monthly Estimate'!$D$7='Payment Calendar'!$B131,'Monthly Estimate'!$B$7,0))</f>
        <v>0</v>
      </c>
      <c r="AQ131" s="34">
        <f>IF(ISBLANK('Monthly Estimate'!$D$8),SUMPRODUCT(('Monthly Estimate'!$F$8:$BL$8='Payment Calendar'!$A131)*('Monthly Estimate'!$B$8)),IF('Monthly Estimate'!$D$8='Payment Calendar'!$B131,'Monthly Estimate'!$B$8,0))</f>
        <v>0</v>
      </c>
      <c r="AR131" s="35">
        <f t="shared" si="42"/>
        <v>0</v>
      </c>
      <c r="AS131" s="36">
        <f>IF(ISBLANK('Monthly Estimate'!$D$54),SUMPRODUCT(('Monthly Estimate'!$F$54:$BL$54='Payment Calendar'!$A131)*('Monthly Estimate'!$B$54)),IF('Monthly Estimate'!$D$54='Payment Calendar'!$B131,'Monthly Estimate'!$B$54,0))</f>
        <v>0</v>
      </c>
      <c r="AT131" s="34">
        <f>IF(ISBLANK('Monthly Estimate'!$D$55),SUMPRODUCT(('Monthly Estimate'!$F$55:$BL$55='Payment Calendar'!$A131)*('Monthly Estimate'!$B$55)),IF('Monthly Estimate'!$D$55='Payment Calendar'!$B131,'Monthly Estimate'!$B$55,0))</f>
        <v>0</v>
      </c>
      <c r="AU131" s="29">
        <f t="shared" si="37"/>
        <v>0</v>
      </c>
      <c r="AV131" s="30">
        <f t="shared" si="38"/>
        <v>0</v>
      </c>
      <c r="AW131" s="37">
        <f t="shared" si="40"/>
        <v>0</v>
      </c>
    </row>
    <row r="132" spans="1:49" x14ac:dyDescent="0.2">
      <c r="A132" s="31">
        <f t="shared" si="39"/>
        <v>43225</v>
      </c>
      <c r="B132" s="32">
        <f t="shared" si="41"/>
        <v>5</v>
      </c>
      <c r="C132" s="32">
        <f t="shared" si="36"/>
        <v>5</v>
      </c>
      <c r="D132" s="33">
        <f>IF(ISBLANK('Monthly Estimate'!$D$13),SUMPRODUCT(('Monthly Estimate'!$F$13:$BL$13='Payment Calendar'!$A132)*('Monthly Estimate'!$B$13)),IF('Monthly Estimate'!$D$13='Payment Calendar'!$B132,'Monthly Estimate'!$B$13,0))</f>
        <v>0</v>
      </c>
      <c r="E132" s="33">
        <f>IF(ISBLANK('Monthly Estimate'!$D$14),SUMPRODUCT(('Monthly Estimate'!$F$14:$BL$14='Payment Calendar'!$A132)*('Monthly Estimate'!$B$14)),IF('Monthly Estimate'!$D$14='Payment Calendar'!$B132,'Monthly Estimate'!$B$14,0))</f>
        <v>0</v>
      </c>
      <c r="F132" s="33">
        <f>IF(ISBLANK('Monthly Estimate'!$D$15),SUMPRODUCT(('Monthly Estimate'!$F$15:$BL$15='Payment Calendar'!$A132)*('Monthly Estimate'!$B$15)),IF('Monthly Estimate'!$D$15='Payment Calendar'!$B132,'Monthly Estimate'!$B$15,0))</f>
        <v>0</v>
      </c>
      <c r="G132" s="33">
        <f>IF(ISBLANK('Monthly Estimate'!$D$16),SUMPRODUCT(('Monthly Estimate'!$F$16:$BL$16='Payment Calendar'!$A132)*('Monthly Estimate'!$B$16)),IF('Monthly Estimate'!$D$16='Payment Calendar'!$B132,'Monthly Estimate'!$B$16,0))</f>
        <v>0</v>
      </c>
      <c r="H132" s="33">
        <f>IF(ISBLANK('Monthly Estimate'!$D$17),SUMPRODUCT(('Monthly Estimate'!$F$17:$BL$17='Payment Calendar'!$A132)*('Monthly Estimate'!$B$17)),IF('Monthly Estimate'!$D$17='Payment Calendar'!$B132,'Monthly Estimate'!$B$17,0))</f>
        <v>0</v>
      </c>
      <c r="I132" s="33">
        <f>IF(ISBLANK('Monthly Estimate'!$D$18),SUMPRODUCT(('Monthly Estimate'!$F$18:$BL$18='Payment Calendar'!$A132)*('Monthly Estimate'!$B$18)),IF('Monthly Estimate'!$D$18='Payment Calendar'!$B132,'Monthly Estimate'!$B$18,0))</f>
        <v>0</v>
      </c>
      <c r="J132" s="33">
        <f>IF(ISBLANK('Monthly Estimate'!$D$19),SUMPRODUCT(('Monthly Estimate'!$F$19:$BL$19='Payment Calendar'!$A132)*('Monthly Estimate'!$B$19)),IF('Monthly Estimate'!$D$19='Payment Calendar'!$B132,'Monthly Estimate'!$B$19,0))</f>
        <v>0</v>
      </c>
      <c r="K132" s="33">
        <f>IF(ISBLANK('Monthly Estimate'!$D$20),SUMPRODUCT(('Monthly Estimate'!$F$20:$BL$20='Payment Calendar'!$A132)*('Monthly Estimate'!$B$20)),IF('Monthly Estimate'!$D$20='Payment Calendar'!$B132,'Monthly Estimate'!$B$20,0))</f>
        <v>0</v>
      </c>
      <c r="L132" s="33">
        <f>IF(ISBLANK('Monthly Estimate'!$D$21),SUMPRODUCT(('Monthly Estimate'!$F$21:$BL$21='Payment Calendar'!$A132)*('Monthly Estimate'!$B$21)),IF('Monthly Estimate'!$D$21='Payment Calendar'!$B132,'Monthly Estimate'!$B$21,0))</f>
        <v>0</v>
      </c>
      <c r="M132" s="33">
        <f>IF(ISBLANK('Monthly Estimate'!$D$22),SUMPRODUCT(('Monthly Estimate'!$F$22:$BL$22='Payment Calendar'!$A132)*('Monthly Estimate'!$B$22)),IF('Monthly Estimate'!$D$22='Payment Calendar'!$B132,'Monthly Estimate'!$B$22,0))</f>
        <v>0</v>
      </c>
      <c r="N132" s="33">
        <f>IF(ISBLANK('Monthly Estimate'!$D$23),SUMPRODUCT(('Monthly Estimate'!$F$23:$BL$23='Payment Calendar'!$A132)*('Monthly Estimate'!$B$23)),IF('Monthly Estimate'!$D$23='Payment Calendar'!$B132,'Monthly Estimate'!$B$23,0))</f>
        <v>0</v>
      </c>
      <c r="O132" s="33">
        <f>IF(ISBLANK('Monthly Estimate'!$D$24),SUMPRODUCT(('Monthly Estimate'!$F$24:$BL$24='Payment Calendar'!$A132)*('Monthly Estimate'!$B$24)),IF('Monthly Estimate'!$D$24='Payment Calendar'!$B132,'Monthly Estimate'!$B$24,0))</f>
        <v>0</v>
      </c>
      <c r="P132" s="33">
        <f>IF(ISBLANK('Monthly Estimate'!$D$25),SUMPRODUCT(('Monthly Estimate'!$F$25:$BL$25='Payment Calendar'!$A132)*('Monthly Estimate'!$B$25)),IF('Monthly Estimate'!$D$25='Payment Calendar'!$B132,'Monthly Estimate'!$B$25,0))</f>
        <v>0</v>
      </c>
      <c r="Q132" s="33">
        <f>IF(ISBLANK('Monthly Estimate'!$D$26),SUMPRODUCT(('Monthly Estimate'!$F$26:$BL$26='Payment Calendar'!$A132)*('Monthly Estimate'!$B$26)),IF('Monthly Estimate'!$D$26='Payment Calendar'!$B132,'Monthly Estimate'!$B$26,0))</f>
        <v>0</v>
      </c>
      <c r="R132" s="33">
        <f>IF(ISBLANK('Monthly Estimate'!$D$27),SUMPRODUCT(('Monthly Estimate'!$F$27:$BL$27='Payment Calendar'!$A132)*('Monthly Estimate'!$B$27)),IF('Monthly Estimate'!$D$27='Payment Calendar'!$B132,'Monthly Estimate'!$B$27,0))</f>
        <v>0</v>
      </c>
      <c r="S132" s="33">
        <f>IF(ISBLANK('Monthly Estimate'!$D$28),SUMPRODUCT(('Monthly Estimate'!$F$28:$BL$28='Payment Calendar'!$A132)*('Monthly Estimate'!$B$28)),IF('Monthly Estimate'!$D$28='Payment Calendar'!$B132,'Monthly Estimate'!$B$28,0))</f>
        <v>0</v>
      </c>
      <c r="T132" s="33">
        <f>IF(ISBLANK('Monthly Estimate'!$D$32),SUMPRODUCT(('Monthly Estimate'!$F$32:$BL$32='Payment Calendar'!$A132)*('Monthly Estimate'!$B$32)),IF('Monthly Estimate'!$D$32='Payment Calendar'!$B132,'Monthly Estimate'!$B$32,0))</f>
        <v>0</v>
      </c>
      <c r="U132" s="33">
        <f>IF(ISBLANK('Monthly Estimate'!$D$33),SUMPRODUCT(('Monthly Estimate'!$F$33:$BL$33='Payment Calendar'!$A132)*('Monthly Estimate'!$B$33)),IF('Monthly Estimate'!$D$33='Payment Calendar'!$B132,'Monthly Estimate'!$B$33,0))</f>
        <v>0</v>
      </c>
      <c r="V132" s="33">
        <f>IF(ISBLANK('Monthly Estimate'!$D$34),SUMPRODUCT(('Monthly Estimate'!$F$34:$BL$34='Payment Calendar'!$A132)*('Monthly Estimate'!$B$34)),IF('Monthly Estimate'!$D$34='Payment Calendar'!$B132,'Monthly Estimate'!$B$34,0))</f>
        <v>0</v>
      </c>
      <c r="W132" s="33">
        <f>IF(ISBLANK('Monthly Estimate'!$D$35),SUMPRODUCT(('Monthly Estimate'!$F$35:$BL$35='Payment Calendar'!$A132)*('Monthly Estimate'!$B$35)),IF('Monthly Estimate'!$D$35='Payment Calendar'!$B132,'Monthly Estimate'!$B$35,0))</f>
        <v>0</v>
      </c>
      <c r="X132" s="33">
        <f>IF(ISBLANK('Monthly Estimate'!$D$36),SUMPRODUCT(('Monthly Estimate'!$F$36:$BL$36='Payment Calendar'!$A132)*('Monthly Estimate'!$B$36)),IF('Monthly Estimate'!$D$36='Payment Calendar'!$B132,'Monthly Estimate'!$B$36,0))</f>
        <v>0</v>
      </c>
      <c r="Y132" s="33">
        <f>IF(ISBLANK('Monthly Estimate'!$D$37),SUMPRODUCT(('Monthly Estimate'!$F$37:$BL$37='Payment Calendar'!$A132)*('Monthly Estimate'!$B$37)),IF('Monthly Estimate'!$D$37='Payment Calendar'!$B132,'Monthly Estimate'!$B$37,0))</f>
        <v>0</v>
      </c>
      <c r="Z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A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B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C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D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E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F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G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H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I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J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K132" s="33">
        <f>IF(ISBLANK('Monthly Estimate'!$D$38),SUMPRODUCT(('Monthly Estimate'!$F$38:$BL$38='Payment Calendar'!$A132)*('Monthly Estimate'!$B$38)),IF('Monthly Estimate'!$D$38='Payment Calendar'!$B132,'Monthly Estimate'!$B$38,0))</f>
        <v>0</v>
      </c>
      <c r="AL132" s="33">
        <f>IF(ISBLANK('Monthly Estimate'!$D$50),SUMPRODUCT(('Monthly Estimate'!$F$50:$BL$50='Payment Calendar'!$A132)*('Monthly Estimate'!$B$50)),IF('Monthly Estimate'!$D$50='Payment Calendar'!$B132,'Monthly Estimate'!$B$50,0))</f>
        <v>0</v>
      </c>
      <c r="AM132" s="34">
        <f>IF(ISBLANK('Monthly Estimate'!$D$51),SUMPRODUCT(('Monthly Estimate'!$F$51:$BL$51='Payment Calendar'!$A132)*('Monthly Estimate'!$B$51)),IF('Monthly Estimate'!$D$51='Payment Calendar'!$B132,'Monthly Estimate'!$B$51,0))</f>
        <v>0</v>
      </c>
      <c r="AN132" s="29">
        <f>SUM(D132:AM132)</f>
        <v>0</v>
      </c>
      <c r="AO132" s="33">
        <f>IF(ISBLANK('Monthly Estimate'!$D$6),SUMPRODUCT(('Monthly Estimate'!$F$6:$BL$6='Payment Calendar'!$A132)*('Monthly Estimate'!$B$6)),IF('Monthly Estimate'!$D$6='Payment Calendar'!$B132,'Monthly Estimate'!$B$6,0))</f>
        <v>0</v>
      </c>
      <c r="AP132" s="33">
        <f>IF(ISBLANK('Monthly Estimate'!$D$7),SUMPRODUCT(('Monthly Estimate'!$F$7:$BL$7='Payment Calendar'!$A132)*('Monthly Estimate'!$B$7)),IF('Monthly Estimate'!$D$7='Payment Calendar'!$B132,'Monthly Estimate'!$B$7,0))</f>
        <v>0</v>
      </c>
      <c r="AQ132" s="34">
        <f>IF(ISBLANK('Monthly Estimate'!$D$8),SUMPRODUCT(('Monthly Estimate'!$F$8:$BL$8='Payment Calendar'!$A132)*('Monthly Estimate'!$B$8)),IF('Monthly Estimate'!$D$8='Payment Calendar'!$B132,'Monthly Estimate'!$B$8,0))</f>
        <v>0</v>
      </c>
      <c r="AR132" s="35">
        <f t="shared" si="42"/>
        <v>0</v>
      </c>
      <c r="AS132" s="36">
        <f>IF(ISBLANK('Monthly Estimate'!$D$54),SUMPRODUCT(('Monthly Estimate'!$F$54:$BL$54='Payment Calendar'!$A132)*('Monthly Estimate'!$B$54)),IF('Monthly Estimate'!$D$54='Payment Calendar'!$B132,'Monthly Estimate'!$B$54,0))</f>
        <v>0</v>
      </c>
      <c r="AT132" s="34">
        <f>IF(ISBLANK('Monthly Estimate'!$D$55),SUMPRODUCT(('Monthly Estimate'!$F$55:$BL$55='Payment Calendar'!$A132)*('Monthly Estimate'!$B$55)),IF('Monthly Estimate'!$D$55='Payment Calendar'!$B132,'Monthly Estimate'!$B$55,0))</f>
        <v>0</v>
      </c>
      <c r="AU132" s="29">
        <f t="shared" si="37"/>
        <v>0</v>
      </c>
      <c r="AV132" s="30">
        <f t="shared" si="38"/>
        <v>0</v>
      </c>
      <c r="AW132" s="37">
        <f t="shared" si="40"/>
        <v>0</v>
      </c>
    </row>
    <row r="133" spans="1:49" x14ac:dyDescent="0.2">
      <c r="A133" s="31">
        <f t="shared" si="39"/>
        <v>43226</v>
      </c>
      <c r="B133" s="32">
        <f t="shared" si="41"/>
        <v>6</v>
      </c>
      <c r="C133" s="32">
        <f t="shared" si="36"/>
        <v>5</v>
      </c>
      <c r="D133" s="33">
        <f>IF(ISBLANK('Monthly Estimate'!$D$13),SUMPRODUCT(('Monthly Estimate'!$F$13:$BL$13='Payment Calendar'!$A133)*('Monthly Estimate'!$B$13)),IF('Monthly Estimate'!$D$13='Payment Calendar'!$B133,'Monthly Estimate'!$B$13,0))</f>
        <v>0</v>
      </c>
      <c r="E133" s="33">
        <f>IF(ISBLANK('Monthly Estimate'!$D$14),SUMPRODUCT(('Monthly Estimate'!$F$14:$BL$14='Payment Calendar'!$A133)*('Monthly Estimate'!$B$14)),IF('Monthly Estimate'!$D$14='Payment Calendar'!$B133,'Monthly Estimate'!$B$14,0))</f>
        <v>0</v>
      </c>
      <c r="F133" s="33">
        <f>IF(ISBLANK('Monthly Estimate'!$D$15),SUMPRODUCT(('Monthly Estimate'!$F$15:$BL$15='Payment Calendar'!$A133)*('Monthly Estimate'!$B$15)),IF('Monthly Estimate'!$D$15='Payment Calendar'!$B133,'Monthly Estimate'!$B$15,0))</f>
        <v>0</v>
      </c>
      <c r="G133" s="33">
        <f>IF(ISBLANK('Monthly Estimate'!$D$16),SUMPRODUCT(('Monthly Estimate'!$F$16:$BL$16='Payment Calendar'!$A133)*('Monthly Estimate'!$B$16)),IF('Monthly Estimate'!$D$16='Payment Calendar'!$B133,'Monthly Estimate'!$B$16,0))</f>
        <v>0</v>
      </c>
      <c r="H133" s="33">
        <f>IF(ISBLANK('Monthly Estimate'!$D$17),SUMPRODUCT(('Monthly Estimate'!$F$17:$BL$17='Payment Calendar'!$A133)*('Monthly Estimate'!$B$17)),IF('Monthly Estimate'!$D$17='Payment Calendar'!$B133,'Monthly Estimate'!$B$17,0))</f>
        <v>0</v>
      </c>
      <c r="I133" s="33">
        <f>IF(ISBLANK('Monthly Estimate'!$D$18),SUMPRODUCT(('Monthly Estimate'!$F$18:$BL$18='Payment Calendar'!$A133)*('Monthly Estimate'!$B$18)),IF('Monthly Estimate'!$D$18='Payment Calendar'!$B133,'Monthly Estimate'!$B$18,0))</f>
        <v>0</v>
      </c>
      <c r="J133" s="33">
        <f>IF(ISBLANK('Monthly Estimate'!$D$19),SUMPRODUCT(('Monthly Estimate'!$F$19:$BL$19='Payment Calendar'!$A133)*('Monthly Estimate'!$B$19)),IF('Monthly Estimate'!$D$19='Payment Calendar'!$B133,'Monthly Estimate'!$B$19,0))</f>
        <v>0</v>
      </c>
      <c r="K133" s="33">
        <f>IF(ISBLANK('Monthly Estimate'!$D$20),SUMPRODUCT(('Monthly Estimate'!$F$20:$BL$20='Payment Calendar'!$A133)*('Monthly Estimate'!$B$20)),IF('Monthly Estimate'!$D$20='Payment Calendar'!$B133,'Monthly Estimate'!$B$20,0))</f>
        <v>0</v>
      </c>
      <c r="L133" s="33">
        <f>IF(ISBLANK('Monthly Estimate'!$D$21),SUMPRODUCT(('Monthly Estimate'!$F$21:$BL$21='Payment Calendar'!$A133)*('Monthly Estimate'!$B$21)),IF('Monthly Estimate'!$D$21='Payment Calendar'!$B133,'Monthly Estimate'!$B$21,0))</f>
        <v>0</v>
      </c>
      <c r="M133" s="33">
        <f>IF(ISBLANK('Monthly Estimate'!$D$22),SUMPRODUCT(('Monthly Estimate'!$F$22:$BL$22='Payment Calendar'!$A133)*('Monthly Estimate'!$B$22)),IF('Monthly Estimate'!$D$22='Payment Calendar'!$B133,'Monthly Estimate'!$B$22,0))</f>
        <v>0</v>
      </c>
      <c r="N133" s="33">
        <f>IF(ISBLANK('Monthly Estimate'!$D$23),SUMPRODUCT(('Monthly Estimate'!$F$23:$BL$23='Payment Calendar'!$A133)*('Monthly Estimate'!$B$23)),IF('Monthly Estimate'!$D$23='Payment Calendar'!$B133,'Monthly Estimate'!$B$23,0))</f>
        <v>0</v>
      </c>
      <c r="O133" s="33">
        <f>IF(ISBLANK('Monthly Estimate'!$D$24),SUMPRODUCT(('Monthly Estimate'!$F$24:$BL$24='Payment Calendar'!$A133)*('Monthly Estimate'!$B$24)),IF('Monthly Estimate'!$D$24='Payment Calendar'!$B133,'Monthly Estimate'!$B$24,0))</f>
        <v>0</v>
      </c>
      <c r="P133" s="33">
        <f>IF(ISBLANK('Monthly Estimate'!$D$25),SUMPRODUCT(('Monthly Estimate'!$F$25:$BL$25='Payment Calendar'!$A133)*('Monthly Estimate'!$B$25)),IF('Monthly Estimate'!$D$25='Payment Calendar'!$B133,'Monthly Estimate'!$B$25,0))</f>
        <v>0</v>
      </c>
      <c r="Q133" s="33">
        <f>IF(ISBLANK('Monthly Estimate'!$D$26),SUMPRODUCT(('Monthly Estimate'!$F$26:$BL$26='Payment Calendar'!$A133)*('Monthly Estimate'!$B$26)),IF('Monthly Estimate'!$D$26='Payment Calendar'!$B133,'Monthly Estimate'!$B$26,0))</f>
        <v>0</v>
      </c>
      <c r="R133" s="33">
        <f>IF(ISBLANK('Monthly Estimate'!$D$27),SUMPRODUCT(('Monthly Estimate'!$F$27:$BL$27='Payment Calendar'!$A133)*('Monthly Estimate'!$B$27)),IF('Monthly Estimate'!$D$27='Payment Calendar'!$B133,'Monthly Estimate'!$B$27,0))</f>
        <v>0</v>
      </c>
      <c r="S133" s="33">
        <f>IF(ISBLANK('Monthly Estimate'!$D$28),SUMPRODUCT(('Monthly Estimate'!$F$28:$BL$28='Payment Calendar'!$A133)*('Monthly Estimate'!$B$28)),IF('Monthly Estimate'!$D$28='Payment Calendar'!$B133,'Monthly Estimate'!$B$28,0))</f>
        <v>0</v>
      </c>
      <c r="T133" s="33">
        <f>IF(ISBLANK('Monthly Estimate'!$D$32),SUMPRODUCT(('Monthly Estimate'!$F$32:$BL$32='Payment Calendar'!$A133)*('Monthly Estimate'!$B$32)),IF('Monthly Estimate'!$D$32='Payment Calendar'!$B133,'Monthly Estimate'!$B$32,0))</f>
        <v>0</v>
      </c>
      <c r="U133" s="33">
        <f>IF(ISBLANK('Monthly Estimate'!$D$33),SUMPRODUCT(('Monthly Estimate'!$F$33:$BL$33='Payment Calendar'!$A133)*('Monthly Estimate'!$B$33)),IF('Monthly Estimate'!$D$33='Payment Calendar'!$B133,'Monthly Estimate'!$B$33,0))</f>
        <v>0</v>
      </c>
      <c r="V133" s="33">
        <f>IF(ISBLANK('Monthly Estimate'!$D$34),SUMPRODUCT(('Monthly Estimate'!$F$34:$BL$34='Payment Calendar'!$A133)*('Monthly Estimate'!$B$34)),IF('Monthly Estimate'!$D$34='Payment Calendar'!$B133,'Monthly Estimate'!$B$34,0))</f>
        <v>0</v>
      </c>
      <c r="W133" s="33">
        <f>IF(ISBLANK('Monthly Estimate'!$D$35),SUMPRODUCT(('Monthly Estimate'!$F$35:$BL$35='Payment Calendar'!$A133)*('Monthly Estimate'!$B$35)),IF('Monthly Estimate'!$D$35='Payment Calendar'!$B133,'Monthly Estimate'!$B$35,0))</f>
        <v>0</v>
      </c>
      <c r="X133" s="33">
        <f>IF(ISBLANK('Monthly Estimate'!$D$36),SUMPRODUCT(('Monthly Estimate'!$F$36:$BL$36='Payment Calendar'!$A133)*('Monthly Estimate'!$B$36)),IF('Monthly Estimate'!$D$36='Payment Calendar'!$B133,'Monthly Estimate'!$B$36,0))</f>
        <v>0</v>
      </c>
      <c r="Y133" s="33">
        <f>IF(ISBLANK('Monthly Estimate'!$D$37),SUMPRODUCT(('Monthly Estimate'!$F$37:$BL$37='Payment Calendar'!$A133)*('Monthly Estimate'!$B$37)),IF('Monthly Estimate'!$D$37='Payment Calendar'!$B133,'Monthly Estimate'!$B$37,0))</f>
        <v>0</v>
      </c>
      <c r="Z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A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B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C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D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E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F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G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H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I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J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K133" s="33">
        <f>IF(ISBLANK('Monthly Estimate'!$D$38),SUMPRODUCT(('Monthly Estimate'!$F$38:$BL$38='Payment Calendar'!$A133)*('Monthly Estimate'!$B$38)),IF('Monthly Estimate'!$D$38='Payment Calendar'!$B133,'Monthly Estimate'!$B$38,0))</f>
        <v>0</v>
      </c>
      <c r="AL133" s="33">
        <f>IF(ISBLANK('Monthly Estimate'!$D$50),SUMPRODUCT(('Monthly Estimate'!$F$50:$BL$50='Payment Calendar'!$A133)*('Monthly Estimate'!$B$50)),IF('Monthly Estimate'!$D$50='Payment Calendar'!$B133,'Monthly Estimate'!$B$50,0))</f>
        <v>0</v>
      </c>
      <c r="AM133" s="34">
        <f>IF(ISBLANK('Monthly Estimate'!$D$51),SUMPRODUCT(('Monthly Estimate'!$F$51:$BL$51='Payment Calendar'!$A133)*('Monthly Estimate'!$B$51)),IF('Monthly Estimate'!$D$51='Payment Calendar'!$B133,'Monthly Estimate'!$B$51,0))</f>
        <v>0</v>
      </c>
      <c r="AN133" s="29">
        <f>SUM(D133:AM133)</f>
        <v>0</v>
      </c>
      <c r="AO133" s="33">
        <f>IF(ISBLANK('Monthly Estimate'!$D$6),SUMPRODUCT(('Monthly Estimate'!$F$6:$BL$6='Payment Calendar'!$A133)*('Monthly Estimate'!$B$6)),IF('Monthly Estimate'!$D$6='Payment Calendar'!$B133,'Monthly Estimate'!$B$6,0))</f>
        <v>0</v>
      </c>
      <c r="AP133" s="33">
        <f>IF(ISBLANK('Monthly Estimate'!$D$7),SUMPRODUCT(('Monthly Estimate'!$F$7:$BL$7='Payment Calendar'!$A133)*('Monthly Estimate'!$B$7)),IF('Monthly Estimate'!$D$7='Payment Calendar'!$B133,'Monthly Estimate'!$B$7,0))</f>
        <v>0</v>
      </c>
      <c r="AQ133" s="34">
        <f>IF(ISBLANK('Monthly Estimate'!$D$8),SUMPRODUCT(('Monthly Estimate'!$F$8:$BL$8='Payment Calendar'!$A133)*('Monthly Estimate'!$B$8)),IF('Monthly Estimate'!$D$8='Payment Calendar'!$B133,'Monthly Estimate'!$B$8,0))</f>
        <v>0</v>
      </c>
      <c r="AR133" s="35">
        <f t="shared" si="42"/>
        <v>0</v>
      </c>
      <c r="AS133" s="36">
        <f>IF(ISBLANK('Monthly Estimate'!$D$54),SUMPRODUCT(('Monthly Estimate'!$F$54:$BL$54='Payment Calendar'!$A133)*('Monthly Estimate'!$B$54)),IF('Monthly Estimate'!$D$54='Payment Calendar'!$B133,'Monthly Estimate'!$B$54,0))</f>
        <v>0</v>
      </c>
      <c r="AT133" s="34">
        <f>IF(ISBLANK('Monthly Estimate'!$D$55),SUMPRODUCT(('Monthly Estimate'!$F$55:$BL$55='Payment Calendar'!$A133)*('Monthly Estimate'!$B$55)),IF('Monthly Estimate'!$D$55='Payment Calendar'!$B133,'Monthly Estimate'!$B$55,0))</f>
        <v>0</v>
      </c>
      <c r="AU133" s="29">
        <f t="shared" si="37"/>
        <v>0</v>
      </c>
      <c r="AV133" s="30">
        <f t="shared" si="38"/>
        <v>0</v>
      </c>
      <c r="AW133" s="37">
        <f t="shared" si="40"/>
        <v>0</v>
      </c>
    </row>
    <row r="134" spans="1:49" x14ac:dyDescent="0.2">
      <c r="A134" s="31">
        <f t="shared" si="39"/>
        <v>43227</v>
      </c>
      <c r="B134" s="32">
        <f t="shared" si="41"/>
        <v>7</v>
      </c>
      <c r="C134" s="32">
        <f t="shared" si="36"/>
        <v>5</v>
      </c>
      <c r="D134" s="33">
        <f>IF(ISBLANK('Monthly Estimate'!$D$13),SUMPRODUCT(('Monthly Estimate'!$F$13:$BL$13='Payment Calendar'!$A134)*('Monthly Estimate'!$B$13)),IF('Monthly Estimate'!$D$13='Payment Calendar'!$B134,'Monthly Estimate'!$B$13,0))</f>
        <v>0</v>
      </c>
      <c r="E134" s="33">
        <f>IF(ISBLANK('Monthly Estimate'!$D$14),SUMPRODUCT(('Monthly Estimate'!$F$14:$BL$14='Payment Calendar'!$A134)*('Monthly Estimate'!$B$14)),IF('Monthly Estimate'!$D$14='Payment Calendar'!$B134,'Monthly Estimate'!$B$14,0))</f>
        <v>0</v>
      </c>
      <c r="F134" s="33">
        <f>IF(ISBLANK('Monthly Estimate'!$D$15),SUMPRODUCT(('Monthly Estimate'!$F$15:$BL$15='Payment Calendar'!$A134)*('Monthly Estimate'!$B$15)),IF('Monthly Estimate'!$D$15='Payment Calendar'!$B134,'Monthly Estimate'!$B$15,0))</f>
        <v>0</v>
      </c>
      <c r="G134" s="33">
        <f>IF(ISBLANK('Monthly Estimate'!$D$16),SUMPRODUCT(('Monthly Estimate'!$F$16:$BL$16='Payment Calendar'!$A134)*('Monthly Estimate'!$B$16)),IF('Monthly Estimate'!$D$16='Payment Calendar'!$B134,'Monthly Estimate'!$B$16,0))</f>
        <v>0</v>
      </c>
      <c r="H134" s="33">
        <f>IF(ISBLANK('Monthly Estimate'!$D$17),SUMPRODUCT(('Monthly Estimate'!$F$17:$BL$17='Payment Calendar'!$A134)*('Monthly Estimate'!$B$17)),IF('Monthly Estimate'!$D$17='Payment Calendar'!$B134,'Monthly Estimate'!$B$17,0))</f>
        <v>0</v>
      </c>
      <c r="I134" s="33">
        <f>IF(ISBLANK('Monthly Estimate'!$D$18),SUMPRODUCT(('Monthly Estimate'!$F$18:$BL$18='Payment Calendar'!$A134)*('Monthly Estimate'!$B$18)),IF('Monthly Estimate'!$D$18='Payment Calendar'!$B134,'Monthly Estimate'!$B$18,0))</f>
        <v>0</v>
      </c>
      <c r="J134" s="33">
        <f>IF(ISBLANK('Monthly Estimate'!$D$19),SUMPRODUCT(('Monthly Estimate'!$F$19:$BL$19='Payment Calendar'!$A134)*('Monthly Estimate'!$B$19)),IF('Monthly Estimate'!$D$19='Payment Calendar'!$B134,'Monthly Estimate'!$B$19,0))</f>
        <v>0</v>
      </c>
      <c r="K134" s="33">
        <f>IF(ISBLANK('Monthly Estimate'!$D$20),SUMPRODUCT(('Monthly Estimate'!$F$20:$BL$20='Payment Calendar'!$A134)*('Monthly Estimate'!$B$20)),IF('Monthly Estimate'!$D$20='Payment Calendar'!$B134,'Monthly Estimate'!$B$20,0))</f>
        <v>0</v>
      </c>
      <c r="L134" s="33">
        <f>IF(ISBLANK('Monthly Estimate'!$D$21),SUMPRODUCT(('Monthly Estimate'!$F$21:$BL$21='Payment Calendar'!$A134)*('Monthly Estimate'!$B$21)),IF('Monthly Estimate'!$D$21='Payment Calendar'!$B134,'Monthly Estimate'!$B$21,0))</f>
        <v>0</v>
      </c>
      <c r="M134" s="33">
        <f>IF(ISBLANK('Monthly Estimate'!$D$22),SUMPRODUCT(('Monthly Estimate'!$F$22:$BL$22='Payment Calendar'!$A134)*('Monthly Estimate'!$B$22)),IF('Monthly Estimate'!$D$22='Payment Calendar'!$B134,'Monthly Estimate'!$B$22,0))</f>
        <v>0</v>
      </c>
      <c r="N134" s="33">
        <f>IF(ISBLANK('Monthly Estimate'!$D$23),SUMPRODUCT(('Monthly Estimate'!$F$23:$BL$23='Payment Calendar'!$A134)*('Monthly Estimate'!$B$23)),IF('Monthly Estimate'!$D$23='Payment Calendar'!$B134,'Monthly Estimate'!$B$23,0))</f>
        <v>0</v>
      </c>
      <c r="O134" s="33">
        <f>IF(ISBLANK('Monthly Estimate'!$D$24),SUMPRODUCT(('Monthly Estimate'!$F$24:$BL$24='Payment Calendar'!$A134)*('Monthly Estimate'!$B$24)),IF('Monthly Estimate'!$D$24='Payment Calendar'!$B134,'Monthly Estimate'!$B$24,0))</f>
        <v>0</v>
      </c>
      <c r="P134" s="33">
        <f>IF(ISBLANK('Monthly Estimate'!$D$25),SUMPRODUCT(('Monthly Estimate'!$F$25:$BL$25='Payment Calendar'!$A134)*('Monthly Estimate'!$B$25)),IF('Monthly Estimate'!$D$25='Payment Calendar'!$B134,'Monthly Estimate'!$B$25,0))</f>
        <v>0</v>
      </c>
      <c r="Q134" s="33">
        <f>IF(ISBLANK('Monthly Estimate'!$D$26),SUMPRODUCT(('Monthly Estimate'!$F$26:$BL$26='Payment Calendar'!$A134)*('Monthly Estimate'!$B$26)),IF('Monthly Estimate'!$D$26='Payment Calendar'!$B134,'Monthly Estimate'!$B$26,0))</f>
        <v>0</v>
      </c>
      <c r="R134" s="33">
        <f>IF(ISBLANK('Monthly Estimate'!$D$27),SUMPRODUCT(('Monthly Estimate'!$F$27:$BL$27='Payment Calendar'!$A134)*('Monthly Estimate'!$B$27)),IF('Monthly Estimate'!$D$27='Payment Calendar'!$B134,'Monthly Estimate'!$B$27,0))</f>
        <v>0</v>
      </c>
      <c r="S134" s="33">
        <f>IF(ISBLANK('Monthly Estimate'!$D$28),SUMPRODUCT(('Monthly Estimate'!$F$28:$BL$28='Payment Calendar'!$A134)*('Monthly Estimate'!$B$28)),IF('Monthly Estimate'!$D$28='Payment Calendar'!$B134,'Monthly Estimate'!$B$28,0))</f>
        <v>0</v>
      </c>
      <c r="T134" s="33">
        <f>IF(ISBLANK('Monthly Estimate'!$D$32),SUMPRODUCT(('Monthly Estimate'!$F$32:$BL$32='Payment Calendar'!$A134)*('Monthly Estimate'!$B$32)),IF('Monthly Estimate'!$D$32='Payment Calendar'!$B134,'Monthly Estimate'!$B$32,0))</f>
        <v>0</v>
      </c>
      <c r="U134" s="33">
        <f>IF(ISBLANK('Monthly Estimate'!$D$33),SUMPRODUCT(('Monthly Estimate'!$F$33:$BL$33='Payment Calendar'!$A134)*('Monthly Estimate'!$B$33)),IF('Monthly Estimate'!$D$33='Payment Calendar'!$B134,'Monthly Estimate'!$B$33,0))</f>
        <v>0</v>
      </c>
      <c r="V134" s="33">
        <f>IF(ISBLANK('Monthly Estimate'!$D$34),SUMPRODUCT(('Monthly Estimate'!$F$34:$BL$34='Payment Calendar'!$A134)*('Monthly Estimate'!$B$34)),IF('Monthly Estimate'!$D$34='Payment Calendar'!$B134,'Monthly Estimate'!$B$34,0))</f>
        <v>0</v>
      </c>
      <c r="W134" s="33">
        <f>IF(ISBLANK('Monthly Estimate'!$D$35),SUMPRODUCT(('Monthly Estimate'!$F$35:$BL$35='Payment Calendar'!$A134)*('Monthly Estimate'!$B$35)),IF('Monthly Estimate'!$D$35='Payment Calendar'!$B134,'Monthly Estimate'!$B$35,0))</f>
        <v>0</v>
      </c>
      <c r="X134" s="33">
        <f>IF(ISBLANK('Monthly Estimate'!$D$36),SUMPRODUCT(('Monthly Estimate'!$F$36:$BL$36='Payment Calendar'!$A134)*('Monthly Estimate'!$B$36)),IF('Monthly Estimate'!$D$36='Payment Calendar'!$B134,'Monthly Estimate'!$B$36,0))</f>
        <v>0</v>
      </c>
      <c r="Y134" s="33">
        <f>IF(ISBLANK('Monthly Estimate'!$D$37),SUMPRODUCT(('Monthly Estimate'!$F$37:$BL$37='Payment Calendar'!$A134)*('Monthly Estimate'!$B$37)),IF('Monthly Estimate'!$D$37='Payment Calendar'!$B134,'Monthly Estimate'!$B$37,0))</f>
        <v>0</v>
      </c>
      <c r="Z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A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B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C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D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E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F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G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H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I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J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K134" s="33">
        <f>IF(ISBLANK('Monthly Estimate'!$D$38),SUMPRODUCT(('Monthly Estimate'!$F$38:$BL$38='Payment Calendar'!$A134)*('Monthly Estimate'!$B$38)),IF('Monthly Estimate'!$D$38='Payment Calendar'!$B134,'Monthly Estimate'!$B$38,0))</f>
        <v>0</v>
      </c>
      <c r="AL134" s="33">
        <f>IF(ISBLANK('Monthly Estimate'!$D$50),SUMPRODUCT(('Monthly Estimate'!$F$50:$BL$50='Payment Calendar'!$A134)*('Monthly Estimate'!$B$50)),IF('Monthly Estimate'!$D$50='Payment Calendar'!$B134,'Monthly Estimate'!$B$50,0))</f>
        <v>0</v>
      </c>
      <c r="AM134" s="34">
        <f>IF(ISBLANK('Monthly Estimate'!$D$51),SUMPRODUCT(('Monthly Estimate'!$F$51:$BL$51='Payment Calendar'!$A134)*('Monthly Estimate'!$B$51)),IF('Monthly Estimate'!$D$51='Payment Calendar'!$B134,'Monthly Estimate'!$B$51,0))</f>
        <v>0</v>
      </c>
      <c r="AN134" s="29">
        <f>SUM(D134:AM134)</f>
        <v>0</v>
      </c>
      <c r="AO134" s="33">
        <f>IF(ISBLANK('Monthly Estimate'!$D$6),SUMPRODUCT(('Monthly Estimate'!$F$6:$BL$6='Payment Calendar'!$A134)*('Monthly Estimate'!$B$6)),IF('Monthly Estimate'!$D$6='Payment Calendar'!$B134,'Monthly Estimate'!$B$6,0))</f>
        <v>0</v>
      </c>
      <c r="AP134" s="33">
        <f>IF(ISBLANK('Monthly Estimate'!$D$7),SUMPRODUCT(('Monthly Estimate'!$F$7:$BL$7='Payment Calendar'!$A134)*('Monthly Estimate'!$B$7)),IF('Monthly Estimate'!$D$7='Payment Calendar'!$B134,'Monthly Estimate'!$B$7,0))</f>
        <v>0</v>
      </c>
      <c r="AQ134" s="34">
        <f>IF(ISBLANK('Monthly Estimate'!$D$8),SUMPRODUCT(('Monthly Estimate'!$F$8:$BL$8='Payment Calendar'!$A134)*('Monthly Estimate'!$B$8)),IF('Monthly Estimate'!$D$8='Payment Calendar'!$B134,'Monthly Estimate'!$B$8,0))</f>
        <v>0</v>
      </c>
      <c r="AR134" s="35">
        <f t="shared" si="42"/>
        <v>0</v>
      </c>
      <c r="AS134" s="36">
        <f>IF(ISBLANK('Monthly Estimate'!$D$54),SUMPRODUCT(('Monthly Estimate'!$F$54:$BL$54='Payment Calendar'!$A134)*('Monthly Estimate'!$B$54)),IF('Monthly Estimate'!$D$54='Payment Calendar'!$B134,'Monthly Estimate'!$B$54,0))</f>
        <v>0</v>
      </c>
      <c r="AT134" s="34">
        <f>IF(ISBLANK('Monthly Estimate'!$D$55),SUMPRODUCT(('Monthly Estimate'!$F$55:$BL$55='Payment Calendar'!$A134)*('Monthly Estimate'!$B$55)),IF('Monthly Estimate'!$D$55='Payment Calendar'!$B134,'Monthly Estimate'!$B$55,0))</f>
        <v>0</v>
      </c>
      <c r="AU134" s="29">
        <f t="shared" si="37"/>
        <v>0</v>
      </c>
      <c r="AV134" s="30">
        <f t="shared" si="38"/>
        <v>0</v>
      </c>
      <c r="AW134" s="37">
        <f t="shared" si="40"/>
        <v>0</v>
      </c>
    </row>
    <row r="135" spans="1:49" x14ac:dyDescent="0.2">
      <c r="A135" s="31">
        <f t="shared" si="39"/>
        <v>43228</v>
      </c>
      <c r="B135" s="32">
        <f t="shared" si="41"/>
        <v>8</v>
      </c>
      <c r="C135" s="32">
        <f t="shared" si="36"/>
        <v>5</v>
      </c>
      <c r="D135" s="33">
        <f>IF(ISBLANK('Monthly Estimate'!$D$13),SUMPRODUCT(('Monthly Estimate'!$F$13:$BL$13='Payment Calendar'!$A135)*('Monthly Estimate'!$B$13)),IF('Monthly Estimate'!$D$13='Payment Calendar'!$B135,'Monthly Estimate'!$B$13,0))</f>
        <v>0</v>
      </c>
      <c r="E135" s="33">
        <f>IF(ISBLANK('Monthly Estimate'!$D$14),SUMPRODUCT(('Monthly Estimate'!$F$14:$BL$14='Payment Calendar'!$A135)*('Monthly Estimate'!$B$14)),IF('Monthly Estimate'!$D$14='Payment Calendar'!$B135,'Monthly Estimate'!$B$14,0))</f>
        <v>0</v>
      </c>
      <c r="F135" s="33">
        <f>IF(ISBLANK('Monthly Estimate'!$D$15),SUMPRODUCT(('Monthly Estimate'!$F$15:$BL$15='Payment Calendar'!$A135)*('Monthly Estimate'!$B$15)),IF('Monthly Estimate'!$D$15='Payment Calendar'!$B135,'Monthly Estimate'!$B$15,0))</f>
        <v>0</v>
      </c>
      <c r="G135" s="33">
        <f>IF(ISBLANK('Monthly Estimate'!$D$16),SUMPRODUCT(('Monthly Estimate'!$F$16:$BL$16='Payment Calendar'!$A135)*('Monthly Estimate'!$B$16)),IF('Monthly Estimate'!$D$16='Payment Calendar'!$B135,'Monthly Estimate'!$B$16,0))</f>
        <v>0</v>
      </c>
      <c r="H135" s="33">
        <f>IF(ISBLANK('Monthly Estimate'!$D$17),SUMPRODUCT(('Monthly Estimate'!$F$17:$BL$17='Payment Calendar'!$A135)*('Monthly Estimate'!$B$17)),IF('Monthly Estimate'!$D$17='Payment Calendar'!$B135,'Monthly Estimate'!$B$17,0))</f>
        <v>0</v>
      </c>
      <c r="I135" s="33">
        <f>IF(ISBLANK('Monthly Estimate'!$D$18),SUMPRODUCT(('Monthly Estimate'!$F$18:$BL$18='Payment Calendar'!$A135)*('Monthly Estimate'!$B$18)),IF('Monthly Estimate'!$D$18='Payment Calendar'!$B135,'Monthly Estimate'!$B$18,0))</f>
        <v>0</v>
      </c>
      <c r="J135" s="33">
        <f>IF(ISBLANK('Monthly Estimate'!$D$19),SUMPRODUCT(('Monthly Estimate'!$F$19:$BL$19='Payment Calendar'!$A135)*('Monthly Estimate'!$B$19)),IF('Monthly Estimate'!$D$19='Payment Calendar'!$B135,'Monthly Estimate'!$B$19,0))</f>
        <v>0</v>
      </c>
      <c r="K135" s="33">
        <f>IF(ISBLANK('Monthly Estimate'!$D$20),SUMPRODUCT(('Monthly Estimate'!$F$20:$BL$20='Payment Calendar'!$A135)*('Monthly Estimate'!$B$20)),IF('Monthly Estimate'!$D$20='Payment Calendar'!$B135,'Monthly Estimate'!$B$20,0))</f>
        <v>0</v>
      </c>
      <c r="L135" s="33">
        <f>IF(ISBLANK('Monthly Estimate'!$D$21),SUMPRODUCT(('Monthly Estimate'!$F$21:$BL$21='Payment Calendar'!$A135)*('Monthly Estimate'!$B$21)),IF('Monthly Estimate'!$D$21='Payment Calendar'!$B135,'Monthly Estimate'!$B$21,0))</f>
        <v>0</v>
      </c>
      <c r="M135" s="33">
        <f>IF(ISBLANK('Monthly Estimate'!$D$22),SUMPRODUCT(('Monthly Estimate'!$F$22:$BL$22='Payment Calendar'!$A135)*('Monthly Estimate'!$B$22)),IF('Monthly Estimate'!$D$22='Payment Calendar'!$B135,'Monthly Estimate'!$B$22,0))</f>
        <v>0</v>
      </c>
      <c r="N135" s="33">
        <f>IF(ISBLANK('Monthly Estimate'!$D$23),SUMPRODUCT(('Monthly Estimate'!$F$23:$BL$23='Payment Calendar'!$A135)*('Monthly Estimate'!$B$23)),IF('Monthly Estimate'!$D$23='Payment Calendar'!$B135,'Monthly Estimate'!$B$23,0))</f>
        <v>0</v>
      </c>
      <c r="O135" s="33">
        <f>IF(ISBLANK('Monthly Estimate'!$D$24),SUMPRODUCT(('Monthly Estimate'!$F$24:$BL$24='Payment Calendar'!$A135)*('Monthly Estimate'!$B$24)),IF('Monthly Estimate'!$D$24='Payment Calendar'!$B135,'Monthly Estimate'!$B$24,0))</f>
        <v>0</v>
      </c>
      <c r="P135" s="33">
        <f>IF(ISBLANK('Monthly Estimate'!$D$25),SUMPRODUCT(('Monthly Estimate'!$F$25:$BL$25='Payment Calendar'!$A135)*('Monthly Estimate'!$B$25)),IF('Monthly Estimate'!$D$25='Payment Calendar'!$B135,'Monthly Estimate'!$B$25,0))</f>
        <v>0</v>
      </c>
      <c r="Q135" s="33">
        <f>IF(ISBLANK('Monthly Estimate'!$D$26),SUMPRODUCT(('Monthly Estimate'!$F$26:$BL$26='Payment Calendar'!$A135)*('Monthly Estimate'!$B$26)),IF('Monthly Estimate'!$D$26='Payment Calendar'!$B135,'Monthly Estimate'!$B$26,0))</f>
        <v>0</v>
      </c>
      <c r="R135" s="33">
        <f>IF(ISBLANK('Monthly Estimate'!$D$27),SUMPRODUCT(('Monthly Estimate'!$F$27:$BL$27='Payment Calendar'!$A135)*('Monthly Estimate'!$B$27)),IF('Monthly Estimate'!$D$27='Payment Calendar'!$B135,'Monthly Estimate'!$B$27,0))</f>
        <v>0</v>
      </c>
      <c r="S135" s="33">
        <f>IF(ISBLANK('Monthly Estimate'!$D$28),SUMPRODUCT(('Monthly Estimate'!$F$28:$BL$28='Payment Calendar'!$A135)*('Monthly Estimate'!$B$28)),IF('Monthly Estimate'!$D$28='Payment Calendar'!$B135,'Monthly Estimate'!$B$28,0))</f>
        <v>0</v>
      </c>
      <c r="T135" s="33">
        <f>IF(ISBLANK('Monthly Estimate'!$D$32),SUMPRODUCT(('Monthly Estimate'!$F$32:$BL$32='Payment Calendar'!$A135)*('Monthly Estimate'!$B$32)),IF('Monthly Estimate'!$D$32='Payment Calendar'!$B135,'Monthly Estimate'!$B$32,0))</f>
        <v>0</v>
      </c>
      <c r="U135" s="33">
        <f>IF(ISBLANK('Monthly Estimate'!$D$33),SUMPRODUCT(('Monthly Estimate'!$F$33:$BL$33='Payment Calendar'!$A135)*('Monthly Estimate'!$B$33)),IF('Monthly Estimate'!$D$33='Payment Calendar'!$B135,'Monthly Estimate'!$B$33,0))</f>
        <v>0</v>
      </c>
      <c r="V135" s="33">
        <f>IF(ISBLANK('Monthly Estimate'!$D$34),SUMPRODUCT(('Monthly Estimate'!$F$34:$BL$34='Payment Calendar'!$A135)*('Monthly Estimate'!$B$34)),IF('Monthly Estimate'!$D$34='Payment Calendar'!$B135,'Monthly Estimate'!$B$34,0))</f>
        <v>0</v>
      </c>
      <c r="W135" s="33">
        <f>IF(ISBLANK('Monthly Estimate'!$D$35),SUMPRODUCT(('Monthly Estimate'!$F$35:$BL$35='Payment Calendar'!$A135)*('Monthly Estimate'!$B$35)),IF('Monthly Estimate'!$D$35='Payment Calendar'!$B135,'Monthly Estimate'!$B$35,0))</f>
        <v>0</v>
      </c>
      <c r="X135" s="33">
        <f>IF(ISBLANK('Monthly Estimate'!$D$36),SUMPRODUCT(('Monthly Estimate'!$F$36:$BL$36='Payment Calendar'!$A135)*('Monthly Estimate'!$B$36)),IF('Monthly Estimate'!$D$36='Payment Calendar'!$B135,'Monthly Estimate'!$B$36,0))</f>
        <v>0</v>
      </c>
      <c r="Y135" s="33">
        <f>IF(ISBLANK('Monthly Estimate'!$D$37),SUMPRODUCT(('Monthly Estimate'!$F$37:$BL$37='Payment Calendar'!$A135)*('Monthly Estimate'!$B$37)),IF('Monthly Estimate'!$D$37='Payment Calendar'!$B135,'Monthly Estimate'!$B$37,0))</f>
        <v>0</v>
      </c>
      <c r="Z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A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B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C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D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E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F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G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H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I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J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K135" s="33">
        <f>IF(ISBLANK('Monthly Estimate'!$D$38),SUMPRODUCT(('Monthly Estimate'!$F$38:$BL$38='Payment Calendar'!$A135)*('Monthly Estimate'!$B$38)),IF('Monthly Estimate'!$D$38='Payment Calendar'!$B135,'Monthly Estimate'!$B$38,0))</f>
        <v>0</v>
      </c>
      <c r="AL135" s="33">
        <f>IF(ISBLANK('Monthly Estimate'!$D$50),SUMPRODUCT(('Monthly Estimate'!$F$50:$BL$50='Payment Calendar'!$A135)*('Monthly Estimate'!$B$50)),IF('Monthly Estimate'!$D$50='Payment Calendar'!$B135,'Monthly Estimate'!$B$50,0))</f>
        <v>0</v>
      </c>
      <c r="AM135" s="34">
        <f>IF(ISBLANK('Monthly Estimate'!$D$51),SUMPRODUCT(('Monthly Estimate'!$F$51:$BL$51='Payment Calendar'!$A135)*('Monthly Estimate'!$B$51)),IF('Monthly Estimate'!$D$51='Payment Calendar'!$B135,'Monthly Estimate'!$B$51,0))</f>
        <v>0</v>
      </c>
      <c r="AN135" s="29">
        <f>SUM(D135:AM135)</f>
        <v>0</v>
      </c>
      <c r="AO135" s="33">
        <f>IF(ISBLANK('Monthly Estimate'!$D$6),SUMPRODUCT(('Monthly Estimate'!$F$6:$BL$6='Payment Calendar'!$A135)*('Monthly Estimate'!$B$6)),IF('Monthly Estimate'!$D$6='Payment Calendar'!$B135,'Monthly Estimate'!$B$6,0))</f>
        <v>0</v>
      </c>
      <c r="AP135" s="33">
        <f>IF(ISBLANK('Monthly Estimate'!$D$7),SUMPRODUCT(('Monthly Estimate'!$F$7:$BL$7='Payment Calendar'!$A135)*('Monthly Estimate'!$B$7)),IF('Monthly Estimate'!$D$7='Payment Calendar'!$B135,'Monthly Estimate'!$B$7,0))</f>
        <v>0</v>
      </c>
      <c r="AQ135" s="34">
        <f>IF(ISBLANK('Monthly Estimate'!$D$8),SUMPRODUCT(('Monthly Estimate'!$F$8:$BL$8='Payment Calendar'!$A135)*('Monthly Estimate'!$B$8)),IF('Monthly Estimate'!$D$8='Payment Calendar'!$B135,'Monthly Estimate'!$B$8,0))</f>
        <v>0</v>
      </c>
      <c r="AR135" s="35">
        <f t="shared" si="42"/>
        <v>0</v>
      </c>
      <c r="AS135" s="36">
        <f>IF(ISBLANK('Monthly Estimate'!$D$54),SUMPRODUCT(('Monthly Estimate'!$F$54:$BL$54='Payment Calendar'!$A135)*('Monthly Estimate'!$B$54)),IF('Monthly Estimate'!$D$54='Payment Calendar'!$B135,'Monthly Estimate'!$B$54,0))</f>
        <v>0</v>
      </c>
      <c r="AT135" s="34">
        <f>IF(ISBLANK('Monthly Estimate'!$D$55),SUMPRODUCT(('Monthly Estimate'!$F$55:$BL$55='Payment Calendar'!$A135)*('Monthly Estimate'!$B$55)),IF('Monthly Estimate'!$D$55='Payment Calendar'!$B135,'Monthly Estimate'!$B$55,0))</f>
        <v>0</v>
      </c>
      <c r="AU135" s="29">
        <f t="shared" si="37"/>
        <v>0</v>
      </c>
      <c r="AV135" s="30">
        <f t="shared" si="38"/>
        <v>0</v>
      </c>
      <c r="AW135" s="37">
        <f t="shared" si="40"/>
        <v>0</v>
      </c>
    </row>
    <row r="136" spans="1:49" x14ac:dyDescent="0.2">
      <c r="A136" s="31">
        <f t="shared" si="39"/>
        <v>43229</v>
      </c>
      <c r="B136" s="32">
        <f t="shared" si="41"/>
        <v>9</v>
      </c>
      <c r="C136" s="32">
        <f t="shared" si="36"/>
        <v>5</v>
      </c>
      <c r="D136" s="33">
        <f>IF(ISBLANK('Monthly Estimate'!$D$13),SUMPRODUCT(('Monthly Estimate'!$F$13:$BL$13='Payment Calendar'!$A136)*('Monthly Estimate'!$B$13)),IF('Monthly Estimate'!$D$13='Payment Calendar'!$B136,'Monthly Estimate'!$B$13,0))</f>
        <v>0</v>
      </c>
      <c r="E136" s="33">
        <f>IF(ISBLANK('Monthly Estimate'!$D$14),SUMPRODUCT(('Monthly Estimate'!$F$14:$BL$14='Payment Calendar'!$A136)*('Monthly Estimate'!$B$14)),IF('Monthly Estimate'!$D$14='Payment Calendar'!$B136,'Monthly Estimate'!$B$14,0))</f>
        <v>0</v>
      </c>
      <c r="F136" s="33">
        <f>IF(ISBLANK('Monthly Estimate'!$D$15),SUMPRODUCT(('Monthly Estimate'!$F$15:$BL$15='Payment Calendar'!$A136)*('Monthly Estimate'!$B$15)),IF('Monthly Estimate'!$D$15='Payment Calendar'!$B136,'Monthly Estimate'!$B$15,0))</f>
        <v>0</v>
      </c>
      <c r="G136" s="33">
        <f>IF(ISBLANK('Monthly Estimate'!$D$16),SUMPRODUCT(('Monthly Estimate'!$F$16:$BL$16='Payment Calendar'!$A136)*('Monthly Estimate'!$B$16)),IF('Monthly Estimate'!$D$16='Payment Calendar'!$B136,'Monthly Estimate'!$B$16,0))</f>
        <v>0</v>
      </c>
      <c r="H136" s="33">
        <f>IF(ISBLANK('Monthly Estimate'!$D$17),SUMPRODUCT(('Monthly Estimate'!$F$17:$BL$17='Payment Calendar'!$A136)*('Monthly Estimate'!$B$17)),IF('Monthly Estimate'!$D$17='Payment Calendar'!$B136,'Monthly Estimate'!$B$17,0))</f>
        <v>0</v>
      </c>
      <c r="I136" s="33">
        <f>IF(ISBLANK('Monthly Estimate'!$D$18),SUMPRODUCT(('Monthly Estimate'!$F$18:$BL$18='Payment Calendar'!$A136)*('Monthly Estimate'!$B$18)),IF('Monthly Estimate'!$D$18='Payment Calendar'!$B136,'Monthly Estimate'!$B$18,0))</f>
        <v>0</v>
      </c>
      <c r="J136" s="33">
        <f>IF(ISBLANK('Monthly Estimate'!$D$19),SUMPRODUCT(('Monthly Estimate'!$F$19:$BL$19='Payment Calendar'!$A136)*('Monthly Estimate'!$B$19)),IF('Monthly Estimate'!$D$19='Payment Calendar'!$B136,'Monthly Estimate'!$B$19,0))</f>
        <v>0</v>
      </c>
      <c r="K136" s="33">
        <f>IF(ISBLANK('Monthly Estimate'!$D$20),SUMPRODUCT(('Monthly Estimate'!$F$20:$BL$20='Payment Calendar'!$A136)*('Monthly Estimate'!$B$20)),IF('Monthly Estimate'!$D$20='Payment Calendar'!$B136,'Monthly Estimate'!$B$20,0))</f>
        <v>0</v>
      </c>
      <c r="L136" s="33">
        <f>IF(ISBLANK('Monthly Estimate'!$D$21),SUMPRODUCT(('Monthly Estimate'!$F$21:$BL$21='Payment Calendar'!$A136)*('Monthly Estimate'!$B$21)),IF('Monthly Estimate'!$D$21='Payment Calendar'!$B136,'Monthly Estimate'!$B$21,0))</f>
        <v>0</v>
      </c>
      <c r="M136" s="33">
        <f>IF(ISBLANK('Monthly Estimate'!$D$22),SUMPRODUCT(('Monthly Estimate'!$F$22:$BL$22='Payment Calendar'!$A136)*('Monthly Estimate'!$B$22)),IF('Monthly Estimate'!$D$22='Payment Calendar'!$B136,'Monthly Estimate'!$B$22,0))</f>
        <v>0</v>
      </c>
      <c r="N136" s="33">
        <f>IF(ISBLANK('Monthly Estimate'!$D$23),SUMPRODUCT(('Monthly Estimate'!$F$23:$BL$23='Payment Calendar'!$A136)*('Monthly Estimate'!$B$23)),IF('Monthly Estimate'!$D$23='Payment Calendar'!$B136,'Monthly Estimate'!$B$23,0))</f>
        <v>0</v>
      </c>
      <c r="O136" s="33">
        <f>IF(ISBLANK('Monthly Estimate'!$D$24),SUMPRODUCT(('Monthly Estimate'!$F$24:$BL$24='Payment Calendar'!$A136)*('Monthly Estimate'!$B$24)),IF('Monthly Estimate'!$D$24='Payment Calendar'!$B136,'Monthly Estimate'!$B$24,0))</f>
        <v>0</v>
      </c>
      <c r="P136" s="33">
        <f>IF(ISBLANK('Monthly Estimate'!$D$25),SUMPRODUCT(('Monthly Estimate'!$F$25:$BL$25='Payment Calendar'!$A136)*('Monthly Estimate'!$B$25)),IF('Monthly Estimate'!$D$25='Payment Calendar'!$B136,'Monthly Estimate'!$B$25,0))</f>
        <v>0</v>
      </c>
      <c r="Q136" s="33">
        <f>IF(ISBLANK('Monthly Estimate'!$D$26),SUMPRODUCT(('Monthly Estimate'!$F$26:$BL$26='Payment Calendar'!$A136)*('Monthly Estimate'!$B$26)),IF('Monthly Estimate'!$D$26='Payment Calendar'!$B136,'Monthly Estimate'!$B$26,0))</f>
        <v>0</v>
      </c>
      <c r="R136" s="33">
        <f>IF(ISBLANK('Monthly Estimate'!$D$27),SUMPRODUCT(('Monthly Estimate'!$F$27:$BL$27='Payment Calendar'!$A136)*('Monthly Estimate'!$B$27)),IF('Monthly Estimate'!$D$27='Payment Calendar'!$B136,'Monthly Estimate'!$B$27,0))</f>
        <v>0</v>
      </c>
      <c r="S136" s="33">
        <f>IF(ISBLANK('Monthly Estimate'!$D$28),SUMPRODUCT(('Monthly Estimate'!$F$28:$BL$28='Payment Calendar'!$A136)*('Monthly Estimate'!$B$28)),IF('Monthly Estimate'!$D$28='Payment Calendar'!$B136,'Monthly Estimate'!$B$28,0))</f>
        <v>0</v>
      </c>
      <c r="T136" s="33">
        <f>IF(ISBLANK('Monthly Estimate'!$D$32),SUMPRODUCT(('Monthly Estimate'!$F$32:$BL$32='Payment Calendar'!$A136)*('Monthly Estimate'!$B$32)),IF('Monthly Estimate'!$D$32='Payment Calendar'!$B136,'Monthly Estimate'!$B$32,0))</f>
        <v>0</v>
      </c>
      <c r="U136" s="33">
        <f>IF(ISBLANK('Monthly Estimate'!$D$33),SUMPRODUCT(('Monthly Estimate'!$F$33:$BL$33='Payment Calendar'!$A136)*('Monthly Estimate'!$B$33)),IF('Monthly Estimate'!$D$33='Payment Calendar'!$B136,'Monthly Estimate'!$B$33,0))</f>
        <v>0</v>
      </c>
      <c r="V136" s="33">
        <f>IF(ISBLANK('Monthly Estimate'!$D$34),SUMPRODUCT(('Monthly Estimate'!$F$34:$BL$34='Payment Calendar'!$A136)*('Monthly Estimate'!$B$34)),IF('Monthly Estimate'!$D$34='Payment Calendar'!$B136,'Monthly Estimate'!$B$34,0))</f>
        <v>0</v>
      </c>
      <c r="W136" s="33">
        <f>IF(ISBLANK('Monthly Estimate'!$D$35),SUMPRODUCT(('Monthly Estimate'!$F$35:$BL$35='Payment Calendar'!$A136)*('Monthly Estimate'!$B$35)),IF('Monthly Estimate'!$D$35='Payment Calendar'!$B136,'Monthly Estimate'!$B$35,0))</f>
        <v>0</v>
      </c>
      <c r="X136" s="33">
        <f>IF(ISBLANK('Monthly Estimate'!$D$36),SUMPRODUCT(('Monthly Estimate'!$F$36:$BL$36='Payment Calendar'!$A136)*('Monthly Estimate'!$B$36)),IF('Monthly Estimate'!$D$36='Payment Calendar'!$B136,'Monthly Estimate'!$B$36,0))</f>
        <v>0</v>
      </c>
      <c r="Y136" s="33">
        <f>IF(ISBLANK('Monthly Estimate'!$D$37),SUMPRODUCT(('Monthly Estimate'!$F$37:$BL$37='Payment Calendar'!$A136)*('Monthly Estimate'!$B$37)),IF('Monthly Estimate'!$D$37='Payment Calendar'!$B136,'Monthly Estimate'!$B$37,0))</f>
        <v>0</v>
      </c>
      <c r="Z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A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B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C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D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E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F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G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H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I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J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K136" s="33">
        <f>IF(ISBLANK('Monthly Estimate'!$D$38),SUMPRODUCT(('Monthly Estimate'!$F$38:$BL$38='Payment Calendar'!$A136)*('Monthly Estimate'!$B$38)),IF('Monthly Estimate'!$D$38='Payment Calendar'!$B136,'Monthly Estimate'!$B$38,0))</f>
        <v>0</v>
      </c>
      <c r="AL136" s="33">
        <f>IF(ISBLANK('Monthly Estimate'!$D$50),SUMPRODUCT(('Monthly Estimate'!$F$50:$BL$50='Payment Calendar'!$A136)*('Monthly Estimate'!$B$50)),IF('Monthly Estimate'!$D$50='Payment Calendar'!$B136,'Monthly Estimate'!$B$50,0))</f>
        <v>0</v>
      </c>
      <c r="AM136" s="34">
        <f>IF(ISBLANK('Monthly Estimate'!$D$51),SUMPRODUCT(('Monthly Estimate'!$F$51:$BL$51='Payment Calendar'!$A136)*('Monthly Estimate'!$B$51)),IF('Monthly Estimate'!$D$51='Payment Calendar'!$B136,'Monthly Estimate'!$B$51,0))</f>
        <v>0</v>
      </c>
      <c r="AN136" s="29">
        <f>SUM(D136:AM136)</f>
        <v>0</v>
      </c>
      <c r="AO136" s="33">
        <f>IF(ISBLANK('Monthly Estimate'!$D$6),SUMPRODUCT(('Monthly Estimate'!$F$6:$BL$6='Payment Calendar'!$A136)*('Monthly Estimate'!$B$6)),IF('Monthly Estimate'!$D$6='Payment Calendar'!$B136,'Monthly Estimate'!$B$6,0))</f>
        <v>0</v>
      </c>
      <c r="AP136" s="33">
        <f>IF(ISBLANK('Monthly Estimate'!$D$7),SUMPRODUCT(('Monthly Estimate'!$F$7:$BL$7='Payment Calendar'!$A136)*('Monthly Estimate'!$B$7)),IF('Monthly Estimate'!$D$7='Payment Calendar'!$B136,'Monthly Estimate'!$B$7,0))</f>
        <v>0</v>
      </c>
      <c r="AQ136" s="34">
        <f>IF(ISBLANK('Monthly Estimate'!$D$8),SUMPRODUCT(('Monthly Estimate'!$F$8:$BL$8='Payment Calendar'!$A136)*('Monthly Estimate'!$B$8)),IF('Monthly Estimate'!$D$8='Payment Calendar'!$B136,'Monthly Estimate'!$B$8,0))</f>
        <v>0</v>
      </c>
      <c r="AR136" s="35">
        <f t="shared" si="42"/>
        <v>0</v>
      </c>
      <c r="AS136" s="36">
        <f>IF(ISBLANK('Monthly Estimate'!$D$54),SUMPRODUCT(('Monthly Estimate'!$F$54:$BL$54='Payment Calendar'!$A136)*('Monthly Estimate'!$B$54)),IF('Monthly Estimate'!$D$54='Payment Calendar'!$B136,'Monthly Estimate'!$B$54,0))</f>
        <v>0</v>
      </c>
      <c r="AT136" s="34">
        <f>IF(ISBLANK('Monthly Estimate'!$D$55),SUMPRODUCT(('Monthly Estimate'!$F$55:$BL$55='Payment Calendar'!$A136)*('Monthly Estimate'!$B$55)),IF('Monthly Estimate'!$D$55='Payment Calendar'!$B136,'Monthly Estimate'!$B$55,0))</f>
        <v>0</v>
      </c>
      <c r="AU136" s="29">
        <f t="shared" si="37"/>
        <v>0</v>
      </c>
      <c r="AV136" s="30">
        <f t="shared" si="38"/>
        <v>0</v>
      </c>
      <c r="AW136" s="37">
        <f t="shared" si="40"/>
        <v>0</v>
      </c>
    </row>
    <row r="137" spans="1:49" x14ac:dyDescent="0.2">
      <c r="A137" s="31">
        <f t="shared" si="39"/>
        <v>43230</v>
      </c>
      <c r="B137" s="32">
        <f t="shared" si="41"/>
        <v>10</v>
      </c>
      <c r="C137" s="32">
        <f t="shared" si="36"/>
        <v>5</v>
      </c>
      <c r="D137" s="33">
        <f>IF(ISBLANK('Monthly Estimate'!$D$13),SUMPRODUCT(('Monthly Estimate'!$F$13:$BL$13='Payment Calendar'!$A137)*('Monthly Estimate'!$B$13)),IF('Monthly Estimate'!$D$13='Payment Calendar'!$B137,'Monthly Estimate'!$B$13,0))</f>
        <v>0</v>
      </c>
      <c r="E137" s="33">
        <f>IF(ISBLANK('Monthly Estimate'!$D$14),SUMPRODUCT(('Monthly Estimate'!$F$14:$BL$14='Payment Calendar'!$A137)*('Monthly Estimate'!$B$14)),IF('Monthly Estimate'!$D$14='Payment Calendar'!$B137,'Monthly Estimate'!$B$14,0))</f>
        <v>0</v>
      </c>
      <c r="F137" s="33">
        <f>IF(ISBLANK('Monthly Estimate'!$D$15),SUMPRODUCT(('Monthly Estimate'!$F$15:$BL$15='Payment Calendar'!$A137)*('Monthly Estimate'!$B$15)),IF('Monthly Estimate'!$D$15='Payment Calendar'!$B137,'Monthly Estimate'!$B$15,0))</f>
        <v>0</v>
      </c>
      <c r="G137" s="33">
        <f>IF(ISBLANK('Monthly Estimate'!$D$16),SUMPRODUCT(('Monthly Estimate'!$F$16:$BL$16='Payment Calendar'!$A137)*('Monthly Estimate'!$B$16)),IF('Monthly Estimate'!$D$16='Payment Calendar'!$B137,'Monthly Estimate'!$B$16,0))</f>
        <v>0</v>
      </c>
      <c r="H137" s="33">
        <f>IF(ISBLANK('Monthly Estimate'!$D$17),SUMPRODUCT(('Monthly Estimate'!$F$17:$BL$17='Payment Calendar'!$A137)*('Monthly Estimate'!$B$17)),IF('Monthly Estimate'!$D$17='Payment Calendar'!$B137,'Monthly Estimate'!$B$17,0))</f>
        <v>0</v>
      </c>
      <c r="I137" s="33">
        <f>IF(ISBLANK('Monthly Estimate'!$D$18),SUMPRODUCT(('Monthly Estimate'!$F$18:$BL$18='Payment Calendar'!$A137)*('Monthly Estimate'!$B$18)),IF('Monthly Estimate'!$D$18='Payment Calendar'!$B137,'Monthly Estimate'!$B$18,0))</f>
        <v>0</v>
      </c>
      <c r="J137" s="33">
        <f>IF(ISBLANK('Monthly Estimate'!$D$19),SUMPRODUCT(('Monthly Estimate'!$F$19:$BL$19='Payment Calendar'!$A137)*('Monthly Estimate'!$B$19)),IF('Monthly Estimate'!$D$19='Payment Calendar'!$B137,'Monthly Estimate'!$B$19,0))</f>
        <v>0</v>
      </c>
      <c r="K137" s="33">
        <f>IF(ISBLANK('Monthly Estimate'!$D$20),SUMPRODUCT(('Monthly Estimate'!$F$20:$BL$20='Payment Calendar'!$A137)*('Monthly Estimate'!$B$20)),IF('Monthly Estimate'!$D$20='Payment Calendar'!$B137,'Monthly Estimate'!$B$20,0))</f>
        <v>0</v>
      </c>
      <c r="L137" s="33">
        <f>IF(ISBLANK('Monthly Estimate'!$D$21),SUMPRODUCT(('Monthly Estimate'!$F$21:$BL$21='Payment Calendar'!$A137)*('Monthly Estimate'!$B$21)),IF('Monthly Estimate'!$D$21='Payment Calendar'!$B137,'Monthly Estimate'!$B$21,0))</f>
        <v>0</v>
      </c>
      <c r="M137" s="33">
        <f>IF(ISBLANK('Monthly Estimate'!$D$22),SUMPRODUCT(('Monthly Estimate'!$F$22:$BL$22='Payment Calendar'!$A137)*('Monthly Estimate'!$B$22)),IF('Monthly Estimate'!$D$22='Payment Calendar'!$B137,'Monthly Estimate'!$B$22,0))</f>
        <v>0</v>
      </c>
      <c r="N137" s="33">
        <f>IF(ISBLANK('Monthly Estimate'!$D$23),SUMPRODUCT(('Monthly Estimate'!$F$23:$BL$23='Payment Calendar'!$A137)*('Monthly Estimate'!$B$23)),IF('Monthly Estimate'!$D$23='Payment Calendar'!$B137,'Monthly Estimate'!$B$23,0))</f>
        <v>0</v>
      </c>
      <c r="O137" s="33">
        <f>IF(ISBLANK('Monthly Estimate'!$D$24),SUMPRODUCT(('Monthly Estimate'!$F$24:$BL$24='Payment Calendar'!$A137)*('Monthly Estimate'!$B$24)),IF('Monthly Estimate'!$D$24='Payment Calendar'!$B137,'Monthly Estimate'!$B$24,0))</f>
        <v>0</v>
      </c>
      <c r="P137" s="33">
        <f>IF(ISBLANK('Monthly Estimate'!$D$25),SUMPRODUCT(('Monthly Estimate'!$F$25:$BL$25='Payment Calendar'!$A137)*('Monthly Estimate'!$B$25)),IF('Monthly Estimate'!$D$25='Payment Calendar'!$B137,'Monthly Estimate'!$B$25,0))</f>
        <v>0</v>
      </c>
      <c r="Q137" s="33">
        <f>IF(ISBLANK('Monthly Estimate'!$D$26),SUMPRODUCT(('Monthly Estimate'!$F$26:$BL$26='Payment Calendar'!$A137)*('Monthly Estimate'!$B$26)),IF('Monthly Estimate'!$D$26='Payment Calendar'!$B137,'Monthly Estimate'!$B$26,0))</f>
        <v>0</v>
      </c>
      <c r="R137" s="33">
        <f>IF(ISBLANK('Monthly Estimate'!$D$27),SUMPRODUCT(('Monthly Estimate'!$F$27:$BL$27='Payment Calendar'!$A137)*('Monthly Estimate'!$B$27)),IF('Monthly Estimate'!$D$27='Payment Calendar'!$B137,'Monthly Estimate'!$B$27,0))</f>
        <v>0</v>
      </c>
      <c r="S137" s="33">
        <f>IF(ISBLANK('Monthly Estimate'!$D$28),SUMPRODUCT(('Monthly Estimate'!$F$28:$BL$28='Payment Calendar'!$A137)*('Monthly Estimate'!$B$28)),IF('Monthly Estimate'!$D$28='Payment Calendar'!$B137,'Monthly Estimate'!$B$28,0))</f>
        <v>0</v>
      </c>
      <c r="T137" s="33">
        <f>IF(ISBLANK('Monthly Estimate'!$D$32),SUMPRODUCT(('Monthly Estimate'!$F$32:$BL$32='Payment Calendar'!$A137)*('Monthly Estimate'!$B$32)),IF('Monthly Estimate'!$D$32='Payment Calendar'!$B137,'Monthly Estimate'!$B$32,0))</f>
        <v>0</v>
      </c>
      <c r="U137" s="33">
        <f>IF(ISBLANK('Monthly Estimate'!$D$33),SUMPRODUCT(('Monthly Estimate'!$F$33:$BL$33='Payment Calendar'!$A137)*('Monthly Estimate'!$B$33)),IF('Monthly Estimate'!$D$33='Payment Calendar'!$B137,'Monthly Estimate'!$B$33,0))</f>
        <v>0</v>
      </c>
      <c r="V137" s="33">
        <f>IF(ISBLANK('Monthly Estimate'!$D$34),SUMPRODUCT(('Monthly Estimate'!$F$34:$BL$34='Payment Calendar'!$A137)*('Monthly Estimate'!$B$34)),IF('Monthly Estimate'!$D$34='Payment Calendar'!$B137,'Monthly Estimate'!$B$34,0))</f>
        <v>0</v>
      </c>
      <c r="W137" s="33">
        <f>IF(ISBLANK('Monthly Estimate'!$D$35),SUMPRODUCT(('Monthly Estimate'!$F$35:$BL$35='Payment Calendar'!$A137)*('Monthly Estimate'!$B$35)),IF('Monthly Estimate'!$D$35='Payment Calendar'!$B137,'Monthly Estimate'!$B$35,0))</f>
        <v>0</v>
      </c>
      <c r="X137" s="33">
        <f>IF(ISBLANK('Monthly Estimate'!$D$36),SUMPRODUCT(('Monthly Estimate'!$F$36:$BL$36='Payment Calendar'!$A137)*('Monthly Estimate'!$B$36)),IF('Monthly Estimate'!$D$36='Payment Calendar'!$B137,'Monthly Estimate'!$B$36,0))</f>
        <v>0</v>
      </c>
      <c r="Y137" s="33">
        <f>IF(ISBLANK('Monthly Estimate'!$D$37),SUMPRODUCT(('Monthly Estimate'!$F$37:$BL$37='Payment Calendar'!$A137)*('Monthly Estimate'!$B$37)),IF('Monthly Estimate'!$D$37='Payment Calendar'!$B137,'Monthly Estimate'!$B$37,0))</f>
        <v>0</v>
      </c>
      <c r="Z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A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B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C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D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E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F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G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H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I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J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K137" s="33">
        <f>IF(ISBLANK('Monthly Estimate'!$D$38),SUMPRODUCT(('Monthly Estimate'!$F$38:$BL$38='Payment Calendar'!$A137)*('Monthly Estimate'!$B$38)),IF('Monthly Estimate'!$D$38='Payment Calendar'!$B137,'Monthly Estimate'!$B$38,0))</f>
        <v>0</v>
      </c>
      <c r="AL137" s="33">
        <f>IF(ISBLANK('Monthly Estimate'!$D$50),SUMPRODUCT(('Monthly Estimate'!$F$50:$BL$50='Payment Calendar'!$A137)*('Monthly Estimate'!$B$50)),IF('Monthly Estimate'!$D$50='Payment Calendar'!$B137,'Monthly Estimate'!$B$50,0))</f>
        <v>0</v>
      </c>
      <c r="AM137" s="34">
        <f>IF(ISBLANK('Monthly Estimate'!$D$51),SUMPRODUCT(('Monthly Estimate'!$F$51:$BL$51='Payment Calendar'!$A137)*('Monthly Estimate'!$B$51)),IF('Monthly Estimate'!$D$51='Payment Calendar'!$B137,'Monthly Estimate'!$B$51,0))</f>
        <v>0</v>
      </c>
      <c r="AN137" s="29">
        <f>SUM(D137:AM137)</f>
        <v>0</v>
      </c>
      <c r="AO137" s="33">
        <f>IF(ISBLANK('Monthly Estimate'!$D$6),SUMPRODUCT(('Monthly Estimate'!$F$6:$BL$6='Payment Calendar'!$A137)*('Monthly Estimate'!$B$6)),IF('Monthly Estimate'!$D$6='Payment Calendar'!$B137,'Monthly Estimate'!$B$6,0))</f>
        <v>0</v>
      </c>
      <c r="AP137" s="33">
        <f>IF(ISBLANK('Monthly Estimate'!$D$7),SUMPRODUCT(('Monthly Estimate'!$F$7:$BL$7='Payment Calendar'!$A137)*('Monthly Estimate'!$B$7)),IF('Monthly Estimate'!$D$7='Payment Calendar'!$B137,'Monthly Estimate'!$B$7,0))</f>
        <v>0</v>
      </c>
      <c r="AQ137" s="34">
        <f>IF(ISBLANK('Monthly Estimate'!$D$8),SUMPRODUCT(('Monthly Estimate'!$F$8:$BL$8='Payment Calendar'!$A137)*('Monthly Estimate'!$B$8)),IF('Monthly Estimate'!$D$8='Payment Calendar'!$B137,'Monthly Estimate'!$B$8,0))</f>
        <v>0</v>
      </c>
      <c r="AR137" s="35">
        <f t="shared" si="42"/>
        <v>0</v>
      </c>
      <c r="AS137" s="36">
        <f>IF(ISBLANK('Monthly Estimate'!$D$54),SUMPRODUCT(('Monthly Estimate'!$F$54:$BL$54='Payment Calendar'!$A137)*('Monthly Estimate'!$B$54)),IF('Monthly Estimate'!$D$54='Payment Calendar'!$B137,'Monthly Estimate'!$B$54,0))</f>
        <v>0</v>
      </c>
      <c r="AT137" s="34">
        <f>IF(ISBLANK('Monthly Estimate'!$D$55),SUMPRODUCT(('Monthly Estimate'!$F$55:$BL$55='Payment Calendar'!$A137)*('Monthly Estimate'!$B$55)),IF('Monthly Estimate'!$D$55='Payment Calendar'!$B137,'Monthly Estimate'!$B$55,0))</f>
        <v>0</v>
      </c>
      <c r="AU137" s="29">
        <f t="shared" si="37"/>
        <v>0</v>
      </c>
      <c r="AV137" s="30">
        <f t="shared" si="38"/>
        <v>0</v>
      </c>
      <c r="AW137" s="37">
        <f t="shared" si="40"/>
        <v>0</v>
      </c>
    </row>
    <row r="138" spans="1:49" x14ac:dyDescent="0.2">
      <c r="A138" s="31">
        <f t="shared" si="39"/>
        <v>43231</v>
      </c>
      <c r="B138" s="32">
        <f t="shared" si="41"/>
        <v>11</v>
      </c>
      <c r="C138" s="32">
        <f t="shared" si="36"/>
        <v>5</v>
      </c>
      <c r="D138" s="33">
        <f>IF(ISBLANK('Monthly Estimate'!$D$13),SUMPRODUCT(('Monthly Estimate'!$F$13:$BL$13='Payment Calendar'!$A138)*('Monthly Estimate'!$B$13)),IF('Monthly Estimate'!$D$13='Payment Calendar'!$B138,'Monthly Estimate'!$B$13,0))</f>
        <v>0</v>
      </c>
      <c r="E138" s="33">
        <f>IF(ISBLANK('Monthly Estimate'!$D$14),SUMPRODUCT(('Monthly Estimate'!$F$14:$BL$14='Payment Calendar'!$A138)*('Monthly Estimate'!$B$14)),IF('Monthly Estimate'!$D$14='Payment Calendar'!$B138,'Monthly Estimate'!$B$14,0))</f>
        <v>0</v>
      </c>
      <c r="F138" s="33">
        <f>IF(ISBLANK('Monthly Estimate'!$D$15),SUMPRODUCT(('Monthly Estimate'!$F$15:$BL$15='Payment Calendar'!$A138)*('Monthly Estimate'!$B$15)),IF('Monthly Estimate'!$D$15='Payment Calendar'!$B138,'Monthly Estimate'!$B$15,0))</f>
        <v>0</v>
      </c>
      <c r="G138" s="33">
        <f>IF(ISBLANK('Monthly Estimate'!$D$16),SUMPRODUCT(('Monthly Estimate'!$F$16:$BL$16='Payment Calendar'!$A138)*('Monthly Estimate'!$B$16)),IF('Monthly Estimate'!$D$16='Payment Calendar'!$B138,'Monthly Estimate'!$B$16,0))</f>
        <v>0</v>
      </c>
      <c r="H138" s="33">
        <f>IF(ISBLANK('Monthly Estimate'!$D$17),SUMPRODUCT(('Monthly Estimate'!$F$17:$BL$17='Payment Calendar'!$A138)*('Monthly Estimate'!$B$17)),IF('Monthly Estimate'!$D$17='Payment Calendar'!$B138,'Monthly Estimate'!$B$17,0))</f>
        <v>0</v>
      </c>
      <c r="I138" s="33">
        <f>IF(ISBLANK('Monthly Estimate'!$D$18),SUMPRODUCT(('Monthly Estimate'!$F$18:$BL$18='Payment Calendar'!$A138)*('Monthly Estimate'!$B$18)),IF('Monthly Estimate'!$D$18='Payment Calendar'!$B138,'Monthly Estimate'!$B$18,0))</f>
        <v>0</v>
      </c>
      <c r="J138" s="33">
        <f>IF(ISBLANK('Monthly Estimate'!$D$19),SUMPRODUCT(('Monthly Estimate'!$F$19:$BL$19='Payment Calendar'!$A138)*('Monthly Estimate'!$B$19)),IF('Monthly Estimate'!$D$19='Payment Calendar'!$B138,'Monthly Estimate'!$B$19,0))</f>
        <v>0</v>
      </c>
      <c r="K138" s="33">
        <f>IF(ISBLANK('Monthly Estimate'!$D$20),SUMPRODUCT(('Monthly Estimate'!$F$20:$BL$20='Payment Calendar'!$A138)*('Monthly Estimate'!$B$20)),IF('Monthly Estimate'!$D$20='Payment Calendar'!$B138,'Monthly Estimate'!$B$20,0))</f>
        <v>0</v>
      </c>
      <c r="L138" s="33">
        <f>IF(ISBLANK('Monthly Estimate'!$D$21),SUMPRODUCT(('Monthly Estimate'!$F$21:$BL$21='Payment Calendar'!$A138)*('Monthly Estimate'!$B$21)),IF('Monthly Estimate'!$D$21='Payment Calendar'!$B138,'Monthly Estimate'!$B$21,0))</f>
        <v>0</v>
      </c>
      <c r="M138" s="33">
        <f>IF(ISBLANK('Monthly Estimate'!$D$22),SUMPRODUCT(('Monthly Estimate'!$F$22:$BL$22='Payment Calendar'!$A138)*('Monthly Estimate'!$B$22)),IF('Monthly Estimate'!$D$22='Payment Calendar'!$B138,'Monthly Estimate'!$B$22,0))</f>
        <v>0</v>
      </c>
      <c r="N138" s="33">
        <f>IF(ISBLANK('Monthly Estimate'!$D$23),SUMPRODUCT(('Monthly Estimate'!$F$23:$BL$23='Payment Calendar'!$A138)*('Monthly Estimate'!$B$23)),IF('Monthly Estimate'!$D$23='Payment Calendar'!$B138,'Monthly Estimate'!$B$23,0))</f>
        <v>0</v>
      </c>
      <c r="O138" s="33">
        <f>IF(ISBLANK('Monthly Estimate'!$D$24),SUMPRODUCT(('Monthly Estimate'!$F$24:$BL$24='Payment Calendar'!$A138)*('Monthly Estimate'!$B$24)),IF('Monthly Estimate'!$D$24='Payment Calendar'!$B138,'Monthly Estimate'!$B$24,0))</f>
        <v>0</v>
      </c>
      <c r="P138" s="33">
        <f>IF(ISBLANK('Monthly Estimate'!$D$25),SUMPRODUCT(('Monthly Estimate'!$F$25:$BL$25='Payment Calendar'!$A138)*('Monthly Estimate'!$B$25)),IF('Monthly Estimate'!$D$25='Payment Calendar'!$B138,'Monthly Estimate'!$B$25,0))</f>
        <v>0</v>
      </c>
      <c r="Q138" s="33">
        <f>IF(ISBLANK('Monthly Estimate'!$D$26),SUMPRODUCT(('Monthly Estimate'!$F$26:$BL$26='Payment Calendar'!$A138)*('Monthly Estimate'!$B$26)),IF('Monthly Estimate'!$D$26='Payment Calendar'!$B138,'Monthly Estimate'!$B$26,0))</f>
        <v>0</v>
      </c>
      <c r="R138" s="33">
        <f>IF(ISBLANK('Monthly Estimate'!$D$27),SUMPRODUCT(('Monthly Estimate'!$F$27:$BL$27='Payment Calendar'!$A138)*('Monthly Estimate'!$B$27)),IF('Monthly Estimate'!$D$27='Payment Calendar'!$B138,'Monthly Estimate'!$B$27,0))</f>
        <v>0</v>
      </c>
      <c r="S138" s="33">
        <f>IF(ISBLANK('Monthly Estimate'!$D$28),SUMPRODUCT(('Monthly Estimate'!$F$28:$BL$28='Payment Calendar'!$A138)*('Monthly Estimate'!$B$28)),IF('Monthly Estimate'!$D$28='Payment Calendar'!$B138,'Monthly Estimate'!$B$28,0))</f>
        <v>0</v>
      </c>
      <c r="T138" s="33">
        <f>IF(ISBLANK('Monthly Estimate'!$D$32),SUMPRODUCT(('Monthly Estimate'!$F$32:$BL$32='Payment Calendar'!$A138)*('Monthly Estimate'!$B$32)),IF('Monthly Estimate'!$D$32='Payment Calendar'!$B138,'Monthly Estimate'!$B$32,0))</f>
        <v>0</v>
      </c>
      <c r="U138" s="33">
        <f>IF(ISBLANK('Monthly Estimate'!$D$33),SUMPRODUCT(('Monthly Estimate'!$F$33:$BL$33='Payment Calendar'!$A138)*('Monthly Estimate'!$B$33)),IF('Monthly Estimate'!$D$33='Payment Calendar'!$B138,'Monthly Estimate'!$B$33,0))</f>
        <v>0</v>
      </c>
      <c r="V138" s="33">
        <f>IF(ISBLANK('Monthly Estimate'!$D$34),SUMPRODUCT(('Monthly Estimate'!$F$34:$BL$34='Payment Calendar'!$A138)*('Monthly Estimate'!$B$34)),IF('Monthly Estimate'!$D$34='Payment Calendar'!$B138,'Monthly Estimate'!$B$34,0))</f>
        <v>0</v>
      </c>
      <c r="W138" s="33">
        <f>IF(ISBLANK('Monthly Estimate'!$D$35),SUMPRODUCT(('Monthly Estimate'!$F$35:$BL$35='Payment Calendar'!$A138)*('Monthly Estimate'!$B$35)),IF('Monthly Estimate'!$D$35='Payment Calendar'!$B138,'Monthly Estimate'!$B$35,0))</f>
        <v>0</v>
      </c>
      <c r="X138" s="33">
        <f>IF(ISBLANK('Monthly Estimate'!$D$36),SUMPRODUCT(('Monthly Estimate'!$F$36:$BL$36='Payment Calendar'!$A138)*('Monthly Estimate'!$B$36)),IF('Monthly Estimate'!$D$36='Payment Calendar'!$B138,'Monthly Estimate'!$B$36,0))</f>
        <v>0</v>
      </c>
      <c r="Y138" s="33">
        <f>IF(ISBLANK('Monthly Estimate'!$D$37),SUMPRODUCT(('Monthly Estimate'!$F$37:$BL$37='Payment Calendar'!$A138)*('Monthly Estimate'!$B$37)),IF('Monthly Estimate'!$D$37='Payment Calendar'!$B138,'Monthly Estimate'!$B$37,0))</f>
        <v>0</v>
      </c>
      <c r="Z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A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B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C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D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E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F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G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H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I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J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K138" s="33">
        <f>IF(ISBLANK('Monthly Estimate'!$D$38),SUMPRODUCT(('Monthly Estimate'!$F$38:$BL$38='Payment Calendar'!$A138)*('Monthly Estimate'!$B$38)),IF('Monthly Estimate'!$D$38='Payment Calendar'!$B138,'Monthly Estimate'!$B$38,0))</f>
        <v>0</v>
      </c>
      <c r="AL138" s="33">
        <f>IF(ISBLANK('Monthly Estimate'!$D$50),SUMPRODUCT(('Monthly Estimate'!$F$50:$BL$50='Payment Calendar'!$A138)*('Monthly Estimate'!$B$50)),IF('Monthly Estimate'!$D$50='Payment Calendar'!$B138,'Monthly Estimate'!$B$50,0))</f>
        <v>0</v>
      </c>
      <c r="AM138" s="34">
        <f>IF(ISBLANK('Monthly Estimate'!$D$51),SUMPRODUCT(('Monthly Estimate'!$F$51:$BL$51='Payment Calendar'!$A138)*('Monthly Estimate'!$B$51)),IF('Monthly Estimate'!$D$51='Payment Calendar'!$B138,'Monthly Estimate'!$B$51,0))</f>
        <v>0</v>
      </c>
      <c r="AN138" s="29">
        <f>SUM(D138:AM138)</f>
        <v>0</v>
      </c>
      <c r="AO138" s="33">
        <f>IF(ISBLANK('Monthly Estimate'!$D$6),SUMPRODUCT(('Monthly Estimate'!$F$6:$BL$6='Payment Calendar'!$A138)*('Monthly Estimate'!$B$6)),IF('Monthly Estimate'!$D$6='Payment Calendar'!$B138,'Monthly Estimate'!$B$6,0))</f>
        <v>0</v>
      </c>
      <c r="AP138" s="33">
        <f>IF(ISBLANK('Monthly Estimate'!$D$7),SUMPRODUCT(('Monthly Estimate'!$F$7:$BL$7='Payment Calendar'!$A138)*('Monthly Estimate'!$B$7)),IF('Monthly Estimate'!$D$7='Payment Calendar'!$B138,'Monthly Estimate'!$B$7,0))</f>
        <v>0</v>
      </c>
      <c r="AQ138" s="34">
        <f>IF(ISBLANK('Monthly Estimate'!$D$8),SUMPRODUCT(('Monthly Estimate'!$F$8:$BL$8='Payment Calendar'!$A138)*('Monthly Estimate'!$B$8)),IF('Monthly Estimate'!$D$8='Payment Calendar'!$B138,'Monthly Estimate'!$B$8,0))</f>
        <v>0</v>
      </c>
      <c r="AR138" s="35">
        <f t="shared" si="42"/>
        <v>0</v>
      </c>
      <c r="AS138" s="36">
        <f>IF(ISBLANK('Monthly Estimate'!$D$54),SUMPRODUCT(('Monthly Estimate'!$F$54:$BL$54='Payment Calendar'!$A138)*('Monthly Estimate'!$B$54)),IF('Monthly Estimate'!$D$54='Payment Calendar'!$B138,'Monthly Estimate'!$B$54,0))</f>
        <v>0</v>
      </c>
      <c r="AT138" s="34">
        <f>IF(ISBLANK('Monthly Estimate'!$D$55),SUMPRODUCT(('Monthly Estimate'!$F$55:$BL$55='Payment Calendar'!$A138)*('Monthly Estimate'!$B$55)),IF('Monthly Estimate'!$D$55='Payment Calendar'!$B138,'Monthly Estimate'!$B$55,0))</f>
        <v>0</v>
      </c>
      <c r="AU138" s="29">
        <f t="shared" si="37"/>
        <v>0</v>
      </c>
      <c r="AV138" s="30">
        <f t="shared" si="38"/>
        <v>0</v>
      </c>
      <c r="AW138" s="37">
        <f t="shared" si="40"/>
        <v>0</v>
      </c>
    </row>
    <row r="139" spans="1:49" x14ac:dyDescent="0.2">
      <c r="A139" s="31">
        <f t="shared" si="39"/>
        <v>43232</v>
      </c>
      <c r="B139" s="32">
        <f t="shared" si="41"/>
        <v>12</v>
      </c>
      <c r="C139" s="32">
        <f t="shared" si="36"/>
        <v>5</v>
      </c>
      <c r="D139" s="33">
        <f>IF(ISBLANK('Monthly Estimate'!$D$13),SUMPRODUCT(('Monthly Estimate'!$F$13:$BL$13='Payment Calendar'!$A139)*('Monthly Estimate'!$B$13)),IF('Monthly Estimate'!$D$13='Payment Calendar'!$B139,'Monthly Estimate'!$B$13,0))</f>
        <v>0</v>
      </c>
      <c r="E139" s="33">
        <f>IF(ISBLANK('Monthly Estimate'!$D$14),SUMPRODUCT(('Monthly Estimate'!$F$14:$BL$14='Payment Calendar'!$A139)*('Monthly Estimate'!$B$14)),IF('Monthly Estimate'!$D$14='Payment Calendar'!$B139,'Monthly Estimate'!$B$14,0))</f>
        <v>0</v>
      </c>
      <c r="F139" s="33">
        <f>IF(ISBLANK('Monthly Estimate'!$D$15),SUMPRODUCT(('Monthly Estimate'!$F$15:$BL$15='Payment Calendar'!$A139)*('Monthly Estimate'!$B$15)),IF('Monthly Estimate'!$D$15='Payment Calendar'!$B139,'Monthly Estimate'!$B$15,0))</f>
        <v>0</v>
      </c>
      <c r="G139" s="33">
        <f>IF(ISBLANK('Monthly Estimate'!$D$16),SUMPRODUCT(('Monthly Estimate'!$F$16:$BL$16='Payment Calendar'!$A139)*('Monthly Estimate'!$B$16)),IF('Monthly Estimate'!$D$16='Payment Calendar'!$B139,'Monthly Estimate'!$B$16,0))</f>
        <v>0</v>
      </c>
      <c r="H139" s="33">
        <f>IF(ISBLANK('Monthly Estimate'!$D$17),SUMPRODUCT(('Monthly Estimate'!$F$17:$BL$17='Payment Calendar'!$A139)*('Monthly Estimate'!$B$17)),IF('Monthly Estimate'!$D$17='Payment Calendar'!$B139,'Monthly Estimate'!$B$17,0))</f>
        <v>0</v>
      </c>
      <c r="I139" s="33">
        <f>IF(ISBLANK('Monthly Estimate'!$D$18),SUMPRODUCT(('Monthly Estimate'!$F$18:$BL$18='Payment Calendar'!$A139)*('Monthly Estimate'!$B$18)),IF('Monthly Estimate'!$D$18='Payment Calendar'!$B139,'Monthly Estimate'!$B$18,0))</f>
        <v>0</v>
      </c>
      <c r="J139" s="33">
        <f>IF(ISBLANK('Monthly Estimate'!$D$19),SUMPRODUCT(('Monthly Estimate'!$F$19:$BL$19='Payment Calendar'!$A139)*('Monthly Estimate'!$B$19)),IF('Monthly Estimate'!$D$19='Payment Calendar'!$B139,'Monthly Estimate'!$B$19,0))</f>
        <v>0</v>
      </c>
      <c r="K139" s="33">
        <f>IF(ISBLANK('Monthly Estimate'!$D$20),SUMPRODUCT(('Monthly Estimate'!$F$20:$BL$20='Payment Calendar'!$A139)*('Monthly Estimate'!$B$20)),IF('Monthly Estimate'!$D$20='Payment Calendar'!$B139,'Monthly Estimate'!$B$20,0))</f>
        <v>0</v>
      </c>
      <c r="L139" s="33">
        <f>IF(ISBLANK('Monthly Estimate'!$D$21),SUMPRODUCT(('Monthly Estimate'!$F$21:$BL$21='Payment Calendar'!$A139)*('Monthly Estimate'!$B$21)),IF('Monthly Estimate'!$D$21='Payment Calendar'!$B139,'Monthly Estimate'!$B$21,0))</f>
        <v>0</v>
      </c>
      <c r="M139" s="33">
        <f>IF(ISBLANK('Monthly Estimate'!$D$22),SUMPRODUCT(('Monthly Estimate'!$F$22:$BL$22='Payment Calendar'!$A139)*('Monthly Estimate'!$B$22)),IF('Monthly Estimate'!$D$22='Payment Calendar'!$B139,'Monthly Estimate'!$B$22,0))</f>
        <v>0</v>
      </c>
      <c r="N139" s="33">
        <f>IF(ISBLANK('Monthly Estimate'!$D$23),SUMPRODUCT(('Monthly Estimate'!$F$23:$BL$23='Payment Calendar'!$A139)*('Monthly Estimate'!$B$23)),IF('Monthly Estimate'!$D$23='Payment Calendar'!$B139,'Monthly Estimate'!$B$23,0))</f>
        <v>0</v>
      </c>
      <c r="O139" s="33">
        <f>IF(ISBLANK('Monthly Estimate'!$D$24),SUMPRODUCT(('Monthly Estimate'!$F$24:$BL$24='Payment Calendar'!$A139)*('Monthly Estimate'!$B$24)),IF('Monthly Estimate'!$D$24='Payment Calendar'!$B139,'Monthly Estimate'!$B$24,0))</f>
        <v>0</v>
      </c>
      <c r="P139" s="33">
        <f>IF(ISBLANK('Monthly Estimate'!$D$25),SUMPRODUCT(('Monthly Estimate'!$F$25:$BL$25='Payment Calendar'!$A139)*('Monthly Estimate'!$B$25)),IF('Monthly Estimate'!$D$25='Payment Calendar'!$B139,'Monthly Estimate'!$B$25,0))</f>
        <v>0</v>
      </c>
      <c r="Q139" s="33">
        <f>IF(ISBLANK('Monthly Estimate'!$D$26),SUMPRODUCT(('Monthly Estimate'!$F$26:$BL$26='Payment Calendar'!$A139)*('Monthly Estimate'!$B$26)),IF('Monthly Estimate'!$D$26='Payment Calendar'!$B139,'Monthly Estimate'!$B$26,0))</f>
        <v>0</v>
      </c>
      <c r="R139" s="33">
        <f>IF(ISBLANK('Monthly Estimate'!$D$27),SUMPRODUCT(('Monthly Estimate'!$F$27:$BL$27='Payment Calendar'!$A139)*('Monthly Estimate'!$B$27)),IF('Monthly Estimate'!$D$27='Payment Calendar'!$B139,'Monthly Estimate'!$B$27,0))</f>
        <v>0</v>
      </c>
      <c r="S139" s="33">
        <f>IF(ISBLANK('Monthly Estimate'!$D$28),SUMPRODUCT(('Monthly Estimate'!$F$28:$BL$28='Payment Calendar'!$A139)*('Monthly Estimate'!$B$28)),IF('Monthly Estimate'!$D$28='Payment Calendar'!$B139,'Monthly Estimate'!$B$28,0))</f>
        <v>0</v>
      </c>
      <c r="T139" s="33">
        <f>IF(ISBLANK('Monthly Estimate'!$D$32),SUMPRODUCT(('Monthly Estimate'!$F$32:$BL$32='Payment Calendar'!$A139)*('Monthly Estimate'!$B$32)),IF('Monthly Estimate'!$D$32='Payment Calendar'!$B139,'Monthly Estimate'!$B$32,0))</f>
        <v>0</v>
      </c>
      <c r="U139" s="33">
        <f>IF(ISBLANK('Monthly Estimate'!$D$33),SUMPRODUCT(('Monthly Estimate'!$F$33:$BL$33='Payment Calendar'!$A139)*('Monthly Estimate'!$B$33)),IF('Monthly Estimate'!$D$33='Payment Calendar'!$B139,'Monthly Estimate'!$B$33,0))</f>
        <v>0</v>
      </c>
      <c r="V139" s="33">
        <f>IF(ISBLANK('Monthly Estimate'!$D$34),SUMPRODUCT(('Monthly Estimate'!$F$34:$BL$34='Payment Calendar'!$A139)*('Monthly Estimate'!$B$34)),IF('Monthly Estimate'!$D$34='Payment Calendar'!$B139,'Monthly Estimate'!$B$34,0))</f>
        <v>0</v>
      </c>
      <c r="W139" s="33">
        <f>IF(ISBLANK('Monthly Estimate'!$D$35),SUMPRODUCT(('Monthly Estimate'!$F$35:$BL$35='Payment Calendar'!$A139)*('Monthly Estimate'!$B$35)),IF('Monthly Estimate'!$D$35='Payment Calendar'!$B139,'Monthly Estimate'!$B$35,0))</f>
        <v>0</v>
      </c>
      <c r="X139" s="33">
        <f>IF(ISBLANK('Monthly Estimate'!$D$36),SUMPRODUCT(('Monthly Estimate'!$F$36:$BL$36='Payment Calendar'!$A139)*('Monthly Estimate'!$B$36)),IF('Monthly Estimate'!$D$36='Payment Calendar'!$B139,'Monthly Estimate'!$B$36,0))</f>
        <v>0</v>
      </c>
      <c r="Y139" s="33">
        <f>IF(ISBLANK('Monthly Estimate'!$D$37),SUMPRODUCT(('Monthly Estimate'!$F$37:$BL$37='Payment Calendar'!$A139)*('Monthly Estimate'!$B$37)),IF('Monthly Estimate'!$D$37='Payment Calendar'!$B139,'Monthly Estimate'!$B$37,0))</f>
        <v>0</v>
      </c>
      <c r="Z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A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B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C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D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E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F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G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H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I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J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K139" s="33">
        <f>IF(ISBLANK('Monthly Estimate'!$D$38),SUMPRODUCT(('Monthly Estimate'!$F$38:$BL$38='Payment Calendar'!$A139)*('Monthly Estimate'!$B$38)),IF('Monthly Estimate'!$D$38='Payment Calendar'!$B139,'Monthly Estimate'!$B$38,0))</f>
        <v>0</v>
      </c>
      <c r="AL139" s="33">
        <f>IF(ISBLANK('Monthly Estimate'!$D$50),SUMPRODUCT(('Monthly Estimate'!$F$50:$BL$50='Payment Calendar'!$A139)*('Monthly Estimate'!$B$50)),IF('Monthly Estimate'!$D$50='Payment Calendar'!$B139,'Monthly Estimate'!$B$50,0))</f>
        <v>0</v>
      </c>
      <c r="AM139" s="34">
        <f>IF(ISBLANK('Monthly Estimate'!$D$51),SUMPRODUCT(('Monthly Estimate'!$F$51:$BL$51='Payment Calendar'!$A139)*('Monthly Estimate'!$B$51)),IF('Monthly Estimate'!$D$51='Payment Calendar'!$B139,'Monthly Estimate'!$B$51,0))</f>
        <v>0</v>
      </c>
      <c r="AN139" s="29">
        <f>SUM(D139:AM139)</f>
        <v>0</v>
      </c>
      <c r="AO139" s="33">
        <f>IF(ISBLANK('Monthly Estimate'!$D$6),SUMPRODUCT(('Monthly Estimate'!$F$6:$BL$6='Payment Calendar'!$A139)*('Monthly Estimate'!$B$6)),IF('Monthly Estimate'!$D$6='Payment Calendar'!$B139,'Monthly Estimate'!$B$6,0))</f>
        <v>0</v>
      </c>
      <c r="AP139" s="33">
        <f>IF(ISBLANK('Monthly Estimate'!$D$7),SUMPRODUCT(('Monthly Estimate'!$F$7:$BL$7='Payment Calendar'!$A139)*('Monthly Estimate'!$B$7)),IF('Monthly Estimate'!$D$7='Payment Calendar'!$B139,'Monthly Estimate'!$B$7,0))</f>
        <v>0</v>
      </c>
      <c r="AQ139" s="34">
        <f>IF(ISBLANK('Monthly Estimate'!$D$8),SUMPRODUCT(('Monthly Estimate'!$F$8:$BL$8='Payment Calendar'!$A139)*('Monthly Estimate'!$B$8)),IF('Monthly Estimate'!$D$8='Payment Calendar'!$B139,'Monthly Estimate'!$B$8,0))</f>
        <v>0</v>
      </c>
      <c r="AR139" s="35">
        <f t="shared" si="42"/>
        <v>0</v>
      </c>
      <c r="AS139" s="36">
        <f>IF(ISBLANK('Monthly Estimate'!$D$54),SUMPRODUCT(('Monthly Estimate'!$F$54:$BL$54='Payment Calendar'!$A139)*('Monthly Estimate'!$B$54)),IF('Monthly Estimate'!$D$54='Payment Calendar'!$B139,'Monthly Estimate'!$B$54,0))</f>
        <v>0</v>
      </c>
      <c r="AT139" s="34">
        <f>IF(ISBLANK('Monthly Estimate'!$D$55),SUMPRODUCT(('Monthly Estimate'!$F$55:$BL$55='Payment Calendar'!$A139)*('Monthly Estimate'!$B$55)),IF('Monthly Estimate'!$D$55='Payment Calendar'!$B139,'Monthly Estimate'!$B$55,0))</f>
        <v>0</v>
      </c>
      <c r="AU139" s="29">
        <f t="shared" si="37"/>
        <v>0</v>
      </c>
      <c r="AV139" s="30">
        <f t="shared" si="38"/>
        <v>0</v>
      </c>
      <c r="AW139" s="37">
        <f t="shared" si="40"/>
        <v>0</v>
      </c>
    </row>
    <row r="140" spans="1:49" x14ac:dyDescent="0.2">
      <c r="A140" s="31">
        <f t="shared" si="39"/>
        <v>43233</v>
      </c>
      <c r="B140" s="32">
        <f t="shared" si="41"/>
        <v>13</v>
      </c>
      <c r="C140" s="32">
        <f t="shared" si="36"/>
        <v>5</v>
      </c>
      <c r="D140" s="33">
        <f>IF(ISBLANK('Monthly Estimate'!$D$13),SUMPRODUCT(('Monthly Estimate'!$F$13:$BL$13='Payment Calendar'!$A140)*('Monthly Estimate'!$B$13)),IF('Monthly Estimate'!$D$13='Payment Calendar'!$B140,'Monthly Estimate'!$B$13,0))</f>
        <v>0</v>
      </c>
      <c r="E140" s="33">
        <f>IF(ISBLANK('Monthly Estimate'!$D$14),SUMPRODUCT(('Monthly Estimate'!$F$14:$BL$14='Payment Calendar'!$A140)*('Monthly Estimate'!$B$14)),IF('Monthly Estimate'!$D$14='Payment Calendar'!$B140,'Monthly Estimate'!$B$14,0))</f>
        <v>0</v>
      </c>
      <c r="F140" s="33">
        <f>IF(ISBLANK('Monthly Estimate'!$D$15),SUMPRODUCT(('Monthly Estimate'!$F$15:$BL$15='Payment Calendar'!$A140)*('Monthly Estimate'!$B$15)),IF('Monthly Estimate'!$D$15='Payment Calendar'!$B140,'Monthly Estimate'!$B$15,0))</f>
        <v>0</v>
      </c>
      <c r="G140" s="33">
        <f>IF(ISBLANK('Monthly Estimate'!$D$16),SUMPRODUCT(('Monthly Estimate'!$F$16:$BL$16='Payment Calendar'!$A140)*('Monthly Estimate'!$B$16)),IF('Monthly Estimate'!$D$16='Payment Calendar'!$B140,'Monthly Estimate'!$B$16,0))</f>
        <v>0</v>
      </c>
      <c r="H140" s="33">
        <f>IF(ISBLANK('Monthly Estimate'!$D$17),SUMPRODUCT(('Monthly Estimate'!$F$17:$BL$17='Payment Calendar'!$A140)*('Monthly Estimate'!$B$17)),IF('Monthly Estimate'!$D$17='Payment Calendar'!$B140,'Monthly Estimate'!$B$17,0))</f>
        <v>0</v>
      </c>
      <c r="I140" s="33">
        <f>IF(ISBLANK('Monthly Estimate'!$D$18),SUMPRODUCT(('Monthly Estimate'!$F$18:$BL$18='Payment Calendar'!$A140)*('Monthly Estimate'!$B$18)),IF('Monthly Estimate'!$D$18='Payment Calendar'!$B140,'Monthly Estimate'!$B$18,0))</f>
        <v>0</v>
      </c>
      <c r="J140" s="33">
        <f>IF(ISBLANK('Monthly Estimate'!$D$19),SUMPRODUCT(('Monthly Estimate'!$F$19:$BL$19='Payment Calendar'!$A140)*('Monthly Estimate'!$B$19)),IF('Monthly Estimate'!$D$19='Payment Calendar'!$B140,'Monthly Estimate'!$B$19,0))</f>
        <v>0</v>
      </c>
      <c r="K140" s="33">
        <f>IF(ISBLANK('Monthly Estimate'!$D$20),SUMPRODUCT(('Monthly Estimate'!$F$20:$BL$20='Payment Calendar'!$A140)*('Monthly Estimate'!$B$20)),IF('Monthly Estimate'!$D$20='Payment Calendar'!$B140,'Monthly Estimate'!$B$20,0))</f>
        <v>0</v>
      </c>
      <c r="L140" s="33">
        <f>IF(ISBLANK('Monthly Estimate'!$D$21),SUMPRODUCT(('Monthly Estimate'!$F$21:$BL$21='Payment Calendar'!$A140)*('Monthly Estimate'!$B$21)),IF('Monthly Estimate'!$D$21='Payment Calendar'!$B140,'Monthly Estimate'!$B$21,0))</f>
        <v>0</v>
      </c>
      <c r="M140" s="33">
        <f>IF(ISBLANK('Monthly Estimate'!$D$22),SUMPRODUCT(('Monthly Estimate'!$F$22:$BL$22='Payment Calendar'!$A140)*('Monthly Estimate'!$B$22)),IF('Monthly Estimate'!$D$22='Payment Calendar'!$B140,'Monthly Estimate'!$B$22,0))</f>
        <v>0</v>
      </c>
      <c r="N140" s="33">
        <f>IF(ISBLANK('Monthly Estimate'!$D$23),SUMPRODUCT(('Monthly Estimate'!$F$23:$BL$23='Payment Calendar'!$A140)*('Monthly Estimate'!$B$23)),IF('Monthly Estimate'!$D$23='Payment Calendar'!$B140,'Monthly Estimate'!$B$23,0))</f>
        <v>0</v>
      </c>
      <c r="O140" s="33">
        <f>IF(ISBLANK('Monthly Estimate'!$D$24),SUMPRODUCT(('Monthly Estimate'!$F$24:$BL$24='Payment Calendar'!$A140)*('Monthly Estimate'!$B$24)),IF('Monthly Estimate'!$D$24='Payment Calendar'!$B140,'Monthly Estimate'!$B$24,0))</f>
        <v>0</v>
      </c>
      <c r="P140" s="33">
        <f>IF(ISBLANK('Monthly Estimate'!$D$25),SUMPRODUCT(('Monthly Estimate'!$F$25:$BL$25='Payment Calendar'!$A140)*('Monthly Estimate'!$B$25)),IF('Monthly Estimate'!$D$25='Payment Calendar'!$B140,'Monthly Estimate'!$B$25,0))</f>
        <v>0</v>
      </c>
      <c r="Q140" s="33">
        <f>IF(ISBLANK('Monthly Estimate'!$D$26),SUMPRODUCT(('Monthly Estimate'!$F$26:$BL$26='Payment Calendar'!$A140)*('Monthly Estimate'!$B$26)),IF('Monthly Estimate'!$D$26='Payment Calendar'!$B140,'Monthly Estimate'!$B$26,0))</f>
        <v>0</v>
      </c>
      <c r="R140" s="33">
        <f>IF(ISBLANK('Monthly Estimate'!$D$27),SUMPRODUCT(('Monthly Estimate'!$F$27:$BL$27='Payment Calendar'!$A140)*('Monthly Estimate'!$B$27)),IF('Monthly Estimate'!$D$27='Payment Calendar'!$B140,'Monthly Estimate'!$B$27,0))</f>
        <v>0</v>
      </c>
      <c r="S140" s="33">
        <f>IF(ISBLANK('Monthly Estimate'!$D$28),SUMPRODUCT(('Monthly Estimate'!$F$28:$BL$28='Payment Calendar'!$A140)*('Monthly Estimate'!$B$28)),IF('Monthly Estimate'!$D$28='Payment Calendar'!$B140,'Monthly Estimate'!$B$28,0))</f>
        <v>0</v>
      </c>
      <c r="T140" s="33">
        <f>IF(ISBLANK('Monthly Estimate'!$D$32),SUMPRODUCT(('Monthly Estimate'!$F$32:$BL$32='Payment Calendar'!$A140)*('Monthly Estimate'!$B$32)),IF('Monthly Estimate'!$D$32='Payment Calendar'!$B140,'Monthly Estimate'!$B$32,0))</f>
        <v>0</v>
      </c>
      <c r="U140" s="33">
        <f>IF(ISBLANK('Monthly Estimate'!$D$33),SUMPRODUCT(('Monthly Estimate'!$F$33:$BL$33='Payment Calendar'!$A140)*('Monthly Estimate'!$B$33)),IF('Monthly Estimate'!$D$33='Payment Calendar'!$B140,'Monthly Estimate'!$B$33,0))</f>
        <v>0</v>
      </c>
      <c r="V140" s="33">
        <f>IF(ISBLANK('Monthly Estimate'!$D$34),SUMPRODUCT(('Monthly Estimate'!$F$34:$BL$34='Payment Calendar'!$A140)*('Monthly Estimate'!$B$34)),IF('Monthly Estimate'!$D$34='Payment Calendar'!$B140,'Monthly Estimate'!$B$34,0))</f>
        <v>0</v>
      </c>
      <c r="W140" s="33">
        <f>IF(ISBLANK('Monthly Estimate'!$D$35),SUMPRODUCT(('Monthly Estimate'!$F$35:$BL$35='Payment Calendar'!$A140)*('Monthly Estimate'!$B$35)),IF('Monthly Estimate'!$D$35='Payment Calendar'!$B140,'Monthly Estimate'!$B$35,0))</f>
        <v>0</v>
      </c>
      <c r="X140" s="33">
        <f>IF(ISBLANK('Monthly Estimate'!$D$36),SUMPRODUCT(('Monthly Estimate'!$F$36:$BL$36='Payment Calendar'!$A140)*('Monthly Estimate'!$B$36)),IF('Monthly Estimate'!$D$36='Payment Calendar'!$B140,'Monthly Estimate'!$B$36,0))</f>
        <v>0</v>
      </c>
      <c r="Y140" s="33">
        <f>IF(ISBLANK('Monthly Estimate'!$D$37),SUMPRODUCT(('Monthly Estimate'!$F$37:$BL$37='Payment Calendar'!$A140)*('Monthly Estimate'!$B$37)),IF('Monthly Estimate'!$D$37='Payment Calendar'!$B140,'Monthly Estimate'!$B$37,0))</f>
        <v>0</v>
      </c>
      <c r="Z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A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B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C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D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E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F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G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H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I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J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K140" s="33">
        <f>IF(ISBLANK('Monthly Estimate'!$D$38),SUMPRODUCT(('Monthly Estimate'!$F$38:$BL$38='Payment Calendar'!$A140)*('Monthly Estimate'!$B$38)),IF('Monthly Estimate'!$D$38='Payment Calendar'!$B140,'Monthly Estimate'!$B$38,0))</f>
        <v>0</v>
      </c>
      <c r="AL140" s="33">
        <f>IF(ISBLANK('Monthly Estimate'!$D$50),SUMPRODUCT(('Monthly Estimate'!$F$50:$BL$50='Payment Calendar'!$A140)*('Monthly Estimate'!$B$50)),IF('Monthly Estimate'!$D$50='Payment Calendar'!$B140,'Monthly Estimate'!$B$50,0))</f>
        <v>0</v>
      </c>
      <c r="AM140" s="34">
        <f>IF(ISBLANK('Monthly Estimate'!$D$51),SUMPRODUCT(('Monthly Estimate'!$F$51:$BL$51='Payment Calendar'!$A140)*('Monthly Estimate'!$B$51)),IF('Monthly Estimate'!$D$51='Payment Calendar'!$B140,'Monthly Estimate'!$B$51,0))</f>
        <v>0</v>
      </c>
      <c r="AN140" s="29">
        <f>SUM(D140:AM140)</f>
        <v>0</v>
      </c>
      <c r="AO140" s="33">
        <f>IF(ISBLANK('Monthly Estimate'!$D$6),SUMPRODUCT(('Monthly Estimate'!$F$6:$BL$6='Payment Calendar'!$A140)*('Monthly Estimate'!$B$6)),IF('Monthly Estimate'!$D$6='Payment Calendar'!$B140,'Monthly Estimate'!$B$6,0))</f>
        <v>0</v>
      </c>
      <c r="AP140" s="33">
        <f>IF(ISBLANK('Monthly Estimate'!$D$7),SUMPRODUCT(('Monthly Estimate'!$F$7:$BL$7='Payment Calendar'!$A140)*('Monthly Estimate'!$B$7)),IF('Monthly Estimate'!$D$7='Payment Calendar'!$B140,'Monthly Estimate'!$B$7,0))</f>
        <v>0</v>
      </c>
      <c r="AQ140" s="34">
        <f>IF(ISBLANK('Monthly Estimate'!$D$8),SUMPRODUCT(('Monthly Estimate'!$F$8:$BL$8='Payment Calendar'!$A140)*('Monthly Estimate'!$B$8)),IF('Monthly Estimate'!$D$8='Payment Calendar'!$B140,'Monthly Estimate'!$B$8,0))</f>
        <v>0</v>
      </c>
      <c r="AR140" s="35">
        <f t="shared" si="42"/>
        <v>0</v>
      </c>
      <c r="AS140" s="36">
        <f>IF(ISBLANK('Monthly Estimate'!$D$54),SUMPRODUCT(('Monthly Estimate'!$F$54:$BL$54='Payment Calendar'!$A140)*('Monthly Estimate'!$B$54)),IF('Monthly Estimate'!$D$54='Payment Calendar'!$B140,'Monthly Estimate'!$B$54,0))</f>
        <v>0</v>
      </c>
      <c r="AT140" s="34">
        <f>IF(ISBLANK('Monthly Estimate'!$D$55),SUMPRODUCT(('Monthly Estimate'!$F$55:$BL$55='Payment Calendar'!$A140)*('Monthly Estimate'!$B$55)),IF('Monthly Estimate'!$D$55='Payment Calendar'!$B140,'Monthly Estimate'!$B$55,0))</f>
        <v>0</v>
      </c>
      <c r="AU140" s="29">
        <f t="shared" si="37"/>
        <v>0</v>
      </c>
      <c r="AV140" s="30">
        <f t="shared" si="38"/>
        <v>0</v>
      </c>
      <c r="AW140" s="37">
        <f t="shared" si="40"/>
        <v>0</v>
      </c>
    </row>
    <row r="141" spans="1:49" x14ac:dyDescent="0.2">
      <c r="A141" s="31">
        <f t="shared" si="39"/>
        <v>43234</v>
      </c>
      <c r="B141" s="32">
        <f t="shared" si="41"/>
        <v>14</v>
      </c>
      <c r="C141" s="32">
        <f t="shared" si="36"/>
        <v>5</v>
      </c>
      <c r="D141" s="33">
        <f>IF(ISBLANK('Monthly Estimate'!$D$13),SUMPRODUCT(('Monthly Estimate'!$F$13:$BL$13='Payment Calendar'!$A141)*('Monthly Estimate'!$B$13)),IF('Monthly Estimate'!$D$13='Payment Calendar'!$B141,'Monthly Estimate'!$B$13,0))</f>
        <v>0</v>
      </c>
      <c r="E141" s="33">
        <f>IF(ISBLANK('Monthly Estimate'!$D$14),SUMPRODUCT(('Monthly Estimate'!$F$14:$BL$14='Payment Calendar'!$A141)*('Monthly Estimate'!$B$14)),IF('Monthly Estimate'!$D$14='Payment Calendar'!$B141,'Monthly Estimate'!$B$14,0))</f>
        <v>0</v>
      </c>
      <c r="F141" s="33">
        <f>IF(ISBLANK('Monthly Estimate'!$D$15),SUMPRODUCT(('Monthly Estimate'!$F$15:$BL$15='Payment Calendar'!$A141)*('Monthly Estimate'!$B$15)),IF('Monthly Estimate'!$D$15='Payment Calendar'!$B141,'Monthly Estimate'!$B$15,0))</f>
        <v>0</v>
      </c>
      <c r="G141" s="33">
        <f>IF(ISBLANK('Monthly Estimate'!$D$16),SUMPRODUCT(('Monthly Estimate'!$F$16:$BL$16='Payment Calendar'!$A141)*('Monthly Estimate'!$B$16)),IF('Monthly Estimate'!$D$16='Payment Calendar'!$B141,'Monthly Estimate'!$B$16,0))</f>
        <v>0</v>
      </c>
      <c r="H141" s="33">
        <f>IF(ISBLANK('Monthly Estimate'!$D$17),SUMPRODUCT(('Monthly Estimate'!$F$17:$BL$17='Payment Calendar'!$A141)*('Monthly Estimate'!$B$17)),IF('Monthly Estimate'!$D$17='Payment Calendar'!$B141,'Monthly Estimate'!$B$17,0))</f>
        <v>0</v>
      </c>
      <c r="I141" s="33">
        <f>IF(ISBLANK('Monthly Estimate'!$D$18),SUMPRODUCT(('Monthly Estimate'!$F$18:$BL$18='Payment Calendar'!$A141)*('Monthly Estimate'!$B$18)),IF('Monthly Estimate'!$D$18='Payment Calendar'!$B141,'Monthly Estimate'!$B$18,0))</f>
        <v>0</v>
      </c>
      <c r="J141" s="33">
        <f>IF(ISBLANK('Monthly Estimate'!$D$19),SUMPRODUCT(('Monthly Estimate'!$F$19:$BL$19='Payment Calendar'!$A141)*('Monthly Estimate'!$B$19)),IF('Monthly Estimate'!$D$19='Payment Calendar'!$B141,'Monthly Estimate'!$B$19,0))</f>
        <v>0</v>
      </c>
      <c r="K141" s="33">
        <f>IF(ISBLANK('Monthly Estimate'!$D$20),SUMPRODUCT(('Monthly Estimate'!$F$20:$BL$20='Payment Calendar'!$A141)*('Monthly Estimate'!$B$20)),IF('Monthly Estimate'!$D$20='Payment Calendar'!$B141,'Monthly Estimate'!$B$20,0))</f>
        <v>0</v>
      </c>
      <c r="L141" s="33">
        <f>IF(ISBLANK('Monthly Estimate'!$D$21),SUMPRODUCT(('Monthly Estimate'!$F$21:$BL$21='Payment Calendar'!$A141)*('Monthly Estimate'!$B$21)),IF('Monthly Estimate'!$D$21='Payment Calendar'!$B141,'Monthly Estimate'!$B$21,0))</f>
        <v>0</v>
      </c>
      <c r="M141" s="33">
        <f>IF(ISBLANK('Monthly Estimate'!$D$22),SUMPRODUCT(('Monthly Estimate'!$F$22:$BL$22='Payment Calendar'!$A141)*('Monthly Estimate'!$B$22)),IF('Monthly Estimate'!$D$22='Payment Calendar'!$B141,'Monthly Estimate'!$B$22,0))</f>
        <v>0</v>
      </c>
      <c r="N141" s="33">
        <f>IF(ISBLANK('Monthly Estimate'!$D$23),SUMPRODUCT(('Monthly Estimate'!$F$23:$BL$23='Payment Calendar'!$A141)*('Monthly Estimate'!$B$23)),IF('Monthly Estimate'!$D$23='Payment Calendar'!$B141,'Monthly Estimate'!$B$23,0))</f>
        <v>0</v>
      </c>
      <c r="O141" s="33">
        <f>IF(ISBLANK('Monthly Estimate'!$D$24),SUMPRODUCT(('Monthly Estimate'!$F$24:$BL$24='Payment Calendar'!$A141)*('Monthly Estimate'!$B$24)),IF('Monthly Estimate'!$D$24='Payment Calendar'!$B141,'Monthly Estimate'!$B$24,0))</f>
        <v>0</v>
      </c>
      <c r="P141" s="33">
        <f>IF(ISBLANK('Monthly Estimate'!$D$25),SUMPRODUCT(('Monthly Estimate'!$F$25:$BL$25='Payment Calendar'!$A141)*('Monthly Estimate'!$B$25)),IF('Monthly Estimate'!$D$25='Payment Calendar'!$B141,'Monthly Estimate'!$B$25,0))</f>
        <v>0</v>
      </c>
      <c r="Q141" s="33">
        <f>IF(ISBLANK('Monthly Estimate'!$D$26),SUMPRODUCT(('Monthly Estimate'!$F$26:$BL$26='Payment Calendar'!$A141)*('Monthly Estimate'!$B$26)),IF('Monthly Estimate'!$D$26='Payment Calendar'!$B141,'Monthly Estimate'!$B$26,0))</f>
        <v>0</v>
      </c>
      <c r="R141" s="33">
        <f>IF(ISBLANK('Monthly Estimate'!$D$27),SUMPRODUCT(('Monthly Estimate'!$F$27:$BL$27='Payment Calendar'!$A141)*('Monthly Estimate'!$B$27)),IF('Monthly Estimate'!$D$27='Payment Calendar'!$B141,'Monthly Estimate'!$B$27,0))</f>
        <v>0</v>
      </c>
      <c r="S141" s="33">
        <f>IF(ISBLANK('Monthly Estimate'!$D$28),SUMPRODUCT(('Monthly Estimate'!$F$28:$BL$28='Payment Calendar'!$A141)*('Monthly Estimate'!$B$28)),IF('Monthly Estimate'!$D$28='Payment Calendar'!$B141,'Monthly Estimate'!$B$28,0))</f>
        <v>0</v>
      </c>
      <c r="T141" s="33">
        <f>IF(ISBLANK('Monthly Estimate'!$D$32),SUMPRODUCT(('Monthly Estimate'!$F$32:$BL$32='Payment Calendar'!$A141)*('Monthly Estimate'!$B$32)),IF('Monthly Estimate'!$D$32='Payment Calendar'!$B141,'Monthly Estimate'!$B$32,0))</f>
        <v>0</v>
      </c>
      <c r="U141" s="33">
        <f>IF(ISBLANK('Monthly Estimate'!$D$33),SUMPRODUCT(('Monthly Estimate'!$F$33:$BL$33='Payment Calendar'!$A141)*('Monthly Estimate'!$B$33)),IF('Monthly Estimate'!$D$33='Payment Calendar'!$B141,'Monthly Estimate'!$B$33,0))</f>
        <v>0</v>
      </c>
      <c r="V141" s="33">
        <f>IF(ISBLANK('Monthly Estimate'!$D$34),SUMPRODUCT(('Monthly Estimate'!$F$34:$BL$34='Payment Calendar'!$A141)*('Monthly Estimate'!$B$34)),IF('Monthly Estimate'!$D$34='Payment Calendar'!$B141,'Monthly Estimate'!$B$34,0))</f>
        <v>0</v>
      </c>
      <c r="W141" s="33">
        <f>IF(ISBLANK('Monthly Estimate'!$D$35),SUMPRODUCT(('Monthly Estimate'!$F$35:$BL$35='Payment Calendar'!$A141)*('Monthly Estimate'!$B$35)),IF('Monthly Estimate'!$D$35='Payment Calendar'!$B141,'Monthly Estimate'!$B$35,0))</f>
        <v>0</v>
      </c>
      <c r="X141" s="33">
        <f>IF(ISBLANK('Monthly Estimate'!$D$36),SUMPRODUCT(('Monthly Estimate'!$F$36:$BL$36='Payment Calendar'!$A141)*('Monthly Estimate'!$B$36)),IF('Monthly Estimate'!$D$36='Payment Calendar'!$B141,'Monthly Estimate'!$B$36,0))</f>
        <v>0</v>
      </c>
      <c r="Y141" s="33">
        <f>IF(ISBLANK('Monthly Estimate'!$D$37),SUMPRODUCT(('Monthly Estimate'!$F$37:$BL$37='Payment Calendar'!$A141)*('Monthly Estimate'!$B$37)),IF('Monthly Estimate'!$D$37='Payment Calendar'!$B141,'Monthly Estimate'!$B$37,0))</f>
        <v>0</v>
      </c>
      <c r="Z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A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B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C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D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E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F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G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H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I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J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K141" s="33">
        <f>IF(ISBLANK('Monthly Estimate'!$D$38),SUMPRODUCT(('Monthly Estimate'!$F$38:$BL$38='Payment Calendar'!$A141)*('Monthly Estimate'!$B$38)),IF('Monthly Estimate'!$D$38='Payment Calendar'!$B141,'Monthly Estimate'!$B$38,0))</f>
        <v>0</v>
      </c>
      <c r="AL141" s="33">
        <f>IF(ISBLANK('Monthly Estimate'!$D$50),SUMPRODUCT(('Monthly Estimate'!$F$50:$BL$50='Payment Calendar'!$A141)*('Monthly Estimate'!$B$50)),IF('Monthly Estimate'!$D$50='Payment Calendar'!$B141,'Monthly Estimate'!$B$50,0))</f>
        <v>0</v>
      </c>
      <c r="AM141" s="34">
        <f>IF(ISBLANK('Monthly Estimate'!$D$51),SUMPRODUCT(('Monthly Estimate'!$F$51:$BL$51='Payment Calendar'!$A141)*('Monthly Estimate'!$B$51)),IF('Monthly Estimate'!$D$51='Payment Calendar'!$B141,'Monthly Estimate'!$B$51,0))</f>
        <v>0</v>
      </c>
      <c r="AN141" s="29">
        <f>SUM(D141:AM141)</f>
        <v>0</v>
      </c>
      <c r="AO141" s="33">
        <f>IF(ISBLANK('Monthly Estimate'!$D$6),SUMPRODUCT(('Monthly Estimate'!$F$6:$BL$6='Payment Calendar'!$A141)*('Monthly Estimate'!$B$6)),IF('Monthly Estimate'!$D$6='Payment Calendar'!$B141,'Monthly Estimate'!$B$6,0))</f>
        <v>0</v>
      </c>
      <c r="AP141" s="33">
        <f>IF(ISBLANK('Monthly Estimate'!$D$7),SUMPRODUCT(('Monthly Estimate'!$F$7:$BL$7='Payment Calendar'!$A141)*('Monthly Estimate'!$B$7)),IF('Monthly Estimate'!$D$7='Payment Calendar'!$B141,'Monthly Estimate'!$B$7,0))</f>
        <v>0</v>
      </c>
      <c r="AQ141" s="34">
        <f>IF(ISBLANK('Monthly Estimate'!$D$8),SUMPRODUCT(('Monthly Estimate'!$F$8:$BL$8='Payment Calendar'!$A141)*('Monthly Estimate'!$B$8)),IF('Monthly Estimate'!$D$8='Payment Calendar'!$B141,'Monthly Estimate'!$B$8,0))</f>
        <v>0</v>
      </c>
      <c r="AR141" s="35">
        <f t="shared" si="42"/>
        <v>0</v>
      </c>
      <c r="AS141" s="36">
        <f>IF(ISBLANK('Monthly Estimate'!$D$54),SUMPRODUCT(('Monthly Estimate'!$F$54:$BL$54='Payment Calendar'!$A141)*('Monthly Estimate'!$B$54)),IF('Monthly Estimate'!$D$54='Payment Calendar'!$B141,'Monthly Estimate'!$B$54,0))</f>
        <v>0</v>
      </c>
      <c r="AT141" s="34">
        <f>IF(ISBLANK('Monthly Estimate'!$D$55),SUMPRODUCT(('Monthly Estimate'!$F$55:$BL$55='Payment Calendar'!$A141)*('Monthly Estimate'!$B$55)),IF('Monthly Estimate'!$D$55='Payment Calendar'!$B141,'Monthly Estimate'!$B$55,0))</f>
        <v>0</v>
      </c>
      <c r="AU141" s="29">
        <f t="shared" si="37"/>
        <v>0</v>
      </c>
      <c r="AV141" s="30">
        <f t="shared" si="38"/>
        <v>0</v>
      </c>
      <c r="AW141" s="37">
        <f t="shared" si="40"/>
        <v>0</v>
      </c>
    </row>
    <row r="142" spans="1:49" x14ac:dyDescent="0.2">
      <c r="A142" s="31">
        <f t="shared" si="39"/>
        <v>43235</v>
      </c>
      <c r="B142" s="32">
        <f t="shared" si="41"/>
        <v>15</v>
      </c>
      <c r="C142" s="32">
        <f t="shared" si="36"/>
        <v>5</v>
      </c>
      <c r="D142" s="33">
        <f>IF(ISBLANK('Monthly Estimate'!$D$13),SUMPRODUCT(('Monthly Estimate'!$F$13:$BL$13='Payment Calendar'!$A142)*('Monthly Estimate'!$B$13)),IF('Monthly Estimate'!$D$13='Payment Calendar'!$B142,'Monthly Estimate'!$B$13,0))</f>
        <v>0</v>
      </c>
      <c r="E142" s="33">
        <f>IF(ISBLANK('Monthly Estimate'!$D$14),SUMPRODUCT(('Monthly Estimate'!$F$14:$BL$14='Payment Calendar'!$A142)*('Monthly Estimate'!$B$14)),IF('Monthly Estimate'!$D$14='Payment Calendar'!$B142,'Monthly Estimate'!$B$14,0))</f>
        <v>0</v>
      </c>
      <c r="F142" s="33">
        <f>IF(ISBLANK('Monthly Estimate'!$D$15),SUMPRODUCT(('Monthly Estimate'!$F$15:$BL$15='Payment Calendar'!$A142)*('Monthly Estimate'!$B$15)),IF('Monthly Estimate'!$D$15='Payment Calendar'!$B142,'Monthly Estimate'!$B$15,0))</f>
        <v>0</v>
      </c>
      <c r="G142" s="33">
        <f>IF(ISBLANK('Monthly Estimate'!$D$16),SUMPRODUCT(('Monthly Estimate'!$F$16:$BL$16='Payment Calendar'!$A142)*('Monthly Estimate'!$B$16)),IF('Monthly Estimate'!$D$16='Payment Calendar'!$B142,'Monthly Estimate'!$B$16,0))</f>
        <v>0</v>
      </c>
      <c r="H142" s="33">
        <f>IF(ISBLANK('Monthly Estimate'!$D$17),SUMPRODUCT(('Monthly Estimate'!$F$17:$BL$17='Payment Calendar'!$A142)*('Monthly Estimate'!$B$17)),IF('Monthly Estimate'!$D$17='Payment Calendar'!$B142,'Monthly Estimate'!$B$17,0))</f>
        <v>0</v>
      </c>
      <c r="I142" s="33">
        <f>IF(ISBLANK('Monthly Estimate'!$D$18),SUMPRODUCT(('Monthly Estimate'!$F$18:$BL$18='Payment Calendar'!$A142)*('Monthly Estimate'!$B$18)),IF('Monthly Estimate'!$D$18='Payment Calendar'!$B142,'Monthly Estimate'!$B$18,0))</f>
        <v>0</v>
      </c>
      <c r="J142" s="33">
        <f>IF(ISBLANK('Monthly Estimate'!$D$19),SUMPRODUCT(('Monthly Estimate'!$F$19:$BL$19='Payment Calendar'!$A142)*('Monthly Estimate'!$B$19)),IF('Monthly Estimate'!$D$19='Payment Calendar'!$B142,'Monthly Estimate'!$B$19,0))</f>
        <v>0</v>
      </c>
      <c r="K142" s="33">
        <f>IF(ISBLANK('Monthly Estimate'!$D$20),SUMPRODUCT(('Monthly Estimate'!$F$20:$BL$20='Payment Calendar'!$A142)*('Monthly Estimate'!$B$20)),IF('Monthly Estimate'!$D$20='Payment Calendar'!$B142,'Monthly Estimate'!$B$20,0))</f>
        <v>0</v>
      </c>
      <c r="L142" s="33">
        <f>IF(ISBLANK('Monthly Estimate'!$D$21),SUMPRODUCT(('Monthly Estimate'!$F$21:$BL$21='Payment Calendar'!$A142)*('Monthly Estimate'!$B$21)),IF('Monthly Estimate'!$D$21='Payment Calendar'!$B142,'Monthly Estimate'!$B$21,0))</f>
        <v>0</v>
      </c>
      <c r="M142" s="33">
        <f>IF(ISBLANK('Monthly Estimate'!$D$22),SUMPRODUCT(('Monthly Estimate'!$F$22:$BL$22='Payment Calendar'!$A142)*('Monthly Estimate'!$B$22)),IF('Monthly Estimate'!$D$22='Payment Calendar'!$B142,'Monthly Estimate'!$B$22,0))</f>
        <v>0</v>
      </c>
      <c r="N142" s="33">
        <f>IF(ISBLANK('Monthly Estimate'!$D$23),SUMPRODUCT(('Monthly Estimate'!$F$23:$BL$23='Payment Calendar'!$A142)*('Monthly Estimate'!$B$23)),IF('Monthly Estimate'!$D$23='Payment Calendar'!$B142,'Monthly Estimate'!$B$23,0))</f>
        <v>0</v>
      </c>
      <c r="O142" s="33">
        <f>IF(ISBLANK('Monthly Estimate'!$D$24),SUMPRODUCT(('Monthly Estimate'!$F$24:$BL$24='Payment Calendar'!$A142)*('Monthly Estimate'!$B$24)),IF('Monthly Estimate'!$D$24='Payment Calendar'!$B142,'Monthly Estimate'!$B$24,0))</f>
        <v>0</v>
      </c>
      <c r="P142" s="33">
        <f>IF(ISBLANK('Monthly Estimate'!$D$25),SUMPRODUCT(('Monthly Estimate'!$F$25:$BL$25='Payment Calendar'!$A142)*('Monthly Estimate'!$B$25)),IF('Monthly Estimate'!$D$25='Payment Calendar'!$B142,'Monthly Estimate'!$B$25,0))</f>
        <v>0</v>
      </c>
      <c r="Q142" s="33">
        <f>IF(ISBLANK('Monthly Estimate'!$D$26),SUMPRODUCT(('Monthly Estimate'!$F$26:$BL$26='Payment Calendar'!$A142)*('Monthly Estimate'!$B$26)),IF('Monthly Estimate'!$D$26='Payment Calendar'!$B142,'Monthly Estimate'!$B$26,0))</f>
        <v>0</v>
      </c>
      <c r="R142" s="33">
        <f>IF(ISBLANK('Monthly Estimate'!$D$27),SUMPRODUCT(('Monthly Estimate'!$F$27:$BL$27='Payment Calendar'!$A142)*('Monthly Estimate'!$B$27)),IF('Monthly Estimate'!$D$27='Payment Calendar'!$B142,'Monthly Estimate'!$B$27,0))</f>
        <v>0</v>
      </c>
      <c r="S142" s="33">
        <f>IF(ISBLANK('Monthly Estimate'!$D$28),SUMPRODUCT(('Monthly Estimate'!$F$28:$BL$28='Payment Calendar'!$A142)*('Monthly Estimate'!$B$28)),IF('Monthly Estimate'!$D$28='Payment Calendar'!$B142,'Monthly Estimate'!$B$28,0))</f>
        <v>0</v>
      </c>
      <c r="T142" s="33">
        <f>IF(ISBLANK('Monthly Estimate'!$D$32),SUMPRODUCT(('Monthly Estimate'!$F$32:$BL$32='Payment Calendar'!$A142)*('Monthly Estimate'!$B$32)),IF('Monthly Estimate'!$D$32='Payment Calendar'!$B142,'Monthly Estimate'!$B$32,0))</f>
        <v>0</v>
      </c>
      <c r="U142" s="33">
        <f>IF(ISBLANK('Monthly Estimate'!$D$33),SUMPRODUCT(('Monthly Estimate'!$F$33:$BL$33='Payment Calendar'!$A142)*('Monthly Estimate'!$B$33)),IF('Monthly Estimate'!$D$33='Payment Calendar'!$B142,'Monthly Estimate'!$B$33,0))</f>
        <v>0</v>
      </c>
      <c r="V142" s="33">
        <f>IF(ISBLANK('Monthly Estimate'!$D$34),SUMPRODUCT(('Monthly Estimate'!$F$34:$BL$34='Payment Calendar'!$A142)*('Monthly Estimate'!$B$34)),IF('Monthly Estimate'!$D$34='Payment Calendar'!$B142,'Monthly Estimate'!$B$34,0))</f>
        <v>0</v>
      </c>
      <c r="W142" s="33">
        <f>IF(ISBLANK('Monthly Estimate'!$D$35),SUMPRODUCT(('Monthly Estimate'!$F$35:$BL$35='Payment Calendar'!$A142)*('Monthly Estimate'!$B$35)),IF('Monthly Estimate'!$D$35='Payment Calendar'!$B142,'Monthly Estimate'!$B$35,0))</f>
        <v>0</v>
      </c>
      <c r="X142" s="33">
        <f>IF(ISBLANK('Monthly Estimate'!$D$36),SUMPRODUCT(('Monthly Estimate'!$F$36:$BL$36='Payment Calendar'!$A142)*('Monthly Estimate'!$B$36)),IF('Monthly Estimate'!$D$36='Payment Calendar'!$B142,'Monthly Estimate'!$B$36,0))</f>
        <v>0</v>
      </c>
      <c r="Y142" s="33">
        <f>IF(ISBLANK('Monthly Estimate'!$D$37),SUMPRODUCT(('Monthly Estimate'!$F$37:$BL$37='Payment Calendar'!$A142)*('Monthly Estimate'!$B$37)),IF('Monthly Estimate'!$D$37='Payment Calendar'!$B142,'Monthly Estimate'!$B$37,0))</f>
        <v>0</v>
      </c>
      <c r="Z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A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B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C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D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E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F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G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H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I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J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K142" s="33">
        <f>IF(ISBLANK('Monthly Estimate'!$D$38),SUMPRODUCT(('Monthly Estimate'!$F$38:$BL$38='Payment Calendar'!$A142)*('Monthly Estimate'!$B$38)),IF('Monthly Estimate'!$D$38='Payment Calendar'!$B142,'Monthly Estimate'!$B$38,0))</f>
        <v>0</v>
      </c>
      <c r="AL142" s="33">
        <f>IF(ISBLANK('Monthly Estimate'!$D$50),SUMPRODUCT(('Monthly Estimate'!$F$50:$BL$50='Payment Calendar'!$A142)*('Monthly Estimate'!$B$50)),IF('Monthly Estimate'!$D$50='Payment Calendar'!$B142,'Monthly Estimate'!$B$50,0))</f>
        <v>0</v>
      </c>
      <c r="AM142" s="34">
        <f>IF(ISBLANK('Monthly Estimate'!$D$51),SUMPRODUCT(('Monthly Estimate'!$F$51:$BL$51='Payment Calendar'!$A142)*('Monthly Estimate'!$B$51)),IF('Monthly Estimate'!$D$51='Payment Calendar'!$B142,'Monthly Estimate'!$B$51,0))</f>
        <v>0</v>
      </c>
      <c r="AN142" s="29">
        <f>SUM(D142:AM142)</f>
        <v>0</v>
      </c>
      <c r="AO142" s="33">
        <f>IF(ISBLANK('Monthly Estimate'!$D$6),SUMPRODUCT(('Monthly Estimate'!$F$6:$BL$6='Payment Calendar'!$A142)*('Monthly Estimate'!$B$6)),IF('Monthly Estimate'!$D$6='Payment Calendar'!$B142,'Monthly Estimate'!$B$6,0))</f>
        <v>0</v>
      </c>
      <c r="AP142" s="33">
        <f>IF(ISBLANK('Monthly Estimate'!$D$7),SUMPRODUCT(('Monthly Estimate'!$F$7:$BL$7='Payment Calendar'!$A142)*('Monthly Estimate'!$B$7)),IF('Monthly Estimate'!$D$7='Payment Calendar'!$B142,'Monthly Estimate'!$B$7,0))</f>
        <v>0</v>
      </c>
      <c r="AQ142" s="34">
        <f>IF(ISBLANK('Monthly Estimate'!$D$8),SUMPRODUCT(('Monthly Estimate'!$F$8:$BL$8='Payment Calendar'!$A142)*('Monthly Estimate'!$B$8)),IF('Monthly Estimate'!$D$8='Payment Calendar'!$B142,'Monthly Estimate'!$B$8,0))</f>
        <v>0</v>
      </c>
      <c r="AR142" s="35">
        <f t="shared" si="42"/>
        <v>0</v>
      </c>
      <c r="AS142" s="36">
        <f>IF(ISBLANK('Monthly Estimate'!$D$54),SUMPRODUCT(('Monthly Estimate'!$F$54:$BL$54='Payment Calendar'!$A142)*('Monthly Estimate'!$B$54)),IF('Monthly Estimate'!$D$54='Payment Calendar'!$B142,'Monthly Estimate'!$B$54,0))</f>
        <v>0</v>
      </c>
      <c r="AT142" s="34">
        <f>IF(ISBLANK('Monthly Estimate'!$D$55),SUMPRODUCT(('Monthly Estimate'!$F$55:$BL$55='Payment Calendar'!$A142)*('Monthly Estimate'!$B$55)),IF('Monthly Estimate'!$D$55='Payment Calendar'!$B142,'Monthly Estimate'!$B$55,0))</f>
        <v>0</v>
      </c>
      <c r="AU142" s="29">
        <f t="shared" si="37"/>
        <v>0</v>
      </c>
      <c r="AV142" s="30">
        <f t="shared" si="38"/>
        <v>0</v>
      </c>
      <c r="AW142" s="37">
        <f t="shared" si="40"/>
        <v>0</v>
      </c>
    </row>
    <row r="143" spans="1:49" x14ac:dyDescent="0.2">
      <c r="A143" s="31">
        <f t="shared" si="39"/>
        <v>43236</v>
      </c>
      <c r="B143" s="32">
        <f t="shared" si="41"/>
        <v>16</v>
      </c>
      <c r="C143" s="32">
        <f t="shared" si="36"/>
        <v>5</v>
      </c>
      <c r="D143" s="33">
        <f>IF(ISBLANK('Monthly Estimate'!$D$13),SUMPRODUCT(('Monthly Estimate'!$F$13:$BL$13='Payment Calendar'!$A143)*('Monthly Estimate'!$B$13)),IF('Monthly Estimate'!$D$13='Payment Calendar'!$B143,'Monthly Estimate'!$B$13,0))</f>
        <v>0</v>
      </c>
      <c r="E143" s="33">
        <f>IF(ISBLANK('Monthly Estimate'!$D$14),SUMPRODUCT(('Monthly Estimate'!$F$14:$BL$14='Payment Calendar'!$A143)*('Monthly Estimate'!$B$14)),IF('Monthly Estimate'!$D$14='Payment Calendar'!$B143,'Monthly Estimate'!$B$14,0))</f>
        <v>0</v>
      </c>
      <c r="F143" s="33">
        <f>IF(ISBLANK('Monthly Estimate'!$D$15),SUMPRODUCT(('Monthly Estimate'!$F$15:$BL$15='Payment Calendar'!$A143)*('Monthly Estimate'!$B$15)),IF('Monthly Estimate'!$D$15='Payment Calendar'!$B143,'Monthly Estimate'!$B$15,0))</f>
        <v>0</v>
      </c>
      <c r="G143" s="33">
        <f>IF(ISBLANK('Monthly Estimate'!$D$16),SUMPRODUCT(('Monthly Estimate'!$F$16:$BL$16='Payment Calendar'!$A143)*('Monthly Estimate'!$B$16)),IF('Monthly Estimate'!$D$16='Payment Calendar'!$B143,'Monthly Estimate'!$B$16,0))</f>
        <v>0</v>
      </c>
      <c r="H143" s="33">
        <f>IF(ISBLANK('Monthly Estimate'!$D$17),SUMPRODUCT(('Monthly Estimate'!$F$17:$BL$17='Payment Calendar'!$A143)*('Monthly Estimate'!$B$17)),IF('Monthly Estimate'!$D$17='Payment Calendar'!$B143,'Monthly Estimate'!$B$17,0))</f>
        <v>0</v>
      </c>
      <c r="I143" s="33">
        <f>IF(ISBLANK('Monthly Estimate'!$D$18),SUMPRODUCT(('Monthly Estimate'!$F$18:$BL$18='Payment Calendar'!$A143)*('Monthly Estimate'!$B$18)),IF('Monthly Estimate'!$D$18='Payment Calendar'!$B143,'Monthly Estimate'!$B$18,0))</f>
        <v>0</v>
      </c>
      <c r="J143" s="33">
        <f>IF(ISBLANK('Monthly Estimate'!$D$19),SUMPRODUCT(('Monthly Estimate'!$F$19:$BL$19='Payment Calendar'!$A143)*('Monthly Estimate'!$B$19)),IF('Monthly Estimate'!$D$19='Payment Calendar'!$B143,'Monthly Estimate'!$B$19,0))</f>
        <v>0</v>
      </c>
      <c r="K143" s="33">
        <f>IF(ISBLANK('Monthly Estimate'!$D$20),SUMPRODUCT(('Monthly Estimate'!$F$20:$BL$20='Payment Calendar'!$A143)*('Monthly Estimate'!$B$20)),IF('Monthly Estimate'!$D$20='Payment Calendar'!$B143,'Monthly Estimate'!$B$20,0))</f>
        <v>0</v>
      </c>
      <c r="L143" s="33">
        <f>IF(ISBLANK('Monthly Estimate'!$D$21),SUMPRODUCT(('Monthly Estimate'!$F$21:$BL$21='Payment Calendar'!$A143)*('Monthly Estimate'!$B$21)),IF('Monthly Estimate'!$D$21='Payment Calendar'!$B143,'Monthly Estimate'!$B$21,0))</f>
        <v>0</v>
      </c>
      <c r="M143" s="33">
        <f>IF(ISBLANK('Monthly Estimate'!$D$22),SUMPRODUCT(('Monthly Estimate'!$F$22:$BL$22='Payment Calendar'!$A143)*('Monthly Estimate'!$B$22)),IF('Monthly Estimate'!$D$22='Payment Calendar'!$B143,'Monthly Estimate'!$B$22,0))</f>
        <v>0</v>
      </c>
      <c r="N143" s="33">
        <f>IF(ISBLANK('Monthly Estimate'!$D$23),SUMPRODUCT(('Monthly Estimate'!$F$23:$BL$23='Payment Calendar'!$A143)*('Monthly Estimate'!$B$23)),IF('Monthly Estimate'!$D$23='Payment Calendar'!$B143,'Monthly Estimate'!$B$23,0))</f>
        <v>0</v>
      </c>
      <c r="O143" s="33">
        <f>IF(ISBLANK('Monthly Estimate'!$D$24),SUMPRODUCT(('Monthly Estimate'!$F$24:$BL$24='Payment Calendar'!$A143)*('Monthly Estimate'!$B$24)),IF('Monthly Estimate'!$D$24='Payment Calendar'!$B143,'Monthly Estimate'!$B$24,0))</f>
        <v>0</v>
      </c>
      <c r="P143" s="33">
        <f>IF(ISBLANK('Monthly Estimate'!$D$25),SUMPRODUCT(('Monthly Estimate'!$F$25:$BL$25='Payment Calendar'!$A143)*('Monthly Estimate'!$B$25)),IF('Monthly Estimate'!$D$25='Payment Calendar'!$B143,'Monthly Estimate'!$B$25,0))</f>
        <v>0</v>
      </c>
      <c r="Q143" s="33">
        <f>IF(ISBLANK('Monthly Estimate'!$D$26),SUMPRODUCT(('Monthly Estimate'!$F$26:$BL$26='Payment Calendar'!$A143)*('Monthly Estimate'!$B$26)),IF('Monthly Estimate'!$D$26='Payment Calendar'!$B143,'Monthly Estimate'!$B$26,0))</f>
        <v>0</v>
      </c>
      <c r="R143" s="33">
        <f>IF(ISBLANK('Monthly Estimate'!$D$27),SUMPRODUCT(('Monthly Estimate'!$F$27:$BL$27='Payment Calendar'!$A143)*('Monthly Estimate'!$B$27)),IF('Monthly Estimate'!$D$27='Payment Calendar'!$B143,'Monthly Estimate'!$B$27,0))</f>
        <v>0</v>
      </c>
      <c r="S143" s="33">
        <f>IF(ISBLANK('Monthly Estimate'!$D$28),SUMPRODUCT(('Monthly Estimate'!$F$28:$BL$28='Payment Calendar'!$A143)*('Monthly Estimate'!$B$28)),IF('Monthly Estimate'!$D$28='Payment Calendar'!$B143,'Monthly Estimate'!$B$28,0))</f>
        <v>0</v>
      </c>
      <c r="T143" s="33">
        <f>IF(ISBLANK('Monthly Estimate'!$D$32),SUMPRODUCT(('Monthly Estimate'!$F$32:$BL$32='Payment Calendar'!$A143)*('Monthly Estimate'!$B$32)),IF('Monthly Estimate'!$D$32='Payment Calendar'!$B143,'Monthly Estimate'!$B$32,0))</f>
        <v>0</v>
      </c>
      <c r="U143" s="33">
        <f>IF(ISBLANK('Monthly Estimate'!$D$33),SUMPRODUCT(('Monthly Estimate'!$F$33:$BL$33='Payment Calendar'!$A143)*('Monthly Estimate'!$B$33)),IF('Monthly Estimate'!$D$33='Payment Calendar'!$B143,'Monthly Estimate'!$B$33,0))</f>
        <v>0</v>
      </c>
      <c r="V143" s="33">
        <f>IF(ISBLANK('Monthly Estimate'!$D$34),SUMPRODUCT(('Monthly Estimate'!$F$34:$BL$34='Payment Calendar'!$A143)*('Monthly Estimate'!$B$34)),IF('Monthly Estimate'!$D$34='Payment Calendar'!$B143,'Monthly Estimate'!$B$34,0))</f>
        <v>0</v>
      </c>
      <c r="W143" s="33">
        <f>IF(ISBLANK('Monthly Estimate'!$D$35),SUMPRODUCT(('Monthly Estimate'!$F$35:$BL$35='Payment Calendar'!$A143)*('Monthly Estimate'!$B$35)),IF('Monthly Estimate'!$D$35='Payment Calendar'!$B143,'Monthly Estimate'!$B$35,0))</f>
        <v>0</v>
      </c>
      <c r="X143" s="33">
        <f>IF(ISBLANK('Monthly Estimate'!$D$36),SUMPRODUCT(('Monthly Estimate'!$F$36:$BL$36='Payment Calendar'!$A143)*('Monthly Estimate'!$B$36)),IF('Monthly Estimate'!$D$36='Payment Calendar'!$B143,'Monthly Estimate'!$B$36,0))</f>
        <v>0</v>
      </c>
      <c r="Y143" s="33">
        <f>IF(ISBLANK('Monthly Estimate'!$D$37),SUMPRODUCT(('Monthly Estimate'!$F$37:$BL$37='Payment Calendar'!$A143)*('Monthly Estimate'!$B$37)),IF('Monthly Estimate'!$D$37='Payment Calendar'!$B143,'Monthly Estimate'!$B$37,0))</f>
        <v>0</v>
      </c>
      <c r="Z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A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B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C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D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E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F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G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H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I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J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K143" s="33">
        <f>IF(ISBLANK('Monthly Estimate'!$D$38),SUMPRODUCT(('Monthly Estimate'!$F$38:$BL$38='Payment Calendar'!$A143)*('Monthly Estimate'!$B$38)),IF('Monthly Estimate'!$D$38='Payment Calendar'!$B143,'Monthly Estimate'!$B$38,0))</f>
        <v>0</v>
      </c>
      <c r="AL143" s="33">
        <f>IF(ISBLANK('Monthly Estimate'!$D$50),SUMPRODUCT(('Monthly Estimate'!$F$50:$BL$50='Payment Calendar'!$A143)*('Monthly Estimate'!$B$50)),IF('Monthly Estimate'!$D$50='Payment Calendar'!$B143,'Monthly Estimate'!$B$50,0))</f>
        <v>0</v>
      </c>
      <c r="AM143" s="34">
        <f>IF(ISBLANK('Monthly Estimate'!$D$51),SUMPRODUCT(('Monthly Estimate'!$F$51:$BL$51='Payment Calendar'!$A143)*('Monthly Estimate'!$B$51)),IF('Monthly Estimate'!$D$51='Payment Calendar'!$B143,'Monthly Estimate'!$B$51,0))</f>
        <v>0</v>
      </c>
      <c r="AN143" s="29">
        <f>SUM(D143:AM143)</f>
        <v>0</v>
      </c>
      <c r="AO143" s="33">
        <f>IF(ISBLANK('Monthly Estimate'!$D$6),SUMPRODUCT(('Monthly Estimate'!$F$6:$BL$6='Payment Calendar'!$A143)*('Monthly Estimate'!$B$6)),IF('Monthly Estimate'!$D$6='Payment Calendar'!$B143,'Monthly Estimate'!$B$6,0))</f>
        <v>0</v>
      </c>
      <c r="AP143" s="33">
        <f>IF(ISBLANK('Monthly Estimate'!$D$7),SUMPRODUCT(('Monthly Estimate'!$F$7:$BL$7='Payment Calendar'!$A143)*('Monthly Estimate'!$B$7)),IF('Monthly Estimate'!$D$7='Payment Calendar'!$B143,'Monthly Estimate'!$B$7,0))</f>
        <v>0</v>
      </c>
      <c r="AQ143" s="34">
        <f>IF(ISBLANK('Monthly Estimate'!$D$8),SUMPRODUCT(('Monthly Estimate'!$F$8:$BL$8='Payment Calendar'!$A143)*('Monthly Estimate'!$B$8)),IF('Monthly Estimate'!$D$8='Payment Calendar'!$B143,'Monthly Estimate'!$B$8,0))</f>
        <v>0</v>
      </c>
      <c r="AR143" s="35">
        <f t="shared" si="42"/>
        <v>0</v>
      </c>
      <c r="AS143" s="36">
        <f>IF(ISBLANK('Monthly Estimate'!$D$54),SUMPRODUCT(('Monthly Estimate'!$F$54:$BL$54='Payment Calendar'!$A143)*('Monthly Estimate'!$B$54)),IF('Monthly Estimate'!$D$54='Payment Calendar'!$B143,'Monthly Estimate'!$B$54,0))</f>
        <v>0</v>
      </c>
      <c r="AT143" s="34">
        <f>IF(ISBLANK('Monthly Estimate'!$D$55),SUMPRODUCT(('Monthly Estimate'!$F$55:$BL$55='Payment Calendar'!$A143)*('Monthly Estimate'!$B$55)),IF('Monthly Estimate'!$D$55='Payment Calendar'!$B143,'Monthly Estimate'!$B$55,0))</f>
        <v>0</v>
      </c>
      <c r="AU143" s="29">
        <f t="shared" si="37"/>
        <v>0</v>
      </c>
      <c r="AV143" s="30">
        <f t="shared" si="38"/>
        <v>0</v>
      </c>
      <c r="AW143" s="37">
        <f t="shared" si="40"/>
        <v>0</v>
      </c>
    </row>
    <row r="144" spans="1:49" x14ac:dyDescent="0.2">
      <c r="A144" s="31">
        <f t="shared" si="39"/>
        <v>43237</v>
      </c>
      <c r="B144" s="32">
        <f t="shared" si="41"/>
        <v>17</v>
      </c>
      <c r="C144" s="32">
        <f t="shared" si="36"/>
        <v>5</v>
      </c>
      <c r="D144" s="33">
        <f>IF(ISBLANK('Monthly Estimate'!$D$13),SUMPRODUCT(('Monthly Estimate'!$F$13:$BL$13='Payment Calendar'!$A144)*('Monthly Estimate'!$B$13)),IF('Monthly Estimate'!$D$13='Payment Calendar'!$B144,'Monthly Estimate'!$B$13,0))</f>
        <v>0</v>
      </c>
      <c r="E144" s="33">
        <f>IF(ISBLANK('Monthly Estimate'!$D$14),SUMPRODUCT(('Monthly Estimate'!$F$14:$BL$14='Payment Calendar'!$A144)*('Monthly Estimate'!$B$14)),IF('Monthly Estimate'!$D$14='Payment Calendar'!$B144,'Monthly Estimate'!$B$14,0))</f>
        <v>0</v>
      </c>
      <c r="F144" s="33">
        <f>IF(ISBLANK('Monthly Estimate'!$D$15),SUMPRODUCT(('Monthly Estimate'!$F$15:$BL$15='Payment Calendar'!$A144)*('Monthly Estimate'!$B$15)),IF('Monthly Estimate'!$D$15='Payment Calendar'!$B144,'Monthly Estimate'!$B$15,0))</f>
        <v>0</v>
      </c>
      <c r="G144" s="33">
        <f>IF(ISBLANK('Monthly Estimate'!$D$16),SUMPRODUCT(('Monthly Estimate'!$F$16:$BL$16='Payment Calendar'!$A144)*('Monthly Estimate'!$B$16)),IF('Monthly Estimate'!$D$16='Payment Calendar'!$B144,'Monthly Estimate'!$B$16,0))</f>
        <v>0</v>
      </c>
      <c r="H144" s="33">
        <f>IF(ISBLANK('Monthly Estimate'!$D$17),SUMPRODUCT(('Monthly Estimate'!$F$17:$BL$17='Payment Calendar'!$A144)*('Monthly Estimate'!$B$17)),IF('Monthly Estimate'!$D$17='Payment Calendar'!$B144,'Monthly Estimate'!$B$17,0))</f>
        <v>0</v>
      </c>
      <c r="I144" s="33">
        <f>IF(ISBLANK('Monthly Estimate'!$D$18),SUMPRODUCT(('Monthly Estimate'!$F$18:$BL$18='Payment Calendar'!$A144)*('Monthly Estimate'!$B$18)),IF('Monthly Estimate'!$D$18='Payment Calendar'!$B144,'Monthly Estimate'!$B$18,0))</f>
        <v>0</v>
      </c>
      <c r="J144" s="33">
        <f>IF(ISBLANK('Monthly Estimate'!$D$19),SUMPRODUCT(('Monthly Estimate'!$F$19:$BL$19='Payment Calendar'!$A144)*('Monthly Estimate'!$B$19)),IF('Monthly Estimate'!$D$19='Payment Calendar'!$B144,'Monthly Estimate'!$B$19,0))</f>
        <v>0</v>
      </c>
      <c r="K144" s="33">
        <f>IF(ISBLANK('Monthly Estimate'!$D$20),SUMPRODUCT(('Monthly Estimate'!$F$20:$BL$20='Payment Calendar'!$A144)*('Monthly Estimate'!$B$20)),IF('Monthly Estimate'!$D$20='Payment Calendar'!$B144,'Monthly Estimate'!$B$20,0))</f>
        <v>0</v>
      </c>
      <c r="L144" s="33">
        <f>IF(ISBLANK('Monthly Estimate'!$D$21),SUMPRODUCT(('Monthly Estimate'!$F$21:$BL$21='Payment Calendar'!$A144)*('Monthly Estimate'!$B$21)),IF('Monthly Estimate'!$D$21='Payment Calendar'!$B144,'Monthly Estimate'!$B$21,0))</f>
        <v>0</v>
      </c>
      <c r="M144" s="33">
        <f>IF(ISBLANK('Monthly Estimate'!$D$22),SUMPRODUCT(('Monthly Estimate'!$F$22:$BL$22='Payment Calendar'!$A144)*('Monthly Estimate'!$B$22)),IF('Monthly Estimate'!$D$22='Payment Calendar'!$B144,'Monthly Estimate'!$B$22,0))</f>
        <v>0</v>
      </c>
      <c r="N144" s="33">
        <f>IF(ISBLANK('Monthly Estimate'!$D$23),SUMPRODUCT(('Monthly Estimate'!$F$23:$BL$23='Payment Calendar'!$A144)*('Monthly Estimate'!$B$23)),IF('Monthly Estimate'!$D$23='Payment Calendar'!$B144,'Monthly Estimate'!$B$23,0))</f>
        <v>0</v>
      </c>
      <c r="O144" s="33">
        <f>IF(ISBLANK('Monthly Estimate'!$D$24),SUMPRODUCT(('Monthly Estimate'!$F$24:$BL$24='Payment Calendar'!$A144)*('Monthly Estimate'!$B$24)),IF('Monthly Estimate'!$D$24='Payment Calendar'!$B144,'Monthly Estimate'!$B$24,0))</f>
        <v>0</v>
      </c>
      <c r="P144" s="33">
        <f>IF(ISBLANK('Monthly Estimate'!$D$25),SUMPRODUCT(('Monthly Estimate'!$F$25:$BL$25='Payment Calendar'!$A144)*('Monthly Estimate'!$B$25)),IF('Monthly Estimate'!$D$25='Payment Calendar'!$B144,'Monthly Estimate'!$B$25,0))</f>
        <v>0</v>
      </c>
      <c r="Q144" s="33">
        <f>IF(ISBLANK('Monthly Estimate'!$D$26),SUMPRODUCT(('Monthly Estimate'!$F$26:$BL$26='Payment Calendar'!$A144)*('Monthly Estimate'!$B$26)),IF('Monthly Estimate'!$D$26='Payment Calendar'!$B144,'Monthly Estimate'!$B$26,0))</f>
        <v>0</v>
      </c>
      <c r="R144" s="33">
        <f>IF(ISBLANK('Monthly Estimate'!$D$27),SUMPRODUCT(('Monthly Estimate'!$F$27:$BL$27='Payment Calendar'!$A144)*('Monthly Estimate'!$B$27)),IF('Monthly Estimate'!$D$27='Payment Calendar'!$B144,'Monthly Estimate'!$B$27,0))</f>
        <v>0</v>
      </c>
      <c r="S144" s="33">
        <f>IF(ISBLANK('Monthly Estimate'!$D$28),SUMPRODUCT(('Monthly Estimate'!$F$28:$BL$28='Payment Calendar'!$A144)*('Monthly Estimate'!$B$28)),IF('Monthly Estimate'!$D$28='Payment Calendar'!$B144,'Monthly Estimate'!$B$28,0))</f>
        <v>0</v>
      </c>
      <c r="T144" s="33">
        <f>IF(ISBLANK('Monthly Estimate'!$D$32),SUMPRODUCT(('Monthly Estimate'!$F$32:$BL$32='Payment Calendar'!$A144)*('Monthly Estimate'!$B$32)),IF('Monthly Estimate'!$D$32='Payment Calendar'!$B144,'Monthly Estimate'!$B$32,0))</f>
        <v>0</v>
      </c>
      <c r="U144" s="33">
        <f>IF(ISBLANK('Monthly Estimate'!$D$33),SUMPRODUCT(('Monthly Estimate'!$F$33:$BL$33='Payment Calendar'!$A144)*('Monthly Estimate'!$B$33)),IF('Monthly Estimate'!$D$33='Payment Calendar'!$B144,'Monthly Estimate'!$B$33,0))</f>
        <v>0</v>
      </c>
      <c r="V144" s="33">
        <f>IF(ISBLANK('Monthly Estimate'!$D$34),SUMPRODUCT(('Monthly Estimate'!$F$34:$BL$34='Payment Calendar'!$A144)*('Monthly Estimate'!$B$34)),IF('Monthly Estimate'!$D$34='Payment Calendar'!$B144,'Monthly Estimate'!$B$34,0))</f>
        <v>0</v>
      </c>
      <c r="W144" s="33">
        <f>IF(ISBLANK('Monthly Estimate'!$D$35),SUMPRODUCT(('Monthly Estimate'!$F$35:$BL$35='Payment Calendar'!$A144)*('Monthly Estimate'!$B$35)),IF('Monthly Estimate'!$D$35='Payment Calendar'!$B144,'Monthly Estimate'!$B$35,0))</f>
        <v>0</v>
      </c>
      <c r="X144" s="33">
        <f>IF(ISBLANK('Monthly Estimate'!$D$36),SUMPRODUCT(('Monthly Estimate'!$F$36:$BL$36='Payment Calendar'!$A144)*('Monthly Estimate'!$B$36)),IF('Monthly Estimate'!$D$36='Payment Calendar'!$B144,'Monthly Estimate'!$B$36,0))</f>
        <v>0</v>
      </c>
      <c r="Y144" s="33">
        <f>IF(ISBLANK('Monthly Estimate'!$D$37),SUMPRODUCT(('Monthly Estimate'!$F$37:$BL$37='Payment Calendar'!$A144)*('Monthly Estimate'!$B$37)),IF('Monthly Estimate'!$D$37='Payment Calendar'!$B144,'Monthly Estimate'!$B$37,0))</f>
        <v>0</v>
      </c>
      <c r="Z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A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B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C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D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E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F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G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H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I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J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K144" s="33">
        <f>IF(ISBLANK('Monthly Estimate'!$D$38),SUMPRODUCT(('Monthly Estimate'!$F$38:$BL$38='Payment Calendar'!$A144)*('Monthly Estimate'!$B$38)),IF('Monthly Estimate'!$D$38='Payment Calendar'!$B144,'Monthly Estimate'!$B$38,0))</f>
        <v>0</v>
      </c>
      <c r="AL144" s="33">
        <f>IF(ISBLANK('Monthly Estimate'!$D$50),SUMPRODUCT(('Monthly Estimate'!$F$50:$BL$50='Payment Calendar'!$A144)*('Monthly Estimate'!$B$50)),IF('Monthly Estimate'!$D$50='Payment Calendar'!$B144,'Monthly Estimate'!$B$50,0))</f>
        <v>0</v>
      </c>
      <c r="AM144" s="34">
        <f>IF(ISBLANK('Monthly Estimate'!$D$51),SUMPRODUCT(('Monthly Estimate'!$F$51:$BL$51='Payment Calendar'!$A144)*('Monthly Estimate'!$B$51)),IF('Monthly Estimate'!$D$51='Payment Calendar'!$B144,'Monthly Estimate'!$B$51,0))</f>
        <v>0</v>
      </c>
      <c r="AN144" s="29">
        <f>SUM(D144:AM144)</f>
        <v>0</v>
      </c>
      <c r="AO144" s="33">
        <f>IF(ISBLANK('Monthly Estimate'!$D$6),SUMPRODUCT(('Monthly Estimate'!$F$6:$BL$6='Payment Calendar'!$A144)*('Monthly Estimate'!$B$6)),IF('Monthly Estimate'!$D$6='Payment Calendar'!$B144,'Monthly Estimate'!$B$6,0))</f>
        <v>0</v>
      </c>
      <c r="AP144" s="33">
        <f>IF(ISBLANK('Monthly Estimate'!$D$7),SUMPRODUCT(('Monthly Estimate'!$F$7:$BL$7='Payment Calendar'!$A144)*('Monthly Estimate'!$B$7)),IF('Monthly Estimate'!$D$7='Payment Calendar'!$B144,'Monthly Estimate'!$B$7,0))</f>
        <v>0</v>
      </c>
      <c r="AQ144" s="34">
        <f>IF(ISBLANK('Monthly Estimate'!$D$8),SUMPRODUCT(('Monthly Estimate'!$F$8:$BL$8='Payment Calendar'!$A144)*('Monthly Estimate'!$B$8)),IF('Monthly Estimate'!$D$8='Payment Calendar'!$B144,'Monthly Estimate'!$B$8,0))</f>
        <v>0</v>
      </c>
      <c r="AR144" s="35">
        <f t="shared" si="42"/>
        <v>0</v>
      </c>
      <c r="AS144" s="36">
        <f>IF(ISBLANK('Monthly Estimate'!$D$54),SUMPRODUCT(('Monthly Estimate'!$F$54:$BL$54='Payment Calendar'!$A144)*('Monthly Estimate'!$B$54)),IF('Monthly Estimate'!$D$54='Payment Calendar'!$B144,'Monthly Estimate'!$B$54,0))</f>
        <v>0</v>
      </c>
      <c r="AT144" s="34">
        <f>IF(ISBLANK('Monthly Estimate'!$D$55),SUMPRODUCT(('Monthly Estimate'!$F$55:$BL$55='Payment Calendar'!$A144)*('Monthly Estimate'!$B$55)),IF('Monthly Estimate'!$D$55='Payment Calendar'!$B144,'Monthly Estimate'!$B$55,0))</f>
        <v>0</v>
      </c>
      <c r="AU144" s="29">
        <f t="shared" si="37"/>
        <v>0</v>
      </c>
      <c r="AV144" s="30">
        <f t="shared" si="38"/>
        <v>0</v>
      </c>
      <c r="AW144" s="37">
        <f t="shared" si="40"/>
        <v>0</v>
      </c>
    </row>
    <row r="145" spans="1:49" x14ac:dyDescent="0.2">
      <c r="A145" s="31">
        <f t="shared" si="39"/>
        <v>43238</v>
      </c>
      <c r="B145" s="32">
        <f t="shared" si="41"/>
        <v>18</v>
      </c>
      <c r="C145" s="32">
        <f t="shared" si="36"/>
        <v>5</v>
      </c>
      <c r="D145" s="33">
        <f>IF(ISBLANK('Monthly Estimate'!$D$13),SUMPRODUCT(('Monthly Estimate'!$F$13:$BL$13='Payment Calendar'!$A145)*('Monthly Estimate'!$B$13)),IF('Monthly Estimate'!$D$13='Payment Calendar'!$B145,'Monthly Estimate'!$B$13,0))</f>
        <v>0</v>
      </c>
      <c r="E145" s="33">
        <f>IF(ISBLANK('Monthly Estimate'!$D$14),SUMPRODUCT(('Monthly Estimate'!$F$14:$BL$14='Payment Calendar'!$A145)*('Monthly Estimate'!$B$14)),IF('Monthly Estimate'!$D$14='Payment Calendar'!$B145,'Monthly Estimate'!$B$14,0))</f>
        <v>0</v>
      </c>
      <c r="F145" s="33">
        <f>IF(ISBLANK('Monthly Estimate'!$D$15),SUMPRODUCT(('Monthly Estimate'!$F$15:$BL$15='Payment Calendar'!$A145)*('Monthly Estimate'!$B$15)),IF('Monthly Estimate'!$D$15='Payment Calendar'!$B145,'Monthly Estimate'!$B$15,0))</f>
        <v>0</v>
      </c>
      <c r="G145" s="33">
        <f>IF(ISBLANK('Monthly Estimate'!$D$16),SUMPRODUCT(('Monthly Estimate'!$F$16:$BL$16='Payment Calendar'!$A145)*('Monthly Estimate'!$B$16)),IF('Monthly Estimate'!$D$16='Payment Calendar'!$B145,'Monthly Estimate'!$B$16,0))</f>
        <v>0</v>
      </c>
      <c r="H145" s="33">
        <f>IF(ISBLANK('Monthly Estimate'!$D$17),SUMPRODUCT(('Monthly Estimate'!$F$17:$BL$17='Payment Calendar'!$A145)*('Monthly Estimate'!$B$17)),IF('Monthly Estimate'!$D$17='Payment Calendar'!$B145,'Monthly Estimate'!$B$17,0))</f>
        <v>0</v>
      </c>
      <c r="I145" s="33">
        <f>IF(ISBLANK('Monthly Estimate'!$D$18),SUMPRODUCT(('Monthly Estimate'!$F$18:$BL$18='Payment Calendar'!$A145)*('Monthly Estimate'!$B$18)),IF('Monthly Estimate'!$D$18='Payment Calendar'!$B145,'Monthly Estimate'!$B$18,0))</f>
        <v>0</v>
      </c>
      <c r="J145" s="33">
        <f>IF(ISBLANK('Monthly Estimate'!$D$19),SUMPRODUCT(('Monthly Estimate'!$F$19:$BL$19='Payment Calendar'!$A145)*('Monthly Estimate'!$B$19)),IF('Monthly Estimate'!$D$19='Payment Calendar'!$B145,'Monthly Estimate'!$B$19,0))</f>
        <v>0</v>
      </c>
      <c r="K145" s="33">
        <f>IF(ISBLANK('Monthly Estimate'!$D$20),SUMPRODUCT(('Monthly Estimate'!$F$20:$BL$20='Payment Calendar'!$A145)*('Monthly Estimate'!$B$20)),IF('Monthly Estimate'!$D$20='Payment Calendar'!$B145,'Monthly Estimate'!$B$20,0))</f>
        <v>0</v>
      </c>
      <c r="L145" s="33">
        <f>IF(ISBLANK('Monthly Estimate'!$D$21),SUMPRODUCT(('Monthly Estimate'!$F$21:$BL$21='Payment Calendar'!$A145)*('Monthly Estimate'!$B$21)),IF('Monthly Estimate'!$D$21='Payment Calendar'!$B145,'Monthly Estimate'!$B$21,0))</f>
        <v>0</v>
      </c>
      <c r="M145" s="33">
        <f>IF(ISBLANK('Monthly Estimate'!$D$22),SUMPRODUCT(('Monthly Estimate'!$F$22:$BL$22='Payment Calendar'!$A145)*('Monthly Estimate'!$B$22)),IF('Monthly Estimate'!$D$22='Payment Calendar'!$B145,'Monthly Estimate'!$B$22,0))</f>
        <v>0</v>
      </c>
      <c r="N145" s="33">
        <f>IF(ISBLANK('Monthly Estimate'!$D$23),SUMPRODUCT(('Monthly Estimate'!$F$23:$BL$23='Payment Calendar'!$A145)*('Monthly Estimate'!$B$23)),IF('Monthly Estimate'!$D$23='Payment Calendar'!$B145,'Monthly Estimate'!$B$23,0))</f>
        <v>0</v>
      </c>
      <c r="O145" s="33">
        <f>IF(ISBLANK('Monthly Estimate'!$D$24),SUMPRODUCT(('Monthly Estimate'!$F$24:$BL$24='Payment Calendar'!$A145)*('Monthly Estimate'!$B$24)),IF('Monthly Estimate'!$D$24='Payment Calendar'!$B145,'Monthly Estimate'!$B$24,0))</f>
        <v>0</v>
      </c>
      <c r="P145" s="33">
        <f>IF(ISBLANK('Monthly Estimate'!$D$25),SUMPRODUCT(('Monthly Estimate'!$F$25:$BL$25='Payment Calendar'!$A145)*('Monthly Estimate'!$B$25)),IF('Monthly Estimate'!$D$25='Payment Calendar'!$B145,'Monthly Estimate'!$B$25,0))</f>
        <v>0</v>
      </c>
      <c r="Q145" s="33">
        <f>IF(ISBLANK('Monthly Estimate'!$D$26),SUMPRODUCT(('Monthly Estimate'!$F$26:$BL$26='Payment Calendar'!$A145)*('Monthly Estimate'!$B$26)),IF('Monthly Estimate'!$D$26='Payment Calendar'!$B145,'Monthly Estimate'!$B$26,0))</f>
        <v>0</v>
      </c>
      <c r="R145" s="33">
        <f>IF(ISBLANK('Monthly Estimate'!$D$27),SUMPRODUCT(('Monthly Estimate'!$F$27:$BL$27='Payment Calendar'!$A145)*('Monthly Estimate'!$B$27)),IF('Monthly Estimate'!$D$27='Payment Calendar'!$B145,'Monthly Estimate'!$B$27,0))</f>
        <v>0</v>
      </c>
      <c r="S145" s="33">
        <f>IF(ISBLANK('Monthly Estimate'!$D$28),SUMPRODUCT(('Monthly Estimate'!$F$28:$BL$28='Payment Calendar'!$A145)*('Monthly Estimate'!$B$28)),IF('Monthly Estimate'!$D$28='Payment Calendar'!$B145,'Monthly Estimate'!$B$28,0))</f>
        <v>0</v>
      </c>
      <c r="T145" s="33">
        <f>IF(ISBLANK('Monthly Estimate'!$D$32),SUMPRODUCT(('Monthly Estimate'!$F$32:$BL$32='Payment Calendar'!$A145)*('Monthly Estimate'!$B$32)),IF('Monthly Estimate'!$D$32='Payment Calendar'!$B145,'Monthly Estimate'!$B$32,0))</f>
        <v>0</v>
      </c>
      <c r="U145" s="33">
        <f>IF(ISBLANK('Monthly Estimate'!$D$33),SUMPRODUCT(('Monthly Estimate'!$F$33:$BL$33='Payment Calendar'!$A145)*('Monthly Estimate'!$B$33)),IF('Monthly Estimate'!$D$33='Payment Calendar'!$B145,'Monthly Estimate'!$B$33,0))</f>
        <v>0</v>
      </c>
      <c r="V145" s="33">
        <f>IF(ISBLANK('Monthly Estimate'!$D$34),SUMPRODUCT(('Monthly Estimate'!$F$34:$BL$34='Payment Calendar'!$A145)*('Monthly Estimate'!$B$34)),IF('Monthly Estimate'!$D$34='Payment Calendar'!$B145,'Monthly Estimate'!$B$34,0))</f>
        <v>0</v>
      </c>
      <c r="W145" s="33">
        <f>IF(ISBLANK('Monthly Estimate'!$D$35),SUMPRODUCT(('Monthly Estimate'!$F$35:$BL$35='Payment Calendar'!$A145)*('Monthly Estimate'!$B$35)),IF('Monthly Estimate'!$D$35='Payment Calendar'!$B145,'Monthly Estimate'!$B$35,0))</f>
        <v>0</v>
      </c>
      <c r="X145" s="33">
        <f>IF(ISBLANK('Monthly Estimate'!$D$36),SUMPRODUCT(('Monthly Estimate'!$F$36:$BL$36='Payment Calendar'!$A145)*('Monthly Estimate'!$B$36)),IF('Monthly Estimate'!$D$36='Payment Calendar'!$B145,'Monthly Estimate'!$B$36,0))</f>
        <v>0</v>
      </c>
      <c r="Y145" s="33">
        <f>IF(ISBLANK('Monthly Estimate'!$D$37),SUMPRODUCT(('Monthly Estimate'!$F$37:$BL$37='Payment Calendar'!$A145)*('Monthly Estimate'!$B$37)),IF('Monthly Estimate'!$D$37='Payment Calendar'!$B145,'Monthly Estimate'!$B$37,0))</f>
        <v>0</v>
      </c>
      <c r="Z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A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B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C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D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E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F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G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H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I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J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K145" s="33">
        <f>IF(ISBLANK('Monthly Estimate'!$D$38),SUMPRODUCT(('Monthly Estimate'!$F$38:$BL$38='Payment Calendar'!$A145)*('Monthly Estimate'!$B$38)),IF('Monthly Estimate'!$D$38='Payment Calendar'!$B145,'Monthly Estimate'!$B$38,0))</f>
        <v>0</v>
      </c>
      <c r="AL145" s="33">
        <f>IF(ISBLANK('Monthly Estimate'!$D$50),SUMPRODUCT(('Monthly Estimate'!$F$50:$BL$50='Payment Calendar'!$A145)*('Monthly Estimate'!$B$50)),IF('Monthly Estimate'!$D$50='Payment Calendar'!$B145,'Monthly Estimate'!$B$50,0))</f>
        <v>0</v>
      </c>
      <c r="AM145" s="34">
        <f>IF(ISBLANK('Monthly Estimate'!$D$51),SUMPRODUCT(('Monthly Estimate'!$F$51:$BL$51='Payment Calendar'!$A145)*('Monthly Estimate'!$B$51)),IF('Monthly Estimate'!$D$51='Payment Calendar'!$B145,'Monthly Estimate'!$B$51,0))</f>
        <v>0</v>
      </c>
      <c r="AN145" s="29">
        <f>SUM(D145:AM145)</f>
        <v>0</v>
      </c>
      <c r="AO145" s="33">
        <f>IF(ISBLANK('Monthly Estimate'!$D$6),SUMPRODUCT(('Monthly Estimate'!$F$6:$BL$6='Payment Calendar'!$A145)*('Monthly Estimate'!$B$6)),IF('Monthly Estimate'!$D$6='Payment Calendar'!$B145,'Monthly Estimate'!$B$6,0))</f>
        <v>0</v>
      </c>
      <c r="AP145" s="33">
        <f>IF(ISBLANK('Monthly Estimate'!$D$7),SUMPRODUCT(('Monthly Estimate'!$F$7:$BL$7='Payment Calendar'!$A145)*('Monthly Estimate'!$B$7)),IF('Monthly Estimate'!$D$7='Payment Calendar'!$B145,'Monthly Estimate'!$B$7,0))</f>
        <v>0</v>
      </c>
      <c r="AQ145" s="34">
        <f>IF(ISBLANK('Monthly Estimate'!$D$8),SUMPRODUCT(('Monthly Estimate'!$F$8:$BL$8='Payment Calendar'!$A145)*('Monthly Estimate'!$B$8)),IF('Monthly Estimate'!$D$8='Payment Calendar'!$B145,'Monthly Estimate'!$B$8,0))</f>
        <v>0</v>
      </c>
      <c r="AR145" s="35">
        <f t="shared" si="42"/>
        <v>0</v>
      </c>
      <c r="AS145" s="36">
        <f>IF(ISBLANK('Monthly Estimate'!$D$54),SUMPRODUCT(('Monthly Estimate'!$F$54:$BL$54='Payment Calendar'!$A145)*('Monthly Estimate'!$B$54)),IF('Monthly Estimate'!$D$54='Payment Calendar'!$B145,'Monthly Estimate'!$B$54,0))</f>
        <v>0</v>
      </c>
      <c r="AT145" s="34">
        <f>IF(ISBLANK('Monthly Estimate'!$D$55),SUMPRODUCT(('Monthly Estimate'!$F$55:$BL$55='Payment Calendar'!$A145)*('Monthly Estimate'!$B$55)),IF('Monthly Estimate'!$D$55='Payment Calendar'!$B145,'Monthly Estimate'!$B$55,0))</f>
        <v>0</v>
      </c>
      <c r="AU145" s="29">
        <f t="shared" si="37"/>
        <v>0</v>
      </c>
      <c r="AV145" s="30">
        <f t="shared" si="38"/>
        <v>0</v>
      </c>
      <c r="AW145" s="37">
        <f t="shared" si="40"/>
        <v>0</v>
      </c>
    </row>
    <row r="146" spans="1:49" x14ac:dyDescent="0.2">
      <c r="A146" s="31">
        <f t="shared" si="39"/>
        <v>43239</v>
      </c>
      <c r="B146" s="32">
        <f t="shared" si="41"/>
        <v>19</v>
      </c>
      <c r="C146" s="32">
        <f t="shared" si="36"/>
        <v>5</v>
      </c>
      <c r="D146" s="33">
        <f>IF(ISBLANK('Monthly Estimate'!$D$13),SUMPRODUCT(('Monthly Estimate'!$F$13:$BL$13='Payment Calendar'!$A146)*('Monthly Estimate'!$B$13)),IF('Monthly Estimate'!$D$13='Payment Calendar'!$B146,'Monthly Estimate'!$B$13,0))</f>
        <v>0</v>
      </c>
      <c r="E146" s="33">
        <f>IF(ISBLANK('Monthly Estimate'!$D$14),SUMPRODUCT(('Monthly Estimate'!$F$14:$BL$14='Payment Calendar'!$A146)*('Monthly Estimate'!$B$14)),IF('Monthly Estimate'!$D$14='Payment Calendar'!$B146,'Monthly Estimate'!$B$14,0))</f>
        <v>0</v>
      </c>
      <c r="F146" s="33">
        <f>IF(ISBLANK('Monthly Estimate'!$D$15),SUMPRODUCT(('Monthly Estimate'!$F$15:$BL$15='Payment Calendar'!$A146)*('Monthly Estimate'!$B$15)),IF('Monthly Estimate'!$D$15='Payment Calendar'!$B146,'Monthly Estimate'!$B$15,0))</f>
        <v>0</v>
      </c>
      <c r="G146" s="33">
        <f>IF(ISBLANK('Monthly Estimate'!$D$16),SUMPRODUCT(('Monthly Estimate'!$F$16:$BL$16='Payment Calendar'!$A146)*('Monthly Estimate'!$B$16)),IF('Monthly Estimate'!$D$16='Payment Calendar'!$B146,'Monthly Estimate'!$B$16,0))</f>
        <v>0</v>
      </c>
      <c r="H146" s="33">
        <f>IF(ISBLANK('Monthly Estimate'!$D$17),SUMPRODUCT(('Monthly Estimate'!$F$17:$BL$17='Payment Calendar'!$A146)*('Monthly Estimate'!$B$17)),IF('Monthly Estimate'!$D$17='Payment Calendar'!$B146,'Monthly Estimate'!$B$17,0))</f>
        <v>0</v>
      </c>
      <c r="I146" s="33">
        <f>IF(ISBLANK('Monthly Estimate'!$D$18),SUMPRODUCT(('Monthly Estimate'!$F$18:$BL$18='Payment Calendar'!$A146)*('Monthly Estimate'!$B$18)),IF('Monthly Estimate'!$D$18='Payment Calendar'!$B146,'Monthly Estimate'!$B$18,0))</f>
        <v>0</v>
      </c>
      <c r="J146" s="33">
        <f>IF(ISBLANK('Monthly Estimate'!$D$19),SUMPRODUCT(('Monthly Estimate'!$F$19:$BL$19='Payment Calendar'!$A146)*('Monthly Estimate'!$B$19)),IF('Monthly Estimate'!$D$19='Payment Calendar'!$B146,'Monthly Estimate'!$B$19,0))</f>
        <v>0</v>
      </c>
      <c r="K146" s="33">
        <f>IF(ISBLANK('Monthly Estimate'!$D$20),SUMPRODUCT(('Monthly Estimate'!$F$20:$BL$20='Payment Calendar'!$A146)*('Monthly Estimate'!$B$20)),IF('Monthly Estimate'!$D$20='Payment Calendar'!$B146,'Monthly Estimate'!$B$20,0))</f>
        <v>0</v>
      </c>
      <c r="L146" s="33">
        <f>IF(ISBLANK('Monthly Estimate'!$D$21),SUMPRODUCT(('Monthly Estimate'!$F$21:$BL$21='Payment Calendar'!$A146)*('Monthly Estimate'!$B$21)),IF('Monthly Estimate'!$D$21='Payment Calendar'!$B146,'Monthly Estimate'!$B$21,0))</f>
        <v>0</v>
      </c>
      <c r="M146" s="33">
        <f>IF(ISBLANK('Monthly Estimate'!$D$22),SUMPRODUCT(('Monthly Estimate'!$F$22:$BL$22='Payment Calendar'!$A146)*('Monthly Estimate'!$B$22)),IF('Monthly Estimate'!$D$22='Payment Calendar'!$B146,'Monthly Estimate'!$B$22,0))</f>
        <v>0</v>
      </c>
      <c r="N146" s="33">
        <f>IF(ISBLANK('Monthly Estimate'!$D$23),SUMPRODUCT(('Monthly Estimate'!$F$23:$BL$23='Payment Calendar'!$A146)*('Monthly Estimate'!$B$23)),IF('Monthly Estimate'!$D$23='Payment Calendar'!$B146,'Monthly Estimate'!$B$23,0))</f>
        <v>0</v>
      </c>
      <c r="O146" s="33">
        <f>IF(ISBLANK('Monthly Estimate'!$D$24),SUMPRODUCT(('Monthly Estimate'!$F$24:$BL$24='Payment Calendar'!$A146)*('Monthly Estimate'!$B$24)),IF('Monthly Estimate'!$D$24='Payment Calendar'!$B146,'Monthly Estimate'!$B$24,0))</f>
        <v>0</v>
      </c>
      <c r="P146" s="33">
        <f>IF(ISBLANK('Monthly Estimate'!$D$25),SUMPRODUCT(('Monthly Estimate'!$F$25:$BL$25='Payment Calendar'!$A146)*('Monthly Estimate'!$B$25)),IF('Monthly Estimate'!$D$25='Payment Calendar'!$B146,'Monthly Estimate'!$B$25,0))</f>
        <v>0</v>
      </c>
      <c r="Q146" s="33">
        <f>IF(ISBLANK('Monthly Estimate'!$D$26),SUMPRODUCT(('Monthly Estimate'!$F$26:$BL$26='Payment Calendar'!$A146)*('Monthly Estimate'!$B$26)),IF('Monthly Estimate'!$D$26='Payment Calendar'!$B146,'Monthly Estimate'!$B$26,0))</f>
        <v>0</v>
      </c>
      <c r="R146" s="33">
        <f>IF(ISBLANK('Monthly Estimate'!$D$27),SUMPRODUCT(('Monthly Estimate'!$F$27:$BL$27='Payment Calendar'!$A146)*('Monthly Estimate'!$B$27)),IF('Monthly Estimate'!$D$27='Payment Calendar'!$B146,'Monthly Estimate'!$B$27,0))</f>
        <v>0</v>
      </c>
      <c r="S146" s="33">
        <f>IF(ISBLANK('Monthly Estimate'!$D$28),SUMPRODUCT(('Monthly Estimate'!$F$28:$BL$28='Payment Calendar'!$A146)*('Monthly Estimate'!$B$28)),IF('Monthly Estimate'!$D$28='Payment Calendar'!$B146,'Monthly Estimate'!$B$28,0))</f>
        <v>0</v>
      </c>
      <c r="T146" s="33">
        <f>IF(ISBLANK('Monthly Estimate'!$D$32),SUMPRODUCT(('Monthly Estimate'!$F$32:$BL$32='Payment Calendar'!$A146)*('Monthly Estimate'!$B$32)),IF('Monthly Estimate'!$D$32='Payment Calendar'!$B146,'Monthly Estimate'!$B$32,0))</f>
        <v>0</v>
      </c>
      <c r="U146" s="33">
        <f>IF(ISBLANK('Monthly Estimate'!$D$33),SUMPRODUCT(('Monthly Estimate'!$F$33:$BL$33='Payment Calendar'!$A146)*('Monthly Estimate'!$B$33)),IF('Monthly Estimate'!$D$33='Payment Calendar'!$B146,'Monthly Estimate'!$B$33,0))</f>
        <v>0</v>
      </c>
      <c r="V146" s="33">
        <f>IF(ISBLANK('Monthly Estimate'!$D$34),SUMPRODUCT(('Monthly Estimate'!$F$34:$BL$34='Payment Calendar'!$A146)*('Monthly Estimate'!$B$34)),IF('Monthly Estimate'!$D$34='Payment Calendar'!$B146,'Monthly Estimate'!$B$34,0))</f>
        <v>0</v>
      </c>
      <c r="W146" s="33">
        <f>IF(ISBLANK('Monthly Estimate'!$D$35),SUMPRODUCT(('Monthly Estimate'!$F$35:$BL$35='Payment Calendar'!$A146)*('Monthly Estimate'!$B$35)),IF('Monthly Estimate'!$D$35='Payment Calendar'!$B146,'Monthly Estimate'!$B$35,0))</f>
        <v>0</v>
      </c>
      <c r="X146" s="33">
        <f>IF(ISBLANK('Monthly Estimate'!$D$36),SUMPRODUCT(('Monthly Estimate'!$F$36:$BL$36='Payment Calendar'!$A146)*('Monthly Estimate'!$B$36)),IF('Monthly Estimate'!$D$36='Payment Calendar'!$B146,'Monthly Estimate'!$B$36,0))</f>
        <v>0</v>
      </c>
      <c r="Y146" s="33">
        <f>IF(ISBLANK('Monthly Estimate'!$D$37),SUMPRODUCT(('Monthly Estimate'!$F$37:$BL$37='Payment Calendar'!$A146)*('Monthly Estimate'!$B$37)),IF('Monthly Estimate'!$D$37='Payment Calendar'!$B146,'Monthly Estimate'!$B$37,0))</f>
        <v>0</v>
      </c>
      <c r="Z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A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B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C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D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E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F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G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H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I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J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K146" s="33">
        <f>IF(ISBLANK('Monthly Estimate'!$D$38),SUMPRODUCT(('Monthly Estimate'!$F$38:$BL$38='Payment Calendar'!$A146)*('Monthly Estimate'!$B$38)),IF('Monthly Estimate'!$D$38='Payment Calendar'!$B146,'Monthly Estimate'!$B$38,0))</f>
        <v>0</v>
      </c>
      <c r="AL146" s="33">
        <f>IF(ISBLANK('Monthly Estimate'!$D$50),SUMPRODUCT(('Monthly Estimate'!$F$50:$BL$50='Payment Calendar'!$A146)*('Monthly Estimate'!$B$50)),IF('Monthly Estimate'!$D$50='Payment Calendar'!$B146,'Monthly Estimate'!$B$50,0))</f>
        <v>0</v>
      </c>
      <c r="AM146" s="34">
        <f>IF(ISBLANK('Monthly Estimate'!$D$51),SUMPRODUCT(('Monthly Estimate'!$F$51:$BL$51='Payment Calendar'!$A146)*('Monthly Estimate'!$B$51)),IF('Monthly Estimate'!$D$51='Payment Calendar'!$B146,'Monthly Estimate'!$B$51,0))</f>
        <v>0</v>
      </c>
      <c r="AN146" s="29">
        <f>SUM(D146:AM146)</f>
        <v>0</v>
      </c>
      <c r="AO146" s="33">
        <f>IF(ISBLANK('Monthly Estimate'!$D$6),SUMPRODUCT(('Monthly Estimate'!$F$6:$BL$6='Payment Calendar'!$A146)*('Monthly Estimate'!$B$6)),IF('Monthly Estimate'!$D$6='Payment Calendar'!$B146,'Monthly Estimate'!$B$6,0))</f>
        <v>0</v>
      </c>
      <c r="AP146" s="33">
        <f>IF(ISBLANK('Monthly Estimate'!$D$7),SUMPRODUCT(('Monthly Estimate'!$F$7:$BL$7='Payment Calendar'!$A146)*('Monthly Estimate'!$B$7)),IF('Monthly Estimate'!$D$7='Payment Calendar'!$B146,'Monthly Estimate'!$B$7,0))</f>
        <v>0</v>
      </c>
      <c r="AQ146" s="34">
        <f>IF(ISBLANK('Monthly Estimate'!$D$8),SUMPRODUCT(('Monthly Estimate'!$F$8:$BL$8='Payment Calendar'!$A146)*('Monthly Estimate'!$B$8)),IF('Monthly Estimate'!$D$8='Payment Calendar'!$B146,'Monthly Estimate'!$B$8,0))</f>
        <v>0</v>
      </c>
      <c r="AR146" s="35">
        <f t="shared" si="42"/>
        <v>0</v>
      </c>
      <c r="AS146" s="36">
        <f>IF(ISBLANK('Monthly Estimate'!$D$54),SUMPRODUCT(('Monthly Estimate'!$F$54:$BL$54='Payment Calendar'!$A146)*('Monthly Estimate'!$B$54)),IF('Monthly Estimate'!$D$54='Payment Calendar'!$B146,'Monthly Estimate'!$B$54,0))</f>
        <v>0</v>
      </c>
      <c r="AT146" s="34">
        <f>IF(ISBLANK('Monthly Estimate'!$D$55),SUMPRODUCT(('Monthly Estimate'!$F$55:$BL$55='Payment Calendar'!$A146)*('Monthly Estimate'!$B$55)),IF('Monthly Estimate'!$D$55='Payment Calendar'!$B146,'Monthly Estimate'!$B$55,0))</f>
        <v>0</v>
      </c>
      <c r="AU146" s="29">
        <f t="shared" si="37"/>
        <v>0</v>
      </c>
      <c r="AV146" s="30">
        <f t="shared" si="38"/>
        <v>0</v>
      </c>
      <c r="AW146" s="37">
        <f t="shared" si="40"/>
        <v>0</v>
      </c>
    </row>
    <row r="147" spans="1:49" x14ac:dyDescent="0.2">
      <c r="A147" s="31">
        <f t="shared" si="39"/>
        <v>43240</v>
      </c>
      <c r="B147" s="32">
        <f t="shared" si="41"/>
        <v>20</v>
      </c>
      <c r="C147" s="32">
        <f t="shared" si="36"/>
        <v>5</v>
      </c>
      <c r="D147" s="33">
        <f>IF(ISBLANK('Monthly Estimate'!$D$13),SUMPRODUCT(('Monthly Estimate'!$F$13:$BL$13='Payment Calendar'!$A147)*('Monthly Estimate'!$B$13)),IF('Monthly Estimate'!$D$13='Payment Calendar'!$B147,'Monthly Estimate'!$B$13,0))</f>
        <v>0</v>
      </c>
      <c r="E147" s="33">
        <f>IF(ISBLANK('Monthly Estimate'!$D$14),SUMPRODUCT(('Monthly Estimate'!$F$14:$BL$14='Payment Calendar'!$A147)*('Monthly Estimate'!$B$14)),IF('Monthly Estimate'!$D$14='Payment Calendar'!$B147,'Monthly Estimate'!$B$14,0))</f>
        <v>0</v>
      </c>
      <c r="F147" s="33">
        <f>IF(ISBLANK('Monthly Estimate'!$D$15),SUMPRODUCT(('Monthly Estimate'!$F$15:$BL$15='Payment Calendar'!$A147)*('Monthly Estimate'!$B$15)),IF('Monthly Estimate'!$D$15='Payment Calendar'!$B147,'Monthly Estimate'!$B$15,0))</f>
        <v>0</v>
      </c>
      <c r="G147" s="33">
        <f>IF(ISBLANK('Monthly Estimate'!$D$16),SUMPRODUCT(('Monthly Estimate'!$F$16:$BL$16='Payment Calendar'!$A147)*('Monthly Estimate'!$B$16)),IF('Monthly Estimate'!$D$16='Payment Calendar'!$B147,'Monthly Estimate'!$B$16,0))</f>
        <v>0</v>
      </c>
      <c r="H147" s="33">
        <f>IF(ISBLANK('Monthly Estimate'!$D$17),SUMPRODUCT(('Monthly Estimate'!$F$17:$BL$17='Payment Calendar'!$A147)*('Monthly Estimate'!$B$17)),IF('Monthly Estimate'!$D$17='Payment Calendar'!$B147,'Monthly Estimate'!$B$17,0))</f>
        <v>0</v>
      </c>
      <c r="I147" s="33">
        <f>IF(ISBLANK('Monthly Estimate'!$D$18),SUMPRODUCT(('Monthly Estimate'!$F$18:$BL$18='Payment Calendar'!$A147)*('Monthly Estimate'!$B$18)),IF('Monthly Estimate'!$D$18='Payment Calendar'!$B147,'Monthly Estimate'!$B$18,0))</f>
        <v>0</v>
      </c>
      <c r="J147" s="33">
        <f>IF(ISBLANK('Monthly Estimate'!$D$19),SUMPRODUCT(('Monthly Estimate'!$F$19:$BL$19='Payment Calendar'!$A147)*('Monthly Estimate'!$B$19)),IF('Monthly Estimate'!$D$19='Payment Calendar'!$B147,'Monthly Estimate'!$B$19,0))</f>
        <v>0</v>
      </c>
      <c r="K147" s="33">
        <f>IF(ISBLANK('Monthly Estimate'!$D$20),SUMPRODUCT(('Monthly Estimate'!$F$20:$BL$20='Payment Calendar'!$A147)*('Monthly Estimate'!$B$20)),IF('Monthly Estimate'!$D$20='Payment Calendar'!$B147,'Monthly Estimate'!$B$20,0))</f>
        <v>0</v>
      </c>
      <c r="L147" s="33">
        <f>IF(ISBLANK('Monthly Estimate'!$D$21),SUMPRODUCT(('Monthly Estimate'!$F$21:$BL$21='Payment Calendar'!$A147)*('Monthly Estimate'!$B$21)),IF('Monthly Estimate'!$D$21='Payment Calendar'!$B147,'Monthly Estimate'!$B$21,0))</f>
        <v>0</v>
      </c>
      <c r="M147" s="33">
        <f>IF(ISBLANK('Monthly Estimate'!$D$22),SUMPRODUCT(('Monthly Estimate'!$F$22:$BL$22='Payment Calendar'!$A147)*('Monthly Estimate'!$B$22)),IF('Monthly Estimate'!$D$22='Payment Calendar'!$B147,'Monthly Estimate'!$B$22,0))</f>
        <v>0</v>
      </c>
      <c r="N147" s="33">
        <f>IF(ISBLANK('Monthly Estimate'!$D$23),SUMPRODUCT(('Monthly Estimate'!$F$23:$BL$23='Payment Calendar'!$A147)*('Monthly Estimate'!$B$23)),IF('Monthly Estimate'!$D$23='Payment Calendar'!$B147,'Monthly Estimate'!$B$23,0))</f>
        <v>0</v>
      </c>
      <c r="O147" s="33">
        <f>IF(ISBLANK('Monthly Estimate'!$D$24),SUMPRODUCT(('Monthly Estimate'!$F$24:$BL$24='Payment Calendar'!$A147)*('Monthly Estimate'!$B$24)),IF('Monthly Estimate'!$D$24='Payment Calendar'!$B147,'Monthly Estimate'!$B$24,0))</f>
        <v>0</v>
      </c>
      <c r="P147" s="33">
        <f>IF(ISBLANK('Monthly Estimate'!$D$25),SUMPRODUCT(('Monthly Estimate'!$F$25:$BL$25='Payment Calendar'!$A147)*('Monthly Estimate'!$B$25)),IF('Monthly Estimate'!$D$25='Payment Calendar'!$B147,'Monthly Estimate'!$B$25,0))</f>
        <v>0</v>
      </c>
      <c r="Q147" s="33">
        <f>IF(ISBLANK('Monthly Estimate'!$D$26),SUMPRODUCT(('Monthly Estimate'!$F$26:$BL$26='Payment Calendar'!$A147)*('Monthly Estimate'!$B$26)),IF('Monthly Estimate'!$D$26='Payment Calendar'!$B147,'Monthly Estimate'!$B$26,0))</f>
        <v>0</v>
      </c>
      <c r="R147" s="33">
        <f>IF(ISBLANK('Monthly Estimate'!$D$27),SUMPRODUCT(('Monthly Estimate'!$F$27:$BL$27='Payment Calendar'!$A147)*('Monthly Estimate'!$B$27)),IF('Monthly Estimate'!$D$27='Payment Calendar'!$B147,'Monthly Estimate'!$B$27,0))</f>
        <v>0</v>
      </c>
      <c r="S147" s="33">
        <f>IF(ISBLANK('Monthly Estimate'!$D$28),SUMPRODUCT(('Monthly Estimate'!$F$28:$BL$28='Payment Calendar'!$A147)*('Monthly Estimate'!$B$28)),IF('Monthly Estimate'!$D$28='Payment Calendar'!$B147,'Monthly Estimate'!$B$28,0))</f>
        <v>0</v>
      </c>
      <c r="T147" s="33">
        <f>IF(ISBLANK('Monthly Estimate'!$D$32),SUMPRODUCT(('Monthly Estimate'!$F$32:$BL$32='Payment Calendar'!$A147)*('Monthly Estimate'!$B$32)),IF('Monthly Estimate'!$D$32='Payment Calendar'!$B147,'Monthly Estimate'!$B$32,0))</f>
        <v>0</v>
      </c>
      <c r="U147" s="33">
        <f>IF(ISBLANK('Monthly Estimate'!$D$33),SUMPRODUCT(('Monthly Estimate'!$F$33:$BL$33='Payment Calendar'!$A147)*('Monthly Estimate'!$B$33)),IF('Monthly Estimate'!$D$33='Payment Calendar'!$B147,'Monthly Estimate'!$B$33,0))</f>
        <v>0</v>
      </c>
      <c r="V147" s="33">
        <f>IF(ISBLANK('Monthly Estimate'!$D$34),SUMPRODUCT(('Monthly Estimate'!$F$34:$BL$34='Payment Calendar'!$A147)*('Monthly Estimate'!$B$34)),IF('Monthly Estimate'!$D$34='Payment Calendar'!$B147,'Monthly Estimate'!$B$34,0))</f>
        <v>0</v>
      </c>
      <c r="W147" s="33">
        <f>IF(ISBLANK('Monthly Estimate'!$D$35),SUMPRODUCT(('Monthly Estimate'!$F$35:$BL$35='Payment Calendar'!$A147)*('Monthly Estimate'!$B$35)),IF('Monthly Estimate'!$D$35='Payment Calendar'!$B147,'Monthly Estimate'!$B$35,0))</f>
        <v>0</v>
      </c>
      <c r="X147" s="33">
        <f>IF(ISBLANK('Monthly Estimate'!$D$36),SUMPRODUCT(('Monthly Estimate'!$F$36:$BL$36='Payment Calendar'!$A147)*('Monthly Estimate'!$B$36)),IF('Monthly Estimate'!$D$36='Payment Calendar'!$B147,'Monthly Estimate'!$B$36,0))</f>
        <v>0</v>
      </c>
      <c r="Y147" s="33">
        <f>IF(ISBLANK('Monthly Estimate'!$D$37),SUMPRODUCT(('Monthly Estimate'!$F$37:$BL$37='Payment Calendar'!$A147)*('Monthly Estimate'!$B$37)),IF('Monthly Estimate'!$D$37='Payment Calendar'!$B147,'Monthly Estimate'!$B$37,0))</f>
        <v>0</v>
      </c>
      <c r="Z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A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B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C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D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E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F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G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H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I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J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K147" s="33">
        <f>IF(ISBLANK('Monthly Estimate'!$D$38),SUMPRODUCT(('Monthly Estimate'!$F$38:$BL$38='Payment Calendar'!$A147)*('Monthly Estimate'!$B$38)),IF('Monthly Estimate'!$D$38='Payment Calendar'!$B147,'Monthly Estimate'!$B$38,0))</f>
        <v>0</v>
      </c>
      <c r="AL147" s="33">
        <f>IF(ISBLANK('Monthly Estimate'!$D$50),SUMPRODUCT(('Monthly Estimate'!$F$50:$BL$50='Payment Calendar'!$A147)*('Monthly Estimate'!$B$50)),IF('Monthly Estimate'!$D$50='Payment Calendar'!$B147,'Monthly Estimate'!$B$50,0))</f>
        <v>0</v>
      </c>
      <c r="AM147" s="34">
        <f>IF(ISBLANK('Monthly Estimate'!$D$51),SUMPRODUCT(('Monthly Estimate'!$F$51:$BL$51='Payment Calendar'!$A147)*('Monthly Estimate'!$B$51)),IF('Monthly Estimate'!$D$51='Payment Calendar'!$B147,'Monthly Estimate'!$B$51,0))</f>
        <v>0</v>
      </c>
      <c r="AN147" s="29">
        <f>SUM(D147:AM147)</f>
        <v>0</v>
      </c>
      <c r="AO147" s="33">
        <f>IF(ISBLANK('Monthly Estimate'!$D$6),SUMPRODUCT(('Monthly Estimate'!$F$6:$BL$6='Payment Calendar'!$A147)*('Monthly Estimate'!$B$6)),IF('Monthly Estimate'!$D$6='Payment Calendar'!$B147,'Monthly Estimate'!$B$6,0))</f>
        <v>0</v>
      </c>
      <c r="AP147" s="33">
        <f>IF(ISBLANK('Monthly Estimate'!$D$7),SUMPRODUCT(('Monthly Estimate'!$F$7:$BL$7='Payment Calendar'!$A147)*('Monthly Estimate'!$B$7)),IF('Monthly Estimate'!$D$7='Payment Calendar'!$B147,'Monthly Estimate'!$B$7,0))</f>
        <v>0</v>
      </c>
      <c r="AQ147" s="34">
        <f>IF(ISBLANK('Monthly Estimate'!$D$8),SUMPRODUCT(('Monthly Estimate'!$F$8:$BL$8='Payment Calendar'!$A147)*('Monthly Estimate'!$B$8)),IF('Monthly Estimate'!$D$8='Payment Calendar'!$B147,'Monthly Estimate'!$B$8,0))</f>
        <v>0</v>
      </c>
      <c r="AR147" s="35">
        <f t="shared" si="42"/>
        <v>0</v>
      </c>
      <c r="AS147" s="36">
        <f>IF(ISBLANK('Monthly Estimate'!$D$54),SUMPRODUCT(('Monthly Estimate'!$F$54:$BL$54='Payment Calendar'!$A147)*('Monthly Estimate'!$B$54)),IF('Monthly Estimate'!$D$54='Payment Calendar'!$B147,'Monthly Estimate'!$B$54,0))</f>
        <v>0</v>
      </c>
      <c r="AT147" s="34">
        <f>IF(ISBLANK('Monthly Estimate'!$D$55),SUMPRODUCT(('Monthly Estimate'!$F$55:$BL$55='Payment Calendar'!$A147)*('Monthly Estimate'!$B$55)),IF('Monthly Estimate'!$D$55='Payment Calendar'!$B147,'Monthly Estimate'!$B$55,0))</f>
        <v>0</v>
      </c>
      <c r="AU147" s="29">
        <f t="shared" si="37"/>
        <v>0</v>
      </c>
      <c r="AV147" s="30">
        <f t="shared" si="38"/>
        <v>0</v>
      </c>
      <c r="AW147" s="37">
        <f t="shared" si="40"/>
        <v>0</v>
      </c>
    </row>
    <row r="148" spans="1:49" x14ac:dyDescent="0.2">
      <c r="A148" s="31">
        <f t="shared" si="39"/>
        <v>43241</v>
      </c>
      <c r="B148" s="32">
        <f t="shared" si="41"/>
        <v>21</v>
      </c>
      <c r="C148" s="32">
        <f t="shared" si="36"/>
        <v>5</v>
      </c>
      <c r="D148" s="33">
        <f>IF(ISBLANK('Monthly Estimate'!$D$13),SUMPRODUCT(('Monthly Estimate'!$F$13:$BL$13='Payment Calendar'!$A148)*('Monthly Estimate'!$B$13)),IF('Monthly Estimate'!$D$13='Payment Calendar'!$B148,'Monthly Estimate'!$B$13,0))</f>
        <v>0</v>
      </c>
      <c r="E148" s="33">
        <f>IF(ISBLANK('Monthly Estimate'!$D$14),SUMPRODUCT(('Monthly Estimate'!$F$14:$BL$14='Payment Calendar'!$A148)*('Monthly Estimate'!$B$14)),IF('Monthly Estimate'!$D$14='Payment Calendar'!$B148,'Monthly Estimate'!$B$14,0))</f>
        <v>0</v>
      </c>
      <c r="F148" s="33">
        <f>IF(ISBLANK('Monthly Estimate'!$D$15),SUMPRODUCT(('Monthly Estimate'!$F$15:$BL$15='Payment Calendar'!$A148)*('Monthly Estimate'!$B$15)),IF('Monthly Estimate'!$D$15='Payment Calendar'!$B148,'Monthly Estimate'!$B$15,0))</f>
        <v>0</v>
      </c>
      <c r="G148" s="33">
        <f>IF(ISBLANK('Monthly Estimate'!$D$16),SUMPRODUCT(('Monthly Estimate'!$F$16:$BL$16='Payment Calendar'!$A148)*('Monthly Estimate'!$B$16)),IF('Monthly Estimate'!$D$16='Payment Calendar'!$B148,'Monthly Estimate'!$B$16,0))</f>
        <v>0</v>
      </c>
      <c r="H148" s="33">
        <f>IF(ISBLANK('Monthly Estimate'!$D$17),SUMPRODUCT(('Monthly Estimate'!$F$17:$BL$17='Payment Calendar'!$A148)*('Monthly Estimate'!$B$17)),IF('Monthly Estimate'!$D$17='Payment Calendar'!$B148,'Monthly Estimate'!$B$17,0))</f>
        <v>0</v>
      </c>
      <c r="I148" s="33">
        <f>IF(ISBLANK('Monthly Estimate'!$D$18),SUMPRODUCT(('Monthly Estimate'!$F$18:$BL$18='Payment Calendar'!$A148)*('Monthly Estimate'!$B$18)),IF('Monthly Estimate'!$D$18='Payment Calendar'!$B148,'Monthly Estimate'!$B$18,0))</f>
        <v>0</v>
      </c>
      <c r="J148" s="33">
        <f>IF(ISBLANK('Monthly Estimate'!$D$19),SUMPRODUCT(('Monthly Estimate'!$F$19:$BL$19='Payment Calendar'!$A148)*('Monthly Estimate'!$B$19)),IF('Monthly Estimate'!$D$19='Payment Calendar'!$B148,'Monthly Estimate'!$B$19,0))</f>
        <v>0</v>
      </c>
      <c r="K148" s="33">
        <f>IF(ISBLANK('Monthly Estimate'!$D$20),SUMPRODUCT(('Monthly Estimate'!$F$20:$BL$20='Payment Calendar'!$A148)*('Monthly Estimate'!$B$20)),IF('Monthly Estimate'!$D$20='Payment Calendar'!$B148,'Monthly Estimate'!$B$20,0))</f>
        <v>0</v>
      </c>
      <c r="L148" s="33">
        <f>IF(ISBLANK('Monthly Estimate'!$D$21),SUMPRODUCT(('Monthly Estimate'!$F$21:$BL$21='Payment Calendar'!$A148)*('Monthly Estimate'!$B$21)),IF('Monthly Estimate'!$D$21='Payment Calendar'!$B148,'Monthly Estimate'!$B$21,0))</f>
        <v>0</v>
      </c>
      <c r="M148" s="33">
        <f>IF(ISBLANK('Monthly Estimate'!$D$22),SUMPRODUCT(('Monthly Estimate'!$F$22:$BL$22='Payment Calendar'!$A148)*('Monthly Estimate'!$B$22)),IF('Monthly Estimate'!$D$22='Payment Calendar'!$B148,'Monthly Estimate'!$B$22,0))</f>
        <v>0</v>
      </c>
      <c r="N148" s="33">
        <f>IF(ISBLANK('Monthly Estimate'!$D$23),SUMPRODUCT(('Monthly Estimate'!$F$23:$BL$23='Payment Calendar'!$A148)*('Monthly Estimate'!$B$23)),IF('Monthly Estimate'!$D$23='Payment Calendar'!$B148,'Monthly Estimate'!$B$23,0))</f>
        <v>0</v>
      </c>
      <c r="O148" s="33">
        <f>IF(ISBLANK('Monthly Estimate'!$D$24),SUMPRODUCT(('Monthly Estimate'!$F$24:$BL$24='Payment Calendar'!$A148)*('Monthly Estimate'!$B$24)),IF('Monthly Estimate'!$D$24='Payment Calendar'!$B148,'Monthly Estimate'!$B$24,0))</f>
        <v>0</v>
      </c>
      <c r="P148" s="33">
        <f>IF(ISBLANK('Monthly Estimate'!$D$25),SUMPRODUCT(('Monthly Estimate'!$F$25:$BL$25='Payment Calendar'!$A148)*('Monthly Estimate'!$B$25)),IF('Monthly Estimate'!$D$25='Payment Calendar'!$B148,'Monthly Estimate'!$B$25,0))</f>
        <v>0</v>
      </c>
      <c r="Q148" s="33">
        <f>IF(ISBLANK('Monthly Estimate'!$D$26),SUMPRODUCT(('Monthly Estimate'!$F$26:$BL$26='Payment Calendar'!$A148)*('Monthly Estimate'!$B$26)),IF('Monthly Estimate'!$D$26='Payment Calendar'!$B148,'Monthly Estimate'!$B$26,0))</f>
        <v>0</v>
      </c>
      <c r="R148" s="33">
        <f>IF(ISBLANK('Monthly Estimate'!$D$27),SUMPRODUCT(('Monthly Estimate'!$F$27:$BL$27='Payment Calendar'!$A148)*('Monthly Estimate'!$B$27)),IF('Monthly Estimate'!$D$27='Payment Calendar'!$B148,'Monthly Estimate'!$B$27,0))</f>
        <v>0</v>
      </c>
      <c r="S148" s="33">
        <f>IF(ISBLANK('Monthly Estimate'!$D$28),SUMPRODUCT(('Monthly Estimate'!$F$28:$BL$28='Payment Calendar'!$A148)*('Monthly Estimate'!$B$28)),IF('Monthly Estimate'!$D$28='Payment Calendar'!$B148,'Monthly Estimate'!$B$28,0))</f>
        <v>0</v>
      </c>
      <c r="T148" s="33">
        <f>IF(ISBLANK('Monthly Estimate'!$D$32),SUMPRODUCT(('Monthly Estimate'!$F$32:$BL$32='Payment Calendar'!$A148)*('Monthly Estimate'!$B$32)),IF('Monthly Estimate'!$D$32='Payment Calendar'!$B148,'Monthly Estimate'!$B$32,0))</f>
        <v>0</v>
      </c>
      <c r="U148" s="33">
        <f>IF(ISBLANK('Monthly Estimate'!$D$33),SUMPRODUCT(('Monthly Estimate'!$F$33:$BL$33='Payment Calendar'!$A148)*('Monthly Estimate'!$B$33)),IF('Monthly Estimate'!$D$33='Payment Calendar'!$B148,'Monthly Estimate'!$B$33,0))</f>
        <v>0</v>
      </c>
      <c r="V148" s="33">
        <f>IF(ISBLANK('Monthly Estimate'!$D$34),SUMPRODUCT(('Monthly Estimate'!$F$34:$BL$34='Payment Calendar'!$A148)*('Monthly Estimate'!$B$34)),IF('Monthly Estimate'!$D$34='Payment Calendar'!$B148,'Monthly Estimate'!$B$34,0))</f>
        <v>0</v>
      </c>
      <c r="W148" s="33">
        <f>IF(ISBLANK('Monthly Estimate'!$D$35),SUMPRODUCT(('Monthly Estimate'!$F$35:$BL$35='Payment Calendar'!$A148)*('Monthly Estimate'!$B$35)),IF('Monthly Estimate'!$D$35='Payment Calendar'!$B148,'Monthly Estimate'!$B$35,0))</f>
        <v>0</v>
      </c>
      <c r="X148" s="33">
        <f>IF(ISBLANK('Monthly Estimate'!$D$36),SUMPRODUCT(('Monthly Estimate'!$F$36:$BL$36='Payment Calendar'!$A148)*('Monthly Estimate'!$B$36)),IF('Monthly Estimate'!$D$36='Payment Calendar'!$B148,'Monthly Estimate'!$B$36,0))</f>
        <v>0</v>
      </c>
      <c r="Y148" s="33">
        <f>IF(ISBLANK('Monthly Estimate'!$D$37),SUMPRODUCT(('Monthly Estimate'!$F$37:$BL$37='Payment Calendar'!$A148)*('Monthly Estimate'!$B$37)),IF('Monthly Estimate'!$D$37='Payment Calendar'!$B148,'Monthly Estimate'!$B$37,0))</f>
        <v>0</v>
      </c>
      <c r="Z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A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B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C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D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E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F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G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H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I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J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K148" s="33">
        <f>IF(ISBLANK('Monthly Estimate'!$D$38),SUMPRODUCT(('Monthly Estimate'!$F$38:$BL$38='Payment Calendar'!$A148)*('Monthly Estimate'!$B$38)),IF('Monthly Estimate'!$D$38='Payment Calendar'!$B148,'Monthly Estimate'!$B$38,0))</f>
        <v>0</v>
      </c>
      <c r="AL148" s="33">
        <f>IF(ISBLANK('Monthly Estimate'!$D$50),SUMPRODUCT(('Monthly Estimate'!$F$50:$BL$50='Payment Calendar'!$A148)*('Monthly Estimate'!$B$50)),IF('Monthly Estimate'!$D$50='Payment Calendar'!$B148,'Monthly Estimate'!$B$50,0))</f>
        <v>0</v>
      </c>
      <c r="AM148" s="34">
        <f>IF(ISBLANK('Monthly Estimate'!$D$51),SUMPRODUCT(('Monthly Estimate'!$F$51:$BL$51='Payment Calendar'!$A148)*('Monthly Estimate'!$B$51)),IF('Monthly Estimate'!$D$51='Payment Calendar'!$B148,'Monthly Estimate'!$B$51,0))</f>
        <v>0</v>
      </c>
      <c r="AN148" s="29">
        <f>SUM(D148:AM148)</f>
        <v>0</v>
      </c>
      <c r="AO148" s="33">
        <f>IF(ISBLANK('Monthly Estimate'!$D$6),SUMPRODUCT(('Monthly Estimate'!$F$6:$BL$6='Payment Calendar'!$A148)*('Monthly Estimate'!$B$6)),IF('Monthly Estimate'!$D$6='Payment Calendar'!$B148,'Monthly Estimate'!$B$6,0))</f>
        <v>0</v>
      </c>
      <c r="AP148" s="33">
        <f>IF(ISBLANK('Monthly Estimate'!$D$7),SUMPRODUCT(('Monthly Estimate'!$F$7:$BL$7='Payment Calendar'!$A148)*('Monthly Estimate'!$B$7)),IF('Monthly Estimate'!$D$7='Payment Calendar'!$B148,'Monthly Estimate'!$B$7,0))</f>
        <v>0</v>
      </c>
      <c r="AQ148" s="34">
        <f>IF(ISBLANK('Monthly Estimate'!$D$8),SUMPRODUCT(('Monthly Estimate'!$F$8:$BL$8='Payment Calendar'!$A148)*('Monthly Estimate'!$B$8)),IF('Monthly Estimate'!$D$8='Payment Calendar'!$B148,'Monthly Estimate'!$B$8,0))</f>
        <v>0</v>
      </c>
      <c r="AR148" s="35">
        <f t="shared" si="42"/>
        <v>0</v>
      </c>
      <c r="AS148" s="36">
        <f>IF(ISBLANK('Monthly Estimate'!$D$54),SUMPRODUCT(('Monthly Estimate'!$F$54:$BL$54='Payment Calendar'!$A148)*('Monthly Estimate'!$B$54)),IF('Monthly Estimate'!$D$54='Payment Calendar'!$B148,'Monthly Estimate'!$B$54,0))</f>
        <v>0</v>
      </c>
      <c r="AT148" s="34">
        <f>IF(ISBLANK('Monthly Estimate'!$D$55),SUMPRODUCT(('Monthly Estimate'!$F$55:$BL$55='Payment Calendar'!$A148)*('Monthly Estimate'!$B$55)),IF('Monthly Estimate'!$D$55='Payment Calendar'!$B148,'Monthly Estimate'!$B$55,0))</f>
        <v>0</v>
      </c>
      <c r="AU148" s="29">
        <f t="shared" si="37"/>
        <v>0</v>
      </c>
      <c r="AV148" s="30">
        <f t="shared" si="38"/>
        <v>0</v>
      </c>
      <c r="AW148" s="37">
        <f t="shared" si="40"/>
        <v>0</v>
      </c>
    </row>
    <row r="149" spans="1:49" x14ac:dyDescent="0.2">
      <c r="A149" s="31">
        <f t="shared" si="39"/>
        <v>43242</v>
      </c>
      <c r="B149" s="32">
        <f t="shared" si="41"/>
        <v>22</v>
      </c>
      <c r="C149" s="32">
        <f t="shared" si="36"/>
        <v>5</v>
      </c>
      <c r="D149" s="33">
        <f>IF(ISBLANK('Monthly Estimate'!$D$13),SUMPRODUCT(('Monthly Estimate'!$F$13:$BL$13='Payment Calendar'!$A149)*('Monthly Estimate'!$B$13)),IF('Monthly Estimate'!$D$13='Payment Calendar'!$B149,'Monthly Estimate'!$B$13,0))</f>
        <v>0</v>
      </c>
      <c r="E149" s="33">
        <f>IF(ISBLANK('Monthly Estimate'!$D$14),SUMPRODUCT(('Monthly Estimate'!$F$14:$BL$14='Payment Calendar'!$A149)*('Monthly Estimate'!$B$14)),IF('Monthly Estimate'!$D$14='Payment Calendar'!$B149,'Monthly Estimate'!$B$14,0))</f>
        <v>0</v>
      </c>
      <c r="F149" s="33">
        <f>IF(ISBLANK('Monthly Estimate'!$D$15),SUMPRODUCT(('Monthly Estimate'!$F$15:$BL$15='Payment Calendar'!$A149)*('Monthly Estimate'!$B$15)),IF('Monthly Estimate'!$D$15='Payment Calendar'!$B149,'Monthly Estimate'!$B$15,0))</f>
        <v>0</v>
      </c>
      <c r="G149" s="33">
        <f>IF(ISBLANK('Monthly Estimate'!$D$16),SUMPRODUCT(('Monthly Estimate'!$F$16:$BL$16='Payment Calendar'!$A149)*('Monthly Estimate'!$B$16)),IF('Monthly Estimate'!$D$16='Payment Calendar'!$B149,'Monthly Estimate'!$B$16,0))</f>
        <v>0</v>
      </c>
      <c r="H149" s="33">
        <f>IF(ISBLANK('Monthly Estimate'!$D$17),SUMPRODUCT(('Monthly Estimate'!$F$17:$BL$17='Payment Calendar'!$A149)*('Monthly Estimate'!$B$17)),IF('Monthly Estimate'!$D$17='Payment Calendar'!$B149,'Monthly Estimate'!$B$17,0))</f>
        <v>0</v>
      </c>
      <c r="I149" s="33">
        <f>IF(ISBLANK('Monthly Estimate'!$D$18),SUMPRODUCT(('Monthly Estimate'!$F$18:$BL$18='Payment Calendar'!$A149)*('Monthly Estimate'!$B$18)),IF('Monthly Estimate'!$D$18='Payment Calendar'!$B149,'Monthly Estimate'!$B$18,0))</f>
        <v>0</v>
      </c>
      <c r="J149" s="33">
        <f>IF(ISBLANK('Monthly Estimate'!$D$19),SUMPRODUCT(('Monthly Estimate'!$F$19:$BL$19='Payment Calendar'!$A149)*('Monthly Estimate'!$B$19)),IF('Monthly Estimate'!$D$19='Payment Calendar'!$B149,'Monthly Estimate'!$B$19,0))</f>
        <v>0</v>
      </c>
      <c r="K149" s="33">
        <f>IF(ISBLANK('Monthly Estimate'!$D$20),SUMPRODUCT(('Monthly Estimate'!$F$20:$BL$20='Payment Calendar'!$A149)*('Monthly Estimate'!$B$20)),IF('Monthly Estimate'!$D$20='Payment Calendar'!$B149,'Monthly Estimate'!$B$20,0))</f>
        <v>0</v>
      </c>
      <c r="L149" s="33">
        <f>IF(ISBLANK('Monthly Estimate'!$D$21),SUMPRODUCT(('Monthly Estimate'!$F$21:$BL$21='Payment Calendar'!$A149)*('Monthly Estimate'!$B$21)),IF('Monthly Estimate'!$D$21='Payment Calendar'!$B149,'Monthly Estimate'!$B$21,0))</f>
        <v>0</v>
      </c>
      <c r="M149" s="33">
        <f>IF(ISBLANK('Monthly Estimate'!$D$22),SUMPRODUCT(('Monthly Estimate'!$F$22:$BL$22='Payment Calendar'!$A149)*('Monthly Estimate'!$B$22)),IF('Monthly Estimate'!$D$22='Payment Calendar'!$B149,'Monthly Estimate'!$B$22,0))</f>
        <v>0</v>
      </c>
      <c r="N149" s="33">
        <f>IF(ISBLANK('Monthly Estimate'!$D$23),SUMPRODUCT(('Monthly Estimate'!$F$23:$BL$23='Payment Calendar'!$A149)*('Monthly Estimate'!$B$23)),IF('Monthly Estimate'!$D$23='Payment Calendar'!$B149,'Monthly Estimate'!$B$23,0))</f>
        <v>0</v>
      </c>
      <c r="O149" s="33">
        <f>IF(ISBLANK('Monthly Estimate'!$D$24),SUMPRODUCT(('Monthly Estimate'!$F$24:$BL$24='Payment Calendar'!$A149)*('Monthly Estimate'!$B$24)),IF('Monthly Estimate'!$D$24='Payment Calendar'!$B149,'Monthly Estimate'!$B$24,0))</f>
        <v>0</v>
      </c>
      <c r="P149" s="33">
        <f>IF(ISBLANK('Monthly Estimate'!$D$25),SUMPRODUCT(('Monthly Estimate'!$F$25:$BL$25='Payment Calendar'!$A149)*('Monthly Estimate'!$B$25)),IF('Monthly Estimate'!$D$25='Payment Calendar'!$B149,'Monthly Estimate'!$B$25,0))</f>
        <v>0</v>
      </c>
      <c r="Q149" s="33">
        <f>IF(ISBLANK('Monthly Estimate'!$D$26),SUMPRODUCT(('Monthly Estimate'!$F$26:$BL$26='Payment Calendar'!$A149)*('Monthly Estimate'!$B$26)),IF('Monthly Estimate'!$D$26='Payment Calendar'!$B149,'Monthly Estimate'!$B$26,0))</f>
        <v>0</v>
      </c>
      <c r="R149" s="33">
        <f>IF(ISBLANK('Monthly Estimate'!$D$27),SUMPRODUCT(('Monthly Estimate'!$F$27:$BL$27='Payment Calendar'!$A149)*('Monthly Estimate'!$B$27)),IF('Monthly Estimate'!$D$27='Payment Calendar'!$B149,'Monthly Estimate'!$B$27,0))</f>
        <v>0</v>
      </c>
      <c r="S149" s="33">
        <f>IF(ISBLANK('Monthly Estimate'!$D$28),SUMPRODUCT(('Monthly Estimate'!$F$28:$BL$28='Payment Calendar'!$A149)*('Monthly Estimate'!$B$28)),IF('Monthly Estimate'!$D$28='Payment Calendar'!$B149,'Monthly Estimate'!$B$28,0))</f>
        <v>0</v>
      </c>
      <c r="T149" s="33">
        <f>IF(ISBLANK('Monthly Estimate'!$D$32),SUMPRODUCT(('Monthly Estimate'!$F$32:$BL$32='Payment Calendar'!$A149)*('Monthly Estimate'!$B$32)),IF('Monthly Estimate'!$D$32='Payment Calendar'!$B149,'Monthly Estimate'!$B$32,0))</f>
        <v>0</v>
      </c>
      <c r="U149" s="33">
        <f>IF(ISBLANK('Monthly Estimate'!$D$33),SUMPRODUCT(('Monthly Estimate'!$F$33:$BL$33='Payment Calendar'!$A149)*('Monthly Estimate'!$B$33)),IF('Monthly Estimate'!$D$33='Payment Calendar'!$B149,'Monthly Estimate'!$B$33,0))</f>
        <v>0</v>
      </c>
      <c r="V149" s="33">
        <f>IF(ISBLANK('Monthly Estimate'!$D$34),SUMPRODUCT(('Monthly Estimate'!$F$34:$BL$34='Payment Calendar'!$A149)*('Monthly Estimate'!$B$34)),IF('Monthly Estimate'!$D$34='Payment Calendar'!$B149,'Monthly Estimate'!$B$34,0))</f>
        <v>0</v>
      </c>
      <c r="W149" s="33">
        <f>IF(ISBLANK('Monthly Estimate'!$D$35),SUMPRODUCT(('Monthly Estimate'!$F$35:$BL$35='Payment Calendar'!$A149)*('Monthly Estimate'!$B$35)),IF('Monthly Estimate'!$D$35='Payment Calendar'!$B149,'Monthly Estimate'!$B$35,0))</f>
        <v>0</v>
      </c>
      <c r="X149" s="33">
        <f>IF(ISBLANK('Monthly Estimate'!$D$36),SUMPRODUCT(('Monthly Estimate'!$F$36:$BL$36='Payment Calendar'!$A149)*('Monthly Estimate'!$B$36)),IF('Monthly Estimate'!$D$36='Payment Calendar'!$B149,'Monthly Estimate'!$B$36,0))</f>
        <v>0</v>
      </c>
      <c r="Y149" s="33">
        <f>IF(ISBLANK('Monthly Estimate'!$D$37),SUMPRODUCT(('Monthly Estimate'!$F$37:$BL$37='Payment Calendar'!$A149)*('Monthly Estimate'!$B$37)),IF('Monthly Estimate'!$D$37='Payment Calendar'!$B149,'Monthly Estimate'!$B$37,0))</f>
        <v>0</v>
      </c>
      <c r="Z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A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B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C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D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E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F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G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H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I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J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K149" s="33">
        <f>IF(ISBLANK('Monthly Estimate'!$D$38),SUMPRODUCT(('Monthly Estimate'!$F$38:$BL$38='Payment Calendar'!$A149)*('Monthly Estimate'!$B$38)),IF('Monthly Estimate'!$D$38='Payment Calendar'!$B149,'Monthly Estimate'!$B$38,0))</f>
        <v>0</v>
      </c>
      <c r="AL149" s="33">
        <f>IF(ISBLANK('Monthly Estimate'!$D$50),SUMPRODUCT(('Monthly Estimate'!$F$50:$BL$50='Payment Calendar'!$A149)*('Monthly Estimate'!$B$50)),IF('Monthly Estimate'!$D$50='Payment Calendar'!$B149,'Monthly Estimate'!$B$50,0))</f>
        <v>0</v>
      </c>
      <c r="AM149" s="34">
        <f>IF(ISBLANK('Monthly Estimate'!$D$51),SUMPRODUCT(('Monthly Estimate'!$F$51:$BL$51='Payment Calendar'!$A149)*('Monthly Estimate'!$B$51)),IF('Monthly Estimate'!$D$51='Payment Calendar'!$B149,'Monthly Estimate'!$B$51,0))</f>
        <v>0</v>
      </c>
      <c r="AN149" s="29">
        <f>SUM(D149:AM149)</f>
        <v>0</v>
      </c>
      <c r="AO149" s="33">
        <f>IF(ISBLANK('Monthly Estimate'!$D$6),SUMPRODUCT(('Monthly Estimate'!$F$6:$BL$6='Payment Calendar'!$A149)*('Monthly Estimate'!$B$6)),IF('Monthly Estimate'!$D$6='Payment Calendar'!$B149,'Monthly Estimate'!$B$6,0))</f>
        <v>0</v>
      </c>
      <c r="AP149" s="33">
        <f>IF(ISBLANK('Monthly Estimate'!$D$7),SUMPRODUCT(('Monthly Estimate'!$F$7:$BL$7='Payment Calendar'!$A149)*('Monthly Estimate'!$B$7)),IF('Monthly Estimate'!$D$7='Payment Calendar'!$B149,'Monthly Estimate'!$B$7,0))</f>
        <v>0</v>
      </c>
      <c r="AQ149" s="34">
        <f>IF(ISBLANK('Monthly Estimate'!$D$8),SUMPRODUCT(('Monthly Estimate'!$F$8:$BL$8='Payment Calendar'!$A149)*('Monthly Estimate'!$B$8)),IF('Monthly Estimate'!$D$8='Payment Calendar'!$B149,'Monthly Estimate'!$B$8,0))</f>
        <v>0</v>
      </c>
      <c r="AR149" s="35">
        <f t="shared" si="42"/>
        <v>0</v>
      </c>
      <c r="AS149" s="36">
        <f>IF(ISBLANK('Monthly Estimate'!$D$54),SUMPRODUCT(('Monthly Estimate'!$F$54:$BL$54='Payment Calendar'!$A149)*('Monthly Estimate'!$B$54)),IF('Monthly Estimate'!$D$54='Payment Calendar'!$B149,'Monthly Estimate'!$B$54,0))</f>
        <v>0</v>
      </c>
      <c r="AT149" s="34">
        <f>IF(ISBLANK('Monthly Estimate'!$D$55),SUMPRODUCT(('Monthly Estimate'!$F$55:$BL$55='Payment Calendar'!$A149)*('Monthly Estimate'!$B$55)),IF('Monthly Estimate'!$D$55='Payment Calendar'!$B149,'Monthly Estimate'!$B$55,0))</f>
        <v>0</v>
      </c>
      <c r="AU149" s="29">
        <f t="shared" si="37"/>
        <v>0</v>
      </c>
      <c r="AV149" s="30">
        <f t="shared" si="38"/>
        <v>0</v>
      </c>
      <c r="AW149" s="37">
        <f t="shared" si="40"/>
        <v>0</v>
      </c>
    </row>
    <row r="150" spans="1:49" x14ac:dyDescent="0.2">
      <c r="A150" s="31">
        <f t="shared" si="39"/>
        <v>43243</v>
      </c>
      <c r="B150" s="32">
        <f t="shared" si="41"/>
        <v>23</v>
      </c>
      <c r="C150" s="32">
        <f t="shared" si="36"/>
        <v>5</v>
      </c>
      <c r="D150" s="33">
        <f>IF(ISBLANK('Monthly Estimate'!$D$13),SUMPRODUCT(('Monthly Estimate'!$F$13:$BL$13='Payment Calendar'!$A150)*('Monthly Estimate'!$B$13)),IF('Monthly Estimate'!$D$13='Payment Calendar'!$B150,'Monthly Estimate'!$B$13,0))</f>
        <v>0</v>
      </c>
      <c r="E150" s="33">
        <f>IF(ISBLANK('Monthly Estimate'!$D$14),SUMPRODUCT(('Monthly Estimate'!$F$14:$BL$14='Payment Calendar'!$A150)*('Monthly Estimate'!$B$14)),IF('Monthly Estimate'!$D$14='Payment Calendar'!$B150,'Monthly Estimate'!$B$14,0))</f>
        <v>0</v>
      </c>
      <c r="F150" s="33">
        <f>IF(ISBLANK('Monthly Estimate'!$D$15),SUMPRODUCT(('Monthly Estimate'!$F$15:$BL$15='Payment Calendar'!$A150)*('Monthly Estimate'!$B$15)),IF('Monthly Estimate'!$D$15='Payment Calendar'!$B150,'Monthly Estimate'!$B$15,0))</f>
        <v>0</v>
      </c>
      <c r="G150" s="33">
        <f>IF(ISBLANK('Monthly Estimate'!$D$16),SUMPRODUCT(('Monthly Estimate'!$F$16:$BL$16='Payment Calendar'!$A150)*('Monthly Estimate'!$B$16)),IF('Monthly Estimate'!$D$16='Payment Calendar'!$B150,'Monthly Estimate'!$B$16,0))</f>
        <v>0</v>
      </c>
      <c r="H150" s="33">
        <f>IF(ISBLANK('Monthly Estimate'!$D$17),SUMPRODUCT(('Monthly Estimate'!$F$17:$BL$17='Payment Calendar'!$A150)*('Monthly Estimate'!$B$17)),IF('Monthly Estimate'!$D$17='Payment Calendar'!$B150,'Monthly Estimate'!$B$17,0))</f>
        <v>0</v>
      </c>
      <c r="I150" s="33">
        <f>IF(ISBLANK('Monthly Estimate'!$D$18),SUMPRODUCT(('Monthly Estimate'!$F$18:$BL$18='Payment Calendar'!$A150)*('Monthly Estimate'!$B$18)),IF('Monthly Estimate'!$D$18='Payment Calendar'!$B150,'Monthly Estimate'!$B$18,0))</f>
        <v>0</v>
      </c>
      <c r="J150" s="33">
        <f>IF(ISBLANK('Monthly Estimate'!$D$19),SUMPRODUCT(('Monthly Estimate'!$F$19:$BL$19='Payment Calendar'!$A150)*('Monthly Estimate'!$B$19)),IF('Monthly Estimate'!$D$19='Payment Calendar'!$B150,'Monthly Estimate'!$B$19,0))</f>
        <v>0</v>
      </c>
      <c r="K150" s="33">
        <f>IF(ISBLANK('Monthly Estimate'!$D$20),SUMPRODUCT(('Monthly Estimate'!$F$20:$BL$20='Payment Calendar'!$A150)*('Monthly Estimate'!$B$20)),IF('Monthly Estimate'!$D$20='Payment Calendar'!$B150,'Monthly Estimate'!$B$20,0))</f>
        <v>0</v>
      </c>
      <c r="L150" s="33">
        <f>IF(ISBLANK('Monthly Estimate'!$D$21),SUMPRODUCT(('Monthly Estimate'!$F$21:$BL$21='Payment Calendar'!$A150)*('Monthly Estimate'!$B$21)),IF('Monthly Estimate'!$D$21='Payment Calendar'!$B150,'Monthly Estimate'!$B$21,0))</f>
        <v>0</v>
      </c>
      <c r="M150" s="33">
        <f>IF(ISBLANK('Monthly Estimate'!$D$22),SUMPRODUCT(('Monthly Estimate'!$F$22:$BL$22='Payment Calendar'!$A150)*('Monthly Estimate'!$B$22)),IF('Monthly Estimate'!$D$22='Payment Calendar'!$B150,'Monthly Estimate'!$B$22,0))</f>
        <v>0</v>
      </c>
      <c r="N150" s="33">
        <f>IF(ISBLANK('Monthly Estimate'!$D$23),SUMPRODUCT(('Monthly Estimate'!$F$23:$BL$23='Payment Calendar'!$A150)*('Monthly Estimate'!$B$23)),IF('Monthly Estimate'!$D$23='Payment Calendar'!$B150,'Monthly Estimate'!$B$23,0))</f>
        <v>0</v>
      </c>
      <c r="O150" s="33">
        <f>IF(ISBLANK('Monthly Estimate'!$D$24),SUMPRODUCT(('Monthly Estimate'!$F$24:$BL$24='Payment Calendar'!$A150)*('Monthly Estimate'!$B$24)),IF('Monthly Estimate'!$D$24='Payment Calendar'!$B150,'Monthly Estimate'!$B$24,0))</f>
        <v>0</v>
      </c>
      <c r="P150" s="33">
        <f>IF(ISBLANK('Monthly Estimate'!$D$25),SUMPRODUCT(('Monthly Estimate'!$F$25:$BL$25='Payment Calendar'!$A150)*('Monthly Estimate'!$B$25)),IF('Monthly Estimate'!$D$25='Payment Calendar'!$B150,'Monthly Estimate'!$B$25,0))</f>
        <v>0</v>
      </c>
      <c r="Q150" s="33">
        <f>IF(ISBLANK('Monthly Estimate'!$D$26),SUMPRODUCT(('Monthly Estimate'!$F$26:$BL$26='Payment Calendar'!$A150)*('Monthly Estimate'!$B$26)),IF('Monthly Estimate'!$D$26='Payment Calendar'!$B150,'Monthly Estimate'!$B$26,0))</f>
        <v>0</v>
      </c>
      <c r="R150" s="33">
        <f>IF(ISBLANK('Monthly Estimate'!$D$27),SUMPRODUCT(('Monthly Estimate'!$F$27:$BL$27='Payment Calendar'!$A150)*('Monthly Estimate'!$B$27)),IF('Monthly Estimate'!$D$27='Payment Calendar'!$B150,'Monthly Estimate'!$B$27,0))</f>
        <v>0</v>
      </c>
      <c r="S150" s="33">
        <f>IF(ISBLANK('Monthly Estimate'!$D$28),SUMPRODUCT(('Monthly Estimate'!$F$28:$BL$28='Payment Calendar'!$A150)*('Monthly Estimate'!$B$28)),IF('Monthly Estimate'!$D$28='Payment Calendar'!$B150,'Monthly Estimate'!$B$28,0))</f>
        <v>0</v>
      </c>
      <c r="T150" s="33">
        <f>IF(ISBLANK('Monthly Estimate'!$D$32),SUMPRODUCT(('Monthly Estimate'!$F$32:$BL$32='Payment Calendar'!$A150)*('Monthly Estimate'!$B$32)),IF('Monthly Estimate'!$D$32='Payment Calendar'!$B150,'Monthly Estimate'!$B$32,0))</f>
        <v>0</v>
      </c>
      <c r="U150" s="33">
        <f>IF(ISBLANK('Monthly Estimate'!$D$33),SUMPRODUCT(('Monthly Estimate'!$F$33:$BL$33='Payment Calendar'!$A150)*('Monthly Estimate'!$B$33)),IF('Monthly Estimate'!$D$33='Payment Calendar'!$B150,'Monthly Estimate'!$B$33,0))</f>
        <v>0</v>
      </c>
      <c r="V150" s="33">
        <f>IF(ISBLANK('Monthly Estimate'!$D$34),SUMPRODUCT(('Monthly Estimate'!$F$34:$BL$34='Payment Calendar'!$A150)*('Monthly Estimate'!$B$34)),IF('Monthly Estimate'!$D$34='Payment Calendar'!$B150,'Monthly Estimate'!$B$34,0))</f>
        <v>0</v>
      </c>
      <c r="W150" s="33">
        <f>IF(ISBLANK('Monthly Estimate'!$D$35),SUMPRODUCT(('Monthly Estimate'!$F$35:$BL$35='Payment Calendar'!$A150)*('Monthly Estimate'!$B$35)),IF('Monthly Estimate'!$D$35='Payment Calendar'!$B150,'Monthly Estimate'!$B$35,0))</f>
        <v>0</v>
      </c>
      <c r="X150" s="33">
        <f>IF(ISBLANK('Monthly Estimate'!$D$36),SUMPRODUCT(('Monthly Estimate'!$F$36:$BL$36='Payment Calendar'!$A150)*('Monthly Estimate'!$B$36)),IF('Monthly Estimate'!$D$36='Payment Calendar'!$B150,'Monthly Estimate'!$B$36,0))</f>
        <v>0</v>
      </c>
      <c r="Y150" s="33">
        <f>IF(ISBLANK('Monthly Estimate'!$D$37),SUMPRODUCT(('Monthly Estimate'!$F$37:$BL$37='Payment Calendar'!$A150)*('Monthly Estimate'!$B$37)),IF('Monthly Estimate'!$D$37='Payment Calendar'!$B150,'Monthly Estimate'!$B$37,0))</f>
        <v>0</v>
      </c>
      <c r="Z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A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B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C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D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E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F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G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H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I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J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K150" s="33">
        <f>IF(ISBLANK('Monthly Estimate'!$D$38),SUMPRODUCT(('Monthly Estimate'!$F$38:$BL$38='Payment Calendar'!$A150)*('Monthly Estimate'!$B$38)),IF('Monthly Estimate'!$D$38='Payment Calendar'!$B150,'Monthly Estimate'!$B$38,0))</f>
        <v>0</v>
      </c>
      <c r="AL150" s="33">
        <f>IF(ISBLANK('Monthly Estimate'!$D$50),SUMPRODUCT(('Monthly Estimate'!$F$50:$BL$50='Payment Calendar'!$A150)*('Monthly Estimate'!$B$50)),IF('Monthly Estimate'!$D$50='Payment Calendar'!$B150,'Monthly Estimate'!$B$50,0))</f>
        <v>0</v>
      </c>
      <c r="AM150" s="34">
        <f>IF(ISBLANK('Monthly Estimate'!$D$51),SUMPRODUCT(('Monthly Estimate'!$F$51:$BL$51='Payment Calendar'!$A150)*('Monthly Estimate'!$B$51)),IF('Monthly Estimate'!$D$51='Payment Calendar'!$B150,'Monthly Estimate'!$B$51,0))</f>
        <v>0</v>
      </c>
      <c r="AN150" s="29">
        <f>SUM(D150:AM150)</f>
        <v>0</v>
      </c>
      <c r="AO150" s="33">
        <f>IF(ISBLANK('Monthly Estimate'!$D$6),SUMPRODUCT(('Monthly Estimate'!$F$6:$BL$6='Payment Calendar'!$A150)*('Monthly Estimate'!$B$6)),IF('Monthly Estimate'!$D$6='Payment Calendar'!$B150,'Monthly Estimate'!$B$6,0))</f>
        <v>0</v>
      </c>
      <c r="AP150" s="33">
        <f>IF(ISBLANK('Monthly Estimate'!$D$7),SUMPRODUCT(('Monthly Estimate'!$F$7:$BL$7='Payment Calendar'!$A150)*('Monthly Estimate'!$B$7)),IF('Monthly Estimate'!$D$7='Payment Calendar'!$B150,'Monthly Estimate'!$B$7,0))</f>
        <v>0</v>
      </c>
      <c r="AQ150" s="34">
        <f>IF(ISBLANK('Monthly Estimate'!$D$8),SUMPRODUCT(('Monthly Estimate'!$F$8:$BL$8='Payment Calendar'!$A150)*('Monthly Estimate'!$B$8)),IF('Monthly Estimate'!$D$8='Payment Calendar'!$B150,'Monthly Estimate'!$B$8,0))</f>
        <v>0</v>
      </c>
      <c r="AR150" s="35">
        <f t="shared" si="42"/>
        <v>0</v>
      </c>
      <c r="AS150" s="36">
        <f>IF(ISBLANK('Monthly Estimate'!$D$54),SUMPRODUCT(('Monthly Estimate'!$F$54:$BL$54='Payment Calendar'!$A150)*('Monthly Estimate'!$B$54)),IF('Monthly Estimate'!$D$54='Payment Calendar'!$B150,'Monthly Estimate'!$B$54,0))</f>
        <v>0</v>
      </c>
      <c r="AT150" s="34">
        <f>IF(ISBLANK('Monthly Estimate'!$D$55),SUMPRODUCT(('Monthly Estimate'!$F$55:$BL$55='Payment Calendar'!$A150)*('Monthly Estimate'!$B$55)),IF('Monthly Estimate'!$D$55='Payment Calendar'!$B150,'Monthly Estimate'!$B$55,0))</f>
        <v>0</v>
      </c>
      <c r="AU150" s="29">
        <f t="shared" si="37"/>
        <v>0</v>
      </c>
      <c r="AV150" s="30">
        <f t="shared" si="38"/>
        <v>0</v>
      </c>
      <c r="AW150" s="37">
        <f t="shared" si="40"/>
        <v>0</v>
      </c>
    </row>
    <row r="151" spans="1:49" x14ac:dyDescent="0.2">
      <c r="A151" s="31">
        <f t="shared" si="39"/>
        <v>43244</v>
      </c>
      <c r="B151" s="32">
        <f t="shared" si="41"/>
        <v>24</v>
      </c>
      <c r="C151" s="32">
        <f t="shared" si="36"/>
        <v>5</v>
      </c>
      <c r="D151" s="33">
        <f>IF(ISBLANK('Monthly Estimate'!$D$13),SUMPRODUCT(('Monthly Estimate'!$F$13:$BL$13='Payment Calendar'!$A151)*('Monthly Estimate'!$B$13)),IF('Monthly Estimate'!$D$13='Payment Calendar'!$B151,'Monthly Estimate'!$B$13,0))</f>
        <v>0</v>
      </c>
      <c r="E151" s="33">
        <f>IF(ISBLANK('Monthly Estimate'!$D$14),SUMPRODUCT(('Monthly Estimate'!$F$14:$BL$14='Payment Calendar'!$A151)*('Monthly Estimate'!$B$14)),IF('Monthly Estimate'!$D$14='Payment Calendar'!$B151,'Monthly Estimate'!$B$14,0))</f>
        <v>0</v>
      </c>
      <c r="F151" s="33">
        <f>IF(ISBLANK('Monthly Estimate'!$D$15),SUMPRODUCT(('Monthly Estimate'!$F$15:$BL$15='Payment Calendar'!$A151)*('Monthly Estimate'!$B$15)),IF('Monthly Estimate'!$D$15='Payment Calendar'!$B151,'Monthly Estimate'!$B$15,0))</f>
        <v>0</v>
      </c>
      <c r="G151" s="33">
        <f>IF(ISBLANK('Monthly Estimate'!$D$16),SUMPRODUCT(('Monthly Estimate'!$F$16:$BL$16='Payment Calendar'!$A151)*('Monthly Estimate'!$B$16)),IF('Monthly Estimate'!$D$16='Payment Calendar'!$B151,'Monthly Estimate'!$B$16,0))</f>
        <v>0</v>
      </c>
      <c r="H151" s="33">
        <f>IF(ISBLANK('Monthly Estimate'!$D$17),SUMPRODUCT(('Monthly Estimate'!$F$17:$BL$17='Payment Calendar'!$A151)*('Monthly Estimate'!$B$17)),IF('Monthly Estimate'!$D$17='Payment Calendar'!$B151,'Monthly Estimate'!$B$17,0))</f>
        <v>0</v>
      </c>
      <c r="I151" s="33">
        <f>IF(ISBLANK('Monthly Estimate'!$D$18),SUMPRODUCT(('Monthly Estimate'!$F$18:$BL$18='Payment Calendar'!$A151)*('Monthly Estimate'!$B$18)),IF('Monthly Estimate'!$D$18='Payment Calendar'!$B151,'Monthly Estimate'!$B$18,0))</f>
        <v>0</v>
      </c>
      <c r="J151" s="33">
        <f>IF(ISBLANK('Monthly Estimate'!$D$19),SUMPRODUCT(('Monthly Estimate'!$F$19:$BL$19='Payment Calendar'!$A151)*('Monthly Estimate'!$B$19)),IF('Monthly Estimate'!$D$19='Payment Calendar'!$B151,'Monthly Estimate'!$B$19,0))</f>
        <v>0</v>
      </c>
      <c r="K151" s="33">
        <f>IF(ISBLANK('Monthly Estimate'!$D$20),SUMPRODUCT(('Monthly Estimate'!$F$20:$BL$20='Payment Calendar'!$A151)*('Monthly Estimate'!$B$20)),IF('Monthly Estimate'!$D$20='Payment Calendar'!$B151,'Monthly Estimate'!$B$20,0))</f>
        <v>0</v>
      </c>
      <c r="L151" s="33">
        <f>IF(ISBLANK('Monthly Estimate'!$D$21),SUMPRODUCT(('Monthly Estimate'!$F$21:$BL$21='Payment Calendar'!$A151)*('Monthly Estimate'!$B$21)),IF('Monthly Estimate'!$D$21='Payment Calendar'!$B151,'Monthly Estimate'!$B$21,0))</f>
        <v>0</v>
      </c>
      <c r="M151" s="33">
        <f>IF(ISBLANK('Monthly Estimate'!$D$22),SUMPRODUCT(('Monthly Estimate'!$F$22:$BL$22='Payment Calendar'!$A151)*('Monthly Estimate'!$B$22)),IF('Monthly Estimate'!$D$22='Payment Calendar'!$B151,'Monthly Estimate'!$B$22,0))</f>
        <v>0</v>
      </c>
      <c r="N151" s="33">
        <f>IF(ISBLANK('Monthly Estimate'!$D$23),SUMPRODUCT(('Monthly Estimate'!$F$23:$BL$23='Payment Calendar'!$A151)*('Monthly Estimate'!$B$23)),IF('Monthly Estimate'!$D$23='Payment Calendar'!$B151,'Monthly Estimate'!$B$23,0))</f>
        <v>0</v>
      </c>
      <c r="O151" s="33">
        <f>IF(ISBLANK('Monthly Estimate'!$D$24),SUMPRODUCT(('Monthly Estimate'!$F$24:$BL$24='Payment Calendar'!$A151)*('Monthly Estimate'!$B$24)),IF('Monthly Estimate'!$D$24='Payment Calendar'!$B151,'Monthly Estimate'!$B$24,0))</f>
        <v>0</v>
      </c>
      <c r="P151" s="33">
        <f>IF(ISBLANK('Monthly Estimate'!$D$25),SUMPRODUCT(('Monthly Estimate'!$F$25:$BL$25='Payment Calendar'!$A151)*('Monthly Estimate'!$B$25)),IF('Monthly Estimate'!$D$25='Payment Calendar'!$B151,'Monthly Estimate'!$B$25,0))</f>
        <v>0</v>
      </c>
      <c r="Q151" s="33">
        <f>IF(ISBLANK('Monthly Estimate'!$D$26),SUMPRODUCT(('Monthly Estimate'!$F$26:$BL$26='Payment Calendar'!$A151)*('Monthly Estimate'!$B$26)),IF('Monthly Estimate'!$D$26='Payment Calendar'!$B151,'Monthly Estimate'!$B$26,0))</f>
        <v>0</v>
      </c>
      <c r="R151" s="33">
        <f>IF(ISBLANK('Monthly Estimate'!$D$27),SUMPRODUCT(('Monthly Estimate'!$F$27:$BL$27='Payment Calendar'!$A151)*('Monthly Estimate'!$B$27)),IF('Monthly Estimate'!$D$27='Payment Calendar'!$B151,'Monthly Estimate'!$B$27,0))</f>
        <v>0</v>
      </c>
      <c r="S151" s="33">
        <f>IF(ISBLANK('Monthly Estimate'!$D$28),SUMPRODUCT(('Monthly Estimate'!$F$28:$BL$28='Payment Calendar'!$A151)*('Monthly Estimate'!$B$28)),IF('Monthly Estimate'!$D$28='Payment Calendar'!$B151,'Monthly Estimate'!$B$28,0))</f>
        <v>0</v>
      </c>
      <c r="T151" s="33">
        <f>IF(ISBLANK('Monthly Estimate'!$D$32),SUMPRODUCT(('Monthly Estimate'!$F$32:$BL$32='Payment Calendar'!$A151)*('Monthly Estimate'!$B$32)),IF('Monthly Estimate'!$D$32='Payment Calendar'!$B151,'Monthly Estimate'!$B$32,0))</f>
        <v>0</v>
      </c>
      <c r="U151" s="33">
        <f>IF(ISBLANK('Monthly Estimate'!$D$33),SUMPRODUCT(('Monthly Estimate'!$F$33:$BL$33='Payment Calendar'!$A151)*('Monthly Estimate'!$B$33)),IF('Monthly Estimate'!$D$33='Payment Calendar'!$B151,'Monthly Estimate'!$B$33,0))</f>
        <v>0</v>
      </c>
      <c r="V151" s="33">
        <f>IF(ISBLANK('Monthly Estimate'!$D$34),SUMPRODUCT(('Monthly Estimate'!$F$34:$BL$34='Payment Calendar'!$A151)*('Monthly Estimate'!$B$34)),IF('Monthly Estimate'!$D$34='Payment Calendar'!$B151,'Monthly Estimate'!$B$34,0))</f>
        <v>0</v>
      </c>
      <c r="W151" s="33">
        <f>IF(ISBLANK('Monthly Estimate'!$D$35),SUMPRODUCT(('Monthly Estimate'!$F$35:$BL$35='Payment Calendar'!$A151)*('Monthly Estimate'!$B$35)),IF('Monthly Estimate'!$D$35='Payment Calendar'!$B151,'Monthly Estimate'!$B$35,0))</f>
        <v>0</v>
      </c>
      <c r="X151" s="33">
        <f>IF(ISBLANK('Monthly Estimate'!$D$36),SUMPRODUCT(('Monthly Estimate'!$F$36:$BL$36='Payment Calendar'!$A151)*('Monthly Estimate'!$B$36)),IF('Monthly Estimate'!$D$36='Payment Calendar'!$B151,'Monthly Estimate'!$B$36,0))</f>
        <v>0</v>
      </c>
      <c r="Y151" s="33">
        <f>IF(ISBLANK('Monthly Estimate'!$D$37),SUMPRODUCT(('Monthly Estimate'!$F$37:$BL$37='Payment Calendar'!$A151)*('Monthly Estimate'!$B$37)),IF('Monthly Estimate'!$D$37='Payment Calendar'!$B151,'Monthly Estimate'!$B$37,0))</f>
        <v>0</v>
      </c>
      <c r="Z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A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B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C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D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E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F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G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H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I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J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K151" s="33">
        <f>IF(ISBLANK('Monthly Estimate'!$D$38),SUMPRODUCT(('Monthly Estimate'!$F$38:$BL$38='Payment Calendar'!$A151)*('Monthly Estimate'!$B$38)),IF('Monthly Estimate'!$D$38='Payment Calendar'!$B151,'Monthly Estimate'!$B$38,0))</f>
        <v>0</v>
      </c>
      <c r="AL151" s="33">
        <f>IF(ISBLANK('Monthly Estimate'!$D$50),SUMPRODUCT(('Monthly Estimate'!$F$50:$BL$50='Payment Calendar'!$A151)*('Monthly Estimate'!$B$50)),IF('Monthly Estimate'!$D$50='Payment Calendar'!$B151,'Monthly Estimate'!$B$50,0))</f>
        <v>0</v>
      </c>
      <c r="AM151" s="34">
        <f>IF(ISBLANK('Monthly Estimate'!$D$51),SUMPRODUCT(('Monthly Estimate'!$F$51:$BL$51='Payment Calendar'!$A151)*('Monthly Estimate'!$B$51)),IF('Monthly Estimate'!$D$51='Payment Calendar'!$B151,'Monthly Estimate'!$B$51,0))</f>
        <v>0</v>
      </c>
      <c r="AN151" s="29">
        <f>SUM(D151:AM151)</f>
        <v>0</v>
      </c>
      <c r="AO151" s="33">
        <f>IF(ISBLANK('Monthly Estimate'!$D$6),SUMPRODUCT(('Monthly Estimate'!$F$6:$BL$6='Payment Calendar'!$A151)*('Monthly Estimate'!$B$6)),IF('Monthly Estimate'!$D$6='Payment Calendar'!$B151,'Monthly Estimate'!$B$6,0))</f>
        <v>0</v>
      </c>
      <c r="AP151" s="33">
        <f>IF(ISBLANK('Monthly Estimate'!$D$7),SUMPRODUCT(('Monthly Estimate'!$F$7:$BL$7='Payment Calendar'!$A151)*('Monthly Estimate'!$B$7)),IF('Monthly Estimate'!$D$7='Payment Calendar'!$B151,'Monthly Estimate'!$B$7,0))</f>
        <v>0</v>
      </c>
      <c r="AQ151" s="34">
        <f>IF(ISBLANK('Monthly Estimate'!$D$8),SUMPRODUCT(('Monthly Estimate'!$F$8:$BL$8='Payment Calendar'!$A151)*('Monthly Estimate'!$B$8)),IF('Monthly Estimate'!$D$8='Payment Calendar'!$B151,'Monthly Estimate'!$B$8,0))</f>
        <v>0</v>
      </c>
      <c r="AR151" s="35">
        <f t="shared" si="42"/>
        <v>0</v>
      </c>
      <c r="AS151" s="36">
        <f>IF(ISBLANK('Monthly Estimate'!$D$54),SUMPRODUCT(('Monthly Estimate'!$F$54:$BL$54='Payment Calendar'!$A151)*('Monthly Estimate'!$B$54)),IF('Monthly Estimate'!$D$54='Payment Calendar'!$B151,'Monthly Estimate'!$B$54,0))</f>
        <v>0</v>
      </c>
      <c r="AT151" s="34">
        <f>IF(ISBLANK('Monthly Estimate'!$D$55),SUMPRODUCT(('Monthly Estimate'!$F$55:$BL$55='Payment Calendar'!$A151)*('Monthly Estimate'!$B$55)),IF('Monthly Estimate'!$D$55='Payment Calendar'!$B151,'Monthly Estimate'!$B$55,0))</f>
        <v>0</v>
      </c>
      <c r="AU151" s="29">
        <f t="shared" si="37"/>
        <v>0</v>
      </c>
      <c r="AV151" s="30">
        <f t="shared" si="38"/>
        <v>0</v>
      </c>
      <c r="AW151" s="37">
        <f t="shared" si="40"/>
        <v>0</v>
      </c>
    </row>
    <row r="152" spans="1:49" x14ac:dyDescent="0.2">
      <c r="A152" s="31">
        <f t="shared" si="39"/>
        <v>43245</v>
      </c>
      <c r="B152" s="32">
        <f t="shared" si="41"/>
        <v>25</v>
      </c>
      <c r="C152" s="32">
        <f t="shared" si="36"/>
        <v>5</v>
      </c>
      <c r="D152" s="33">
        <f>IF(ISBLANK('Monthly Estimate'!$D$13),SUMPRODUCT(('Monthly Estimate'!$F$13:$BL$13='Payment Calendar'!$A152)*('Monthly Estimate'!$B$13)),IF('Monthly Estimate'!$D$13='Payment Calendar'!$B152,'Monthly Estimate'!$B$13,0))</f>
        <v>0</v>
      </c>
      <c r="E152" s="33">
        <f>IF(ISBLANK('Monthly Estimate'!$D$14),SUMPRODUCT(('Monthly Estimate'!$F$14:$BL$14='Payment Calendar'!$A152)*('Monthly Estimate'!$B$14)),IF('Monthly Estimate'!$D$14='Payment Calendar'!$B152,'Monthly Estimate'!$B$14,0))</f>
        <v>0</v>
      </c>
      <c r="F152" s="33">
        <f>IF(ISBLANK('Monthly Estimate'!$D$15),SUMPRODUCT(('Monthly Estimate'!$F$15:$BL$15='Payment Calendar'!$A152)*('Monthly Estimate'!$B$15)),IF('Monthly Estimate'!$D$15='Payment Calendar'!$B152,'Monthly Estimate'!$B$15,0))</f>
        <v>0</v>
      </c>
      <c r="G152" s="33">
        <f>IF(ISBLANK('Monthly Estimate'!$D$16),SUMPRODUCT(('Monthly Estimate'!$F$16:$BL$16='Payment Calendar'!$A152)*('Monthly Estimate'!$B$16)),IF('Monthly Estimate'!$D$16='Payment Calendar'!$B152,'Monthly Estimate'!$B$16,0))</f>
        <v>0</v>
      </c>
      <c r="H152" s="33">
        <f>IF(ISBLANK('Monthly Estimate'!$D$17),SUMPRODUCT(('Monthly Estimate'!$F$17:$BL$17='Payment Calendar'!$A152)*('Monthly Estimate'!$B$17)),IF('Monthly Estimate'!$D$17='Payment Calendar'!$B152,'Monthly Estimate'!$B$17,0))</f>
        <v>0</v>
      </c>
      <c r="I152" s="33">
        <f>IF(ISBLANK('Monthly Estimate'!$D$18),SUMPRODUCT(('Monthly Estimate'!$F$18:$BL$18='Payment Calendar'!$A152)*('Monthly Estimate'!$B$18)),IF('Monthly Estimate'!$D$18='Payment Calendar'!$B152,'Monthly Estimate'!$B$18,0))</f>
        <v>0</v>
      </c>
      <c r="J152" s="33">
        <f>IF(ISBLANK('Monthly Estimate'!$D$19),SUMPRODUCT(('Monthly Estimate'!$F$19:$BL$19='Payment Calendar'!$A152)*('Monthly Estimate'!$B$19)),IF('Monthly Estimate'!$D$19='Payment Calendar'!$B152,'Monthly Estimate'!$B$19,0))</f>
        <v>0</v>
      </c>
      <c r="K152" s="33">
        <f>IF(ISBLANK('Monthly Estimate'!$D$20),SUMPRODUCT(('Monthly Estimate'!$F$20:$BL$20='Payment Calendar'!$A152)*('Monthly Estimate'!$B$20)),IF('Monthly Estimate'!$D$20='Payment Calendar'!$B152,'Monthly Estimate'!$B$20,0))</f>
        <v>0</v>
      </c>
      <c r="L152" s="33">
        <f>IF(ISBLANK('Monthly Estimate'!$D$21),SUMPRODUCT(('Monthly Estimate'!$F$21:$BL$21='Payment Calendar'!$A152)*('Monthly Estimate'!$B$21)),IF('Monthly Estimate'!$D$21='Payment Calendar'!$B152,'Monthly Estimate'!$B$21,0))</f>
        <v>0</v>
      </c>
      <c r="M152" s="33">
        <f>IF(ISBLANK('Monthly Estimate'!$D$22),SUMPRODUCT(('Monthly Estimate'!$F$22:$BL$22='Payment Calendar'!$A152)*('Monthly Estimate'!$B$22)),IF('Monthly Estimate'!$D$22='Payment Calendar'!$B152,'Monthly Estimate'!$B$22,0))</f>
        <v>0</v>
      </c>
      <c r="N152" s="33">
        <f>IF(ISBLANK('Monthly Estimate'!$D$23),SUMPRODUCT(('Monthly Estimate'!$F$23:$BL$23='Payment Calendar'!$A152)*('Monthly Estimate'!$B$23)),IF('Monthly Estimate'!$D$23='Payment Calendar'!$B152,'Monthly Estimate'!$B$23,0))</f>
        <v>0</v>
      </c>
      <c r="O152" s="33">
        <f>IF(ISBLANK('Monthly Estimate'!$D$24),SUMPRODUCT(('Monthly Estimate'!$F$24:$BL$24='Payment Calendar'!$A152)*('Monthly Estimate'!$B$24)),IF('Monthly Estimate'!$D$24='Payment Calendar'!$B152,'Monthly Estimate'!$B$24,0))</f>
        <v>0</v>
      </c>
      <c r="P152" s="33">
        <f>IF(ISBLANK('Monthly Estimate'!$D$25),SUMPRODUCT(('Monthly Estimate'!$F$25:$BL$25='Payment Calendar'!$A152)*('Monthly Estimate'!$B$25)),IF('Monthly Estimate'!$D$25='Payment Calendar'!$B152,'Monthly Estimate'!$B$25,0))</f>
        <v>0</v>
      </c>
      <c r="Q152" s="33">
        <f>IF(ISBLANK('Monthly Estimate'!$D$26),SUMPRODUCT(('Monthly Estimate'!$F$26:$BL$26='Payment Calendar'!$A152)*('Monthly Estimate'!$B$26)),IF('Monthly Estimate'!$D$26='Payment Calendar'!$B152,'Monthly Estimate'!$B$26,0))</f>
        <v>0</v>
      </c>
      <c r="R152" s="33">
        <f>IF(ISBLANK('Monthly Estimate'!$D$27),SUMPRODUCT(('Monthly Estimate'!$F$27:$BL$27='Payment Calendar'!$A152)*('Monthly Estimate'!$B$27)),IF('Monthly Estimate'!$D$27='Payment Calendar'!$B152,'Monthly Estimate'!$B$27,0))</f>
        <v>0</v>
      </c>
      <c r="S152" s="33">
        <f>IF(ISBLANK('Monthly Estimate'!$D$28),SUMPRODUCT(('Monthly Estimate'!$F$28:$BL$28='Payment Calendar'!$A152)*('Monthly Estimate'!$B$28)),IF('Monthly Estimate'!$D$28='Payment Calendar'!$B152,'Monthly Estimate'!$B$28,0))</f>
        <v>0</v>
      </c>
      <c r="T152" s="33">
        <f>IF(ISBLANK('Monthly Estimate'!$D$32),SUMPRODUCT(('Monthly Estimate'!$F$32:$BL$32='Payment Calendar'!$A152)*('Monthly Estimate'!$B$32)),IF('Monthly Estimate'!$D$32='Payment Calendar'!$B152,'Monthly Estimate'!$B$32,0))</f>
        <v>0</v>
      </c>
      <c r="U152" s="33">
        <f>IF(ISBLANK('Monthly Estimate'!$D$33),SUMPRODUCT(('Monthly Estimate'!$F$33:$BL$33='Payment Calendar'!$A152)*('Monthly Estimate'!$B$33)),IF('Monthly Estimate'!$D$33='Payment Calendar'!$B152,'Monthly Estimate'!$B$33,0))</f>
        <v>0</v>
      </c>
      <c r="V152" s="33">
        <f>IF(ISBLANK('Monthly Estimate'!$D$34),SUMPRODUCT(('Monthly Estimate'!$F$34:$BL$34='Payment Calendar'!$A152)*('Monthly Estimate'!$B$34)),IF('Monthly Estimate'!$D$34='Payment Calendar'!$B152,'Monthly Estimate'!$B$34,0))</f>
        <v>0</v>
      </c>
      <c r="W152" s="33">
        <f>IF(ISBLANK('Monthly Estimate'!$D$35),SUMPRODUCT(('Monthly Estimate'!$F$35:$BL$35='Payment Calendar'!$A152)*('Monthly Estimate'!$B$35)),IF('Monthly Estimate'!$D$35='Payment Calendar'!$B152,'Monthly Estimate'!$B$35,0))</f>
        <v>0</v>
      </c>
      <c r="X152" s="33">
        <f>IF(ISBLANK('Monthly Estimate'!$D$36),SUMPRODUCT(('Monthly Estimate'!$F$36:$BL$36='Payment Calendar'!$A152)*('Monthly Estimate'!$B$36)),IF('Monthly Estimate'!$D$36='Payment Calendar'!$B152,'Monthly Estimate'!$B$36,0))</f>
        <v>0</v>
      </c>
      <c r="Y152" s="33">
        <f>IF(ISBLANK('Monthly Estimate'!$D$37),SUMPRODUCT(('Monthly Estimate'!$F$37:$BL$37='Payment Calendar'!$A152)*('Monthly Estimate'!$B$37)),IF('Monthly Estimate'!$D$37='Payment Calendar'!$B152,'Monthly Estimate'!$B$37,0))</f>
        <v>0</v>
      </c>
      <c r="Z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A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B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C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D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E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F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G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H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I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J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K152" s="33">
        <f>IF(ISBLANK('Monthly Estimate'!$D$38),SUMPRODUCT(('Monthly Estimate'!$F$38:$BL$38='Payment Calendar'!$A152)*('Monthly Estimate'!$B$38)),IF('Monthly Estimate'!$D$38='Payment Calendar'!$B152,'Monthly Estimate'!$B$38,0))</f>
        <v>0</v>
      </c>
      <c r="AL152" s="33">
        <f>IF(ISBLANK('Monthly Estimate'!$D$50),SUMPRODUCT(('Monthly Estimate'!$F$50:$BL$50='Payment Calendar'!$A152)*('Monthly Estimate'!$B$50)),IF('Monthly Estimate'!$D$50='Payment Calendar'!$B152,'Monthly Estimate'!$B$50,0))</f>
        <v>0</v>
      </c>
      <c r="AM152" s="34">
        <f>IF(ISBLANK('Monthly Estimate'!$D$51),SUMPRODUCT(('Monthly Estimate'!$F$51:$BL$51='Payment Calendar'!$A152)*('Monthly Estimate'!$B$51)),IF('Monthly Estimate'!$D$51='Payment Calendar'!$B152,'Monthly Estimate'!$B$51,0))</f>
        <v>0</v>
      </c>
      <c r="AN152" s="29">
        <f>SUM(D152:AM152)</f>
        <v>0</v>
      </c>
      <c r="AO152" s="33">
        <f>IF(ISBLANK('Monthly Estimate'!$D$6),SUMPRODUCT(('Monthly Estimate'!$F$6:$BL$6='Payment Calendar'!$A152)*('Monthly Estimate'!$B$6)),IF('Monthly Estimate'!$D$6='Payment Calendar'!$B152,'Monthly Estimate'!$B$6,0))</f>
        <v>0</v>
      </c>
      <c r="AP152" s="33">
        <f>IF(ISBLANK('Monthly Estimate'!$D$7),SUMPRODUCT(('Monthly Estimate'!$F$7:$BL$7='Payment Calendar'!$A152)*('Monthly Estimate'!$B$7)),IF('Monthly Estimate'!$D$7='Payment Calendar'!$B152,'Monthly Estimate'!$B$7,0))</f>
        <v>0</v>
      </c>
      <c r="AQ152" s="34">
        <f>IF(ISBLANK('Monthly Estimate'!$D$8),SUMPRODUCT(('Monthly Estimate'!$F$8:$BL$8='Payment Calendar'!$A152)*('Monthly Estimate'!$B$8)),IF('Monthly Estimate'!$D$8='Payment Calendar'!$B152,'Monthly Estimate'!$B$8,0))</f>
        <v>0</v>
      </c>
      <c r="AR152" s="35">
        <f t="shared" si="42"/>
        <v>0</v>
      </c>
      <c r="AS152" s="36">
        <f>IF(ISBLANK('Monthly Estimate'!$D$54),SUMPRODUCT(('Monthly Estimate'!$F$54:$BL$54='Payment Calendar'!$A152)*('Monthly Estimate'!$B$54)),IF('Monthly Estimate'!$D$54='Payment Calendar'!$B152,'Monthly Estimate'!$B$54,0))</f>
        <v>0</v>
      </c>
      <c r="AT152" s="34">
        <f>IF(ISBLANK('Monthly Estimate'!$D$55),SUMPRODUCT(('Monthly Estimate'!$F$55:$BL$55='Payment Calendar'!$A152)*('Monthly Estimate'!$B$55)),IF('Monthly Estimate'!$D$55='Payment Calendar'!$B152,'Monthly Estimate'!$B$55,0))</f>
        <v>0</v>
      </c>
      <c r="AU152" s="29">
        <f t="shared" si="37"/>
        <v>0</v>
      </c>
      <c r="AV152" s="30">
        <f t="shared" si="38"/>
        <v>0</v>
      </c>
      <c r="AW152" s="37">
        <f t="shared" si="40"/>
        <v>0</v>
      </c>
    </row>
    <row r="153" spans="1:49" x14ac:dyDescent="0.2">
      <c r="A153" s="31">
        <f t="shared" si="39"/>
        <v>43246</v>
      </c>
      <c r="B153" s="32">
        <f t="shared" si="41"/>
        <v>26</v>
      </c>
      <c r="C153" s="32">
        <f t="shared" si="36"/>
        <v>5</v>
      </c>
      <c r="D153" s="33">
        <f>IF(ISBLANK('Monthly Estimate'!$D$13),SUMPRODUCT(('Monthly Estimate'!$F$13:$BL$13='Payment Calendar'!$A153)*('Monthly Estimate'!$B$13)),IF('Monthly Estimate'!$D$13='Payment Calendar'!$B153,'Monthly Estimate'!$B$13,0))</f>
        <v>0</v>
      </c>
      <c r="E153" s="33">
        <f>IF(ISBLANK('Monthly Estimate'!$D$14),SUMPRODUCT(('Monthly Estimate'!$F$14:$BL$14='Payment Calendar'!$A153)*('Monthly Estimate'!$B$14)),IF('Monthly Estimate'!$D$14='Payment Calendar'!$B153,'Monthly Estimate'!$B$14,0))</f>
        <v>0</v>
      </c>
      <c r="F153" s="33">
        <f>IF(ISBLANK('Monthly Estimate'!$D$15),SUMPRODUCT(('Monthly Estimate'!$F$15:$BL$15='Payment Calendar'!$A153)*('Monthly Estimate'!$B$15)),IF('Monthly Estimate'!$D$15='Payment Calendar'!$B153,'Monthly Estimate'!$B$15,0))</f>
        <v>0</v>
      </c>
      <c r="G153" s="33">
        <f>IF(ISBLANK('Monthly Estimate'!$D$16),SUMPRODUCT(('Monthly Estimate'!$F$16:$BL$16='Payment Calendar'!$A153)*('Monthly Estimate'!$B$16)),IF('Monthly Estimate'!$D$16='Payment Calendar'!$B153,'Monthly Estimate'!$B$16,0))</f>
        <v>0</v>
      </c>
      <c r="H153" s="33">
        <f>IF(ISBLANK('Monthly Estimate'!$D$17),SUMPRODUCT(('Monthly Estimate'!$F$17:$BL$17='Payment Calendar'!$A153)*('Monthly Estimate'!$B$17)),IF('Monthly Estimate'!$D$17='Payment Calendar'!$B153,'Monthly Estimate'!$B$17,0))</f>
        <v>0</v>
      </c>
      <c r="I153" s="33">
        <f>IF(ISBLANK('Monthly Estimate'!$D$18),SUMPRODUCT(('Monthly Estimate'!$F$18:$BL$18='Payment Calendar'!$A153)*('Monthly Estimate'!$B$18)),IF('Monthly Estimate'!$D$18='Payment Calendar'!$B153,'Monthly Estimate'!$B$18,0))</f>
        <v>0</v>
      </c>
      <c r="J153" s="33">
        <f>IF(ISBLANK('Monthly Estimate'!$D$19),SUMPRODUCT(('Monthly Estimate'!$F$19:$BL$19='Payment Calendar'!$A153)*('Monthly Estimate'!$B$19)),IF('Monthly Estimate'!$D$19='Payment Calendar'!$B153,'Monthly Estimate'!$B$19,0))</f>
        <v>0</v>
      </c>
      <c r="K153" s="33">
        <f>IF(ISBLANK('Monthly Estimate'!$D$20),SUMPRODUCT(('Monthly Estimate'!$F$20:$BL$20='Payment Calendar'!$A153)*('Monthly Estimate'!$B$20)),IF('Monthly Estimate'!$D$20='Payment Calendar'!$B153,'Monthly Estimate'!$B$20,0))</f>
        <v>0</v>
      </c>
      <c r="L153" s="33">
        <f>IF(ISBLANK('Monthly Estimate'!$D$21),SUMPRODUCT(('Monthly Estimate'!$F$21:$BL$21='Payment Calendar'!$A153)*('Monthly Estimate'!$B$21)),IF('Monthly Estimate'!$D$21='Payment Calendar'!$B153,'Monthly Estimate'!$B$21,0))</f>
        <v>0</v>
      </c>
      <c r="M153" s="33">
        <f>IF(ISBLANK('Monthly Estimate'!$D$22),SUMPRODUCT(('Monthly Estimate'!$F$22:$BL$22='Payment Calendar'!$A153)*('Monthly Estimate'!$B$22)),IF('Monthly Estimate'!$D$22='Payment Calendar'!$B153,'Monthly Estimate'!$B$22,0))</f>
        <v>0</v>
      </c>
      <c r="N153" s="33">
        <f>IF(ISBLANK('Monthly Estimate'!$D$23),SUMPRODUCT(('Monthly Estimate'!$F$23:$BL$23='Payment Calendar'!$A153)*('Monthly Estimate'!$B$23)),IF('Monthly Estimate'!$D$23='Payment Calendar'!$B153,'Monthly Estimate'!$B$23,0))</f>
        <v>0</v>
      </c>
      <c r="O153" s="33">
        <f>IF(ISBLANK('Monthly Estimate'!$D$24),SUMPRODUCT(('Monthly Estimate'!$F$24:$BL$24='Payment Calendar'!$A153)*('Monthly Estimate'!$B$24)),IF('Monthly Estimate'!$D$24='Payment Calendar'!$B153,'Monthly Estimate'!$B$24,0))</f>
        <v>0</v>
      </c>
      <c r="P153" s="33">
        <f>IF(ISBLANK('Monthly Estimate'!$D$25),SUMPRODUCT(('Monthly Estimate'!$F$25:$BL$25='Payment Calendar'!$A153)*('Monthly Estimate'!$B$25)),IF('Monthly Estimate'!$D$25='Payment Calendar'!$B153,'Monthly Estimate'!$B$25,0))</f>
        <v>0</v>
      </c>
      <c r="Q153" s="33">
        <f>IF(ISBLANK('Monthly Estimate'!$D$26),SUMPRODUCT(('Monthly Estimate'!$F$26:$BL$26='Payment Calendar'!$A153)*('Monthly Estimate'!$B$26)),IF('Monthly Estimate'!$D$26='Payment Calendar'!$B153,'Monthly Estimate'!$B$26,0))</f>
        <v>0</v>
      </c>
      <c r="R153" s="33">
        <f>IF(ISBLANK('Monthly Estimate'!$D$27),SUMPRODUCT(('Monthly Estimate'!$F$27:$BL$27='Payment Calendar'!$A153)*('Monthly Estimate'!$B$27)),IF('Monthly Estimate'!$D$27='Payment Calendar'!$B153,'Monthly Estimate'!$B$27,0))</f>
        <v>0</v>
      </c>
      <c r="S153" s="33">
        <f>IF(ISBLANK('Monthly Estimate'!$D$28),SUMPRODUCT(('Monthly Estimate'!$F$28:$BL$28='Payment Calendar'!$A153)*('Monthly Estimate'!$B$28)),IF('Monthly Estimate'!$D$28='Payment Calendar'!$B153,'Monthly Estimate'!$B$28,0))</f>
        <v>0</v>
      </c>
      <c r="T153" s="33">
        <f>IF(ISBLANK('Monthly Estimate'!$D$32),SUMPRODUCT(('Monthly Estimate'!$F$32:$BL$32='Payment Calendar'!$A153)*('Monthly Estimate'!$B$32)),IF('Monthly Estimate'!$D$32='Payment Calendar'!$B153,'Monthly Estimate'!$B$32,0))</f>
        <v>0</v>
      </c>
      <c r="U153" s="33">
        <f>IF(ISBLANK('Monthly Estimate'!$D$33),SUMPRODUCT(('Monthly Estimate'!$F$33:$BL$33='Payment Calendar'!$A153)*('Monthly Estimate'!$B$33)),IF('Monthly Estimate'!$D$33='Payment Calendar'!$B153,'Monthly Estimate'!$B$33,0))</f>
        <v>0</v>
      </c>
      <c r="V153" s="33">
        <f>IF(ISBLANK('Monthly Estimate'!$D$34),SUMPRODUCT(('Monthly Estimate'!$F$34:$BL$34='Payment Calendar'!$A153)*('Monthly Estimate'!$B$34)),IF('Monthly Estimate'!$D$34='Payment Calendar'!$B153,'Monthly Estimate'!$B$34,0))</f>
        <v>0</v>
      </c>
      <c r="W153" s="33">
        <f>IF(ISBLANK('Monthly Estimate'!$D$35),SUMPRODUCT(('Monthly Estimate'!$F$35:$BL$35='Payment Calendar'!$A153)*('Monthly Estimate'!$B$35)),IF('Monthly Estimate'!$D$35='Payment Calendar'!$B153,'Monthly Estimate'!$B$35,0))</f>
        <v>0</v>
      </c>
      <c r="X153" s="33">
        <f>IF(ISBLANK('Monthly Estimate'!$D$36),SUMPRODUCT(('Monthly Estimate'!$F$36:$BL$36='Payment Calendar'!$A153)*('Monthly Estimate'!$B$36)),IF('Monthly Estimate'!$D$36='Payment Calendar'!$B153,'Monthly Estimate'!$B$36,0))</f>
        <v>0</v>
      </c>
      <c r="Y153" s="33">
        <f>IF(ISBLANK('Monthly Estimate'!$D$37),SUMPRODUCT(('Monthly Estimate'!$F$37:$BL$37='Payment Calendar'!$A153)*('Monthly Estimate'!$B$37)),IF('Monthly Estimate'!$D$37='Payment Calendar'!$B153,'Monthly Estimate'!$B$37,0))</f>
        <v>0</v>
      </c>
      <c r="Z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A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B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C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D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E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F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G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H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I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J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K153" s="33">
        <f>IF(ISBLANK('Monthly Estimate'!$D$38),SUMPRODUCT(('Monthly Estimate'!$F$38:$BL$38='Payment Calendar'!$A153)*('Monthly Estimate'!$B$38)),IF('Monthly Estimate'!$D$38='Payment Calendar'!$B153,'Monthly Estimate'!$B$38,0))</f>
        <v>0</v>
      </c>
      <c r="AL153" s="33">
        <f>IF(ISBLANK('Monthly Estimate'!$D$50),SUMPRODUCT(('Monthly Estimate'!$F$50:$BL$50='Payment Calendar'!$A153)*('Monthly Estimate'!$B$50)),IF('Monthly Estimate'!$D$50='Payment Calendar'!$B153,'Monthly Estimate'!$B$50,0))</f>
        <v>0</v>
      </c>
      <c r="AM153" s="34">
        <f>IF(ISBLANK('Monthly Estimate'!$D$51),SUMPRODUCT(('Monthly Estimate'!$F$51:$BL$51='Payment Calendar'!$A153)*('Monthly Estimate'!$B$51)),IF('Monthly Estimate'!$D$51='Payment Calendar'!$B153,'Monthly Estimate'!$B$51,0))</f>
        <v>0</v>
      </c>
      <c r="AN153" s="29">
        <f>SUM(D153:AM153)</f>
        <v>0</v>
      </c>
      <c r="AO153" s="33">
        <f>IF(ISBLANK('Monthly Estimate'!$D$6),SUMPRODUCT(('Monthly Estimate'!$F$6:$BL$6='Payment Calendar'!$A153)*('Monthly Estimate'!$B$6)),IF('Monthly Estimate'!$D$6='Payment Calendar'!$B153,'Monthly Estimate'!$B$6,0))</f>
        <v>0</v>
      </c>
      <c r="AP153" s="33">
        <f>IF(ISBLANK('Monthly Estimate'!$D$7),SUMPRODUCT(('Monthly Estimate'!$F$7:$BL$7='Payment Calendar'!$A153)*('Monthly Estimate'!$B$7)),IF('Monthly Estimate'!$D$7='Payment Calendar'!$B153,'Monthly Estimate'!$B$7,0))</f>
        <v>0</v>
      </c>
      <c r="AQ153" s="34">
        <f>IF(ISBLANK('Monthly Estimate'!$D$8),SUMPRODUCT(('Monthly Estimate'!$F$8:$BL$8='Payment Calendar'!$A153)*('Monthly Estimate'!$B$8)),IF('Monthly Estimate'!$D$8='Payment Calendar'!$B153,'Monthly Estimate'!$B$8,0))</f>
        <v>0</v>
      </c>
      <c r="AR153" s="35">
        <f t="shared" si="42"/>
        <v>0</v>
      </c>
      <c r="AS153" s="36">
        <f>IF(ISBLANK('Monthly Estimate'!$D$54),SUMPRODUCT(('Monthly Estimate'!$F$54:$BL$54='Payment Calendar'!$A153)*('Monthly Estimate'!$B$54)),IF('Monthly Estimate'!$D$54='Payment Calendar'!$B153,'Monthly Estimate'!$B$54,0))</f>
        <v>0</v>
      </c>
      <c r="AT153" s="34">
        <f>IF(ISBLANK('Monthly Estimate'!$D$55),SUMPRODUCT(('Monthly Estimate'!$F$55:$BL$55='Payment Calendar'!$A153)*('Monthly Estimate'!$B$55)),IF('Monthly Estimate'!$D$55='Payment Calendar'!$B153,'Monthly Estimate'!$B$55,0))</f>
        <v>0</v>
      </c>
      <c r="AU153" s="29">
        <f t="shared" si="37"/>
        <v>0</v>
      </c>
      <c r="AV153" s="30">
        <f t="shared" si="38"/>
        <v>0</v>
      </c>
      <c r="AW153" s="37">
        <f t="shared" si="40"/>
        <v>0</v>
      </c>
    </row>
    <row r="154" spans="1:49" x14ac:dyDescent="0.2">
      <c r="A154" s="31">
        <f t="shared" si="39"/>
        <v>43247</v>
      </c>
      <c r="B154" s="32">
        <f t="shared" si="41"/>
        <v>27</v>
      </c>
      <c r="C154" s="32">
        <f t="shared" si="36"/>
        <v>5</v>
      </c>
      <c r="D154" s="33">
        <f>IF(ISBLANK('Monthly Estimate'!$D$13),SUMPRODUCT(('Monthly Estimate'!$F$13:$BL$13='Payment Calendar'!$A154)*('Monthly Estimate'!$B$13)),IF('Monthly Estimate'!$D$13='Payment Calendar'!$B154,'Monthly Estimate'!$B$13,0))</f>
        <v>0</v>
      </c>
      <c r="E154" s="33">
        <f>IF(ISBLANK('Monthly Estimate'!$D$14),SUMPRODUCT(('Monthly Estimate'!$F$14:$BL$14='Payment Calendar'!$A154)*('Monthly Estimate'!$B$14)),IF('Monthly Estimate'!$D$14='Payment Calendar'!$B154,'Monthly Estimate'!$B$14,0))</f>
        <v>0</v>
      </c>
      <c r="F154" s="33">
        <f>IF(ISBLANK('Monthly Estimate'!$D$15),SUMPRODUCT(('Monthly Estimate'!$F$15:$BL$15='Payment Calendar'!$A154)*('Monthly Estimate'!$B$15)),IF('Monthly Estimate'!$D$15='Payment Calendar'!$B154,'Monthly Estimate'!$B$15,0))</f>
        <v>0</v>
      </c>
      <c r="G154" s="33">
        <f>IF(ISBLANK('Monthly Estimate'!$D$16),SUMPRODUCT(('Monthly Estimate'!$F$16:$BL$16='Payment Calendar'!$A154)*('Monthly Estimate'!$B$16)),IF('Monthly Estimate'!$D$16='Payment Calendar'!$B154,'Monthly Estimate'!$B$16,0))</f>
        <v>0</v>
      </c>
      <c r="H154" s="33">
        <f>IF(ISBLANK('Monthly Estimate'!$D$17),SUMPRODUCT(('Monthly Estimate'!$F$17:$BL$17='Payment Calendar'!$A154)*('Monthly Estimate'!$B$17)),IF('Monthly Estimate'!$D$17='Payment Calendar'!$B154,'Monthly Estimate'!$B$17,0))</f>
        <v>0</v>
      </c>
      <c r="I154" s="33">
        <f>IF(ISBLANK('Monthly Estimate'!$D$18),SUMPRODUCT(('Monthly Estimate'!$F$18:$BL$18='Payment Calendar'!$A154)*('Monthly Estimate'!$B$18)),IF('Monthly Estimate'!$D$18='Payment Calendar'!$B154,'Monthly Estimate'!$B$18,0))</f>
        <v>0</v>
      </c>
      <c r="J154" s="33">
        <f>IF(ISBLANK('Monthly Estimate'!$D$19),SUMPRODUCT(('Monthly Estimate'!$F$19:$BL$19='Payment Calendar'!$A154)*('Monthly Estimate'!$B$19)),IF('Monthly Estimate'!$D$19='Payment Calendar'!$B154,'Monthly Estimate'!$B$19,0))</f>
        <v>0</v>
      </c>
      <c r="K154" s="33">
        <f>IF(ISBLANK('Monthly Estimate'!$D$20),SUMPRODUCT(('Monthly Estimate'!$F$20:$BL$20='Payment Calendar'!$A154)*('Monthly Estimate'!$B$20)),IF('Monthly Estimate'!$D$20='Payment Calendar'!$B154,'Monthly Estimate'!$B$20,0))</f>
        <v>0</v>
      </c>
      <c r="L154" s="33">
        <f>IF(ISBLANK('Monthly Estimate'!$D$21),SUMPRODUCT(('Monthly Estimate'!$F$21:$BL$21='Payment Calendar'!$A154)*('Monthly Estimate'!$B$21)),IF('Monthly Estimate'!$D$21='Payment Calendar'!$B154,'Monthly Estimate'!$B$21,0))</f>
        <v>0</v>
      </c>
      <c r="M154" s="33">
        <f>IF(ISBLANK('Monthly Estimate'!$D$22),SUMPRODUCT(('Monthly Estimate'!$F$22:$BL$22='Payment Calendar'!$A154)*('Monthly Estimate'!$B$22)),IF('Monthly Estimate'!$D$22='Payment Calendar'!$B154,'Monthly Estimate'!$B$22,0))</f>
        <v>0</v>
      </c>
      <c r="N154" s="33">
        <f>IF(ISBLANK('Monthly Estimate'!$D$23),SUMPRODUCT(('Monthly Estimate'!$F$23:$BL$23='Payment Calendar'!$A154)*('Monthly Estimate'!$B$23)),IF('Monthly Estimate'!$D$23='Payment Calendar'!$B154,'Monthly Estimate'!$B$23,0))</f>
        <v>0</v>
      </c>
      <c r="O154" s="33">
        <f>IF(ISBLANK('Monthly Estimate'!$D$24),SUMPRODUCT(('Monthly Estimate'!$F$24:$BL$24='Payment Calendar'!$A154)*('Monthly Estimate'!$B$24)),IF('Monthly Estimate'!$D$24='Payment Calendar'!$B154,'Monthly Estimate'!$B$24,0))</f>
        <v>0</v>
      </c>
      <c r="P154" s="33">
        <f>IF(ISBLANK('Monthly Estimate'!$D$25),SUMPRODUCT(('Monthly Estimate'!$F$25:$BL$25='Payment Calendar'!$A154)*('Monthly Estimate'!$B$25)),IF('Monthly Estimate'!$D$25='Payment Calendar'!$B154,'Monthly Estimate'!$B$25,0))</f>
        <v>0</v>
      </c>
      <c r="Q154" s="33">
        <f>IF(ISBLANK('Monthly Estimate'!$D$26),SUMPRODUCT(('Monthly Estimate'!$F$26:$BL$26='Payment Calendar'!$A154)*('Monthly Estimate'!$B$26)),IF('Monthly Estimate'!$D$26='Payment Calendar'!$B154,'Monthly Estimate'!$B$26,0))</f>
        <v>0</v>
      </c>
      <c r="R154" s="33">
        <f>IF(ISBLANK('Monthly Estimate'!$D$27),SUMPRODUCT(('Monthly Estimate'!$F$27:$BL$27='Payment Calendar'!$A154)*('Monthly Estimate'!$B$27)),IF('Monthly Estimate'!$D$27='Payment Calendar'!$B154,'Monthly Estimate'!$B$27,0))</f>
        <v>0</v>
      </c>
      <c r="S154" s="33">
        <f>IF(ISBLANK('Monthly Estimate'!$D$28),SUMPRODUCT(('Monthly Estimate'!$F$28:$BL$28='Payment Calendar'!$A154)*('Monthly Estimate'!$B$28)),IF('Monthly Estimate'!$D$28='Payment Calendar'!$B154,'Monthly Estimate'!$B$28,0))</f>
        <v>0</v>
      </c>
      <c r="T154" s="33">
        <f>IF(ISBLANK('Monthly Estimate'!$D$32),SUMPRODUCT(('Monthly Estimate'!$F$32:$BL$32='Payment Calendar'!$A154)*('Monthly Estimate'!$B$32)),IF('Monthly Estimate'!$D$32='Payment Calendar'!$B154,'Monthly Estimate'!$B$32,0))</f>
        <v>0</v>
      </c>
      <c r="U154" s="33">
        <f>IF(ISBLANK('Monthly Estimate'!$D$33),SUMPRODUCT(('Monthly Estimate'!$F$33:$BL$33='Payment Calendar'!$A154)*('Monthly Estimate'!$B$33)),IF('Monthly Estimate'!$D$33='Payment Calendar'!$B154,'Monthly Estimate'!$B$33,0))</f>
        <v>0</v>
      </c>
      <c r="V154" s="33">
        <f>IF(ISBLANK('Monthly Estimate'!$D$34),SUMPRODUCT(('Monthly Estimate'!$F$34:$BL$34='Payment Calendar'!$A154)*('Monthly Estimate'!$B$34)),IF('Monthly Estimate'!$D$34='Payment Calendar'!$B154,'Monthly Estimate'!$B$34,0))</f>
        <v>0</v>
      </c>
      <c r="W154" s="33">
        <f>IF(ISBLANK('Monthly Estimate'!$D$35),SUMPRODUCT(('Monthly Estimate'!$F$35:$BL$35='Payment Calendar'!$A154)*('Monthly Estimate'!$B$35)),IF('Monthly Estimate'!$D$35='Payment Calendar'!$B154,'Monthly Estimate'!$B$35,0))</f>
        <v>0</v>
      </c>
      <c r="X154" s="33">
        <f>IF(ISBLANK('Monthly Estimate'!$D$36),SUMPRODUCT(('Monthly Estimate'!$F$36:$BL$36='Payment Calendar'!$A154)*('Monthly Estimate'!$B$36)),IF('Monthly Estimate'!$D$36='Payment Calendar'!$B154,'Monthly Estimate'!$B$36,0))</f>
        <v>0</v>
      </c>
      <c r="Y154" s="33">
        <f>IF(ISBLANK('Monthly Estimate'!$D$37),SUMPRODUCT(('Monthly Estimate'!$F$37:$BL$37='Payment Calendar'!$A154)*('Monthly Estimate'!$B$37)),IF('Monthly Estimate'!$D$37='Payment Calendar'!$B154,'Monthly Estimate'!$B$37,0))</f>
        <v>0</v>
      </c>
      <c r="Z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A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B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C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D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E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F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G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H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I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J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K154" s="33">
        <f>IF(ISBLANK('Monthly Estimate'!$D$38),SUMPRODUCT(('Monthly Estimate'!$F$38:$BL$38='Payment Calendar'!$A154)*('Monthly Estimate'!$B$38)),IF('Monthly Estimate'!$D$38='Payment Calendar'!$B154,'Monthly Estimate'!$B$38,0))</f>
        <v>0</v>
      </c>
      <c r="AL154" s="33">
        <f>IF(ISBLANK('Monthly Estimate'!$D$50),SUMPRODUCT(('Monthly Estimate'!$F$50:$BL$50='Payment Calendar'!$A154)*('Monthly Estimate'!$B$50)),IF('Monthly Estimate'!$D$50='Payment Calendar'!$B154,'Monthly Estimate'!$B$50,0))</f>
        <v>0</v>
      </c>
      <c r="AM154" s="34">
        <f>IF(ISBLANK('Monthly Estimate'!$D$51),SUMPRODUCT(('Monthly Estimate'!$F$51:$BL$51='Payment Calendar'!$A154)*('Monthly Estimate'!$B$51)),IF('Monthly Estimate'!$D$51='Payment Calendar'!$B154,'Monthly Estimate'!$B$51,0))</f>
        <v>0</v>
      </c>
      <c r="AN154" s="29">
        <f>SUM(D154:AM154)</f>
        <v>0</v>
      </c>
      <c r="AO154" s="33">
        <f>IF(ISBLANK('Monthly Estimate'!$D$6),SUMPRODUCT(('Monthly Estimate'!$F$6:$BL$6='Payment Calendar'!$A154)*('Monthly Estimate'!$B$6)),IF('Monthly Estimate'!$D$6='Payment Calendar'!$B154,'Monthly Estimate'!$B$6,0))</f>
        <v>0</v>
      </c>
      <c r="AP154" s="33">
        <f>IF(ISBLANK('Monthly Estimate'!$D$7),SUMPRODUCT(('Monthly Estimate'!$F$7:$BL$7='Payment Calendar'!$A154)*('Monthly Estimate'!$B$7)),IF('Monthly Estimate'!$D$7='Payment Calendar'!$B154,'Monthly Estimate'!$B$7,0))</f>
        <v>0</v>
      </c>
      <c r="AQ154" s="34">
        <f>IF(ISBLANK('Monthly Estimate'!$D$8),SUMPRODUCT(('Monthly Estimate'!$F$8:$BL$8='Payment Calendar'!$A154)*('Monthly Estimate'!$B$8)),IF('Monthly Estimate'!$D$8='Payment Calendar'!$B154,'Monthly Estimate'!$B$8,0))</f>
        <v>0</v>
      </c>
      <c r="AR154" s="35">
        <f t="shared" si="42"/>
        <v>0</v>
      </c>
      <c r="AS154" s="36">
        <f>IF(ISBLANK('Monthly Estimate'!$D$54),SUMPRODUCT(('Monthly Estimate'!$F$54:$BL$54='Payment Calendar'!$A154)*('Monthly Estimate'!$B$54)),IF('Monthly Estimate'!$D$54='Payment Calendar'!$B154,'Monthly Estimate'!$B$54,0))</f>
        <v>0</v>
      </c>
      <c r="AT154" s="34">
        <f>IF(ISBLANK('Monthly Estimate'!$D$55),SUMPRODUCT(('Monthly Estimate'!$F$55:$BL$55='Payment Calendar'!$A154)*('Monthly Estimate'!$B$55)),IF('Monthly Estimate'!$D$55='Payment Calendar'!$B154,'Monthly Estimate'!$B$55,0))</f>
        <v>0</v>
      </c>
      <c r="AU154" s="29">
        <f t="shared" si="37"/>
        <v>0</v>
      </c>
      <c r="AV154" s="30">
        <f t="shared" si="38"/>
        <v>0</v>
      </c>
      <c r="AW154" s="37">
        <f t="shared" si="40"/>
        <v>0</v>
      </c>
    </row>
    <row r="155" spans="1:49" x14ac:dyDescent="0.2">
      <c r="A155" s="31">
        <f t="shared" si="39"/>
        <v>43248</v>
      </c>
      <c r="B155" s="32">
        <f t="shared" si="41"/>
        <v>28</v>
      </c>
      <c r="C155" s="32">
        <f t="shared" si="36"/>
        <v>5</v>
      </c>
      <c r="D155" s="33">
        <f>IF(ISBLANK('Monthly Estimate'!$D$13),SUMPRODUCT(('Monthly Estimate'!$F$13:$BL$13='Payment Calendar'!$A155)*('Monthly Estimate'!$B$13)),IF('Monthly Estimate'!$D$13='Payment Calendar'!$B155,'Monthly Estimate'!$B$13,0))</f>
        <v>0</v>
      </c>
      <c r="E155" s="33">
        <f>IF(ISBLANK('Monthly Estimate'!$D$14),SUMPRODUCT(('Monthly Estimate'!$F$14:$BL$14='Payment Calendar'!$A155)*('Monthly Estimate'!$B$14)),IF('Monthly Estimate'!$D$14='Payment Calendar'!$B155,'Monthly Estimate'!$B$14,0))</f>
        <v>0</v>
      </c>
      <c r="F155" s="33">
        <f>IF(ISBLANK('Monthly Estimate'!$D$15),SUMPRODUCT(('Monthly Estimate'!$F$15:$BL$15='Payment Calendar'!$A155)*('Monthly Estimate'!$B$15)),IF('Monthly Estimate'!$D$15='Payment Calendar'!$B155,'Monthly Estimate'!$B$15,0))</f>
        <v>0</v>
      </c>
      <c r="G155" s="33">
        <f>IF(ISBLANK('Monthly Estimate'!$D$16),SUMPRODUCT(('Monthly Estimate'!$F$16:$BL$16='Payment Calendar'!$A155)*('Monthly Estimate'!$B$16)),IF('Monthly Estimate'!$D$16='Payment Calendar'!$B155,'Monthly Estimate'!$B$16,0))</f>
        <v>0</v>
      </c>
      <c r="H155" s="33">
        <f>IF(ISBLANK('Monthly Estimate'!$D$17),SUMPRODUCT(('Monthly Estimate'!$F$17:$BL$17='Payment Calendar'!$A155)*('Monthly Estimate'!$B$17)),IF('Monthly Estimate'!$D$17='Payment Calendar'!$B155,'Monthly Estimate'!$B$17,0))</f>
        <v>0</v>
      </c>
      <c r="I155" s="33">
        <f>IF(ISBLANK('Monthly Estimate'!$D$18),SUMPRODUCT(('Monthly Estimate'!$F$18:$BL$18='Payment Calendar'!$A155)*('Monthly Estimate'!$B$18)),IF('Monthly Estimate'!$D$18='Payment Calendar'!$B155,'Monthly Estimate'!$B$18,0))</f>
        <v>0</v>
      </c>
      <c r="J155" s="33">
        <f>IF(ISBLANK('Monthly Estimate'!$D$19),SUMPRODUCT(('Monthly Estimate'!$F$19:$BL$19='Payment Calendar'!$A155)*('Monthly Estimate'!$B$19)),IF('Monthly Estimate'!$D$19='Payment Calendar'!$B155,'Monthly Estimate'!$B$19,0))</f>
        <v>0</v>
      </c>
      <c r="K155" s="33">
        <f>IF(ISBLANK('Monthly Estimate'!$D$20),SUMPRODUCT(('Monthly Estimate'!$F$20:$BL$20='Payment Calendar'!$A155)*('Monthly Estimate'!$B$20)),IF('Monthly Estimate'!$D$20='Payment Calendar'!$B155,'Monthly Estimate'!$B$20,0))</f>
        <v>0</v>
      </c>
      <c r="L155" s="33">
        <f>IF(ISBLANK('Monthly Estimate'!$D$21),SUMPRODUCT(('Monthly Estimate'!$F$21:$BL$21='Payment Calendar'!$A155)*('Monthly Estimate'!$B$21)),IF('Monthly Estimate'!$D$21='Payment Calendar'!$B155,'Monthly Estimate'!$B$21,0))</f>
        <v>0</v>
      </c>
      <c r="M155" s="33">
        <f>IF(ISBLANK('Monthly Estimate'!$D$22),SUMPRODUCT(('Monthly Estimate'!$F$22:$BL$22='Payment Calendar'!$A155)*('Monthly Estimate'!$B$22)),IF('Monthly Estimate'!$D$22='Payment Calendar'!$B155,'Monthly Estimate'!$B$22,0))</f>
        <v>0</v>
      </c>
      <c r="N155" s="33">
        <f>IF(ISBLANK('Monthly Estimate'!$D$23),SUMPRODUCT(('Monthly Estimate'!$F$23:$BL$23='Payment Calendar'!$A155)*('Monthly Estimate'!$B$23)),IF('Monthly Estimate'!$D$23='Payment Calendar'!$B155,'Monthly Estimate'!$B$23,0))</f>
        <v>0</v>
      </c>
      <c r="O155" s="33">
        <f>IF(ISBLANK('Monthly Estimate'!$D$24),SUMPRODUCT(('Monthly Estimate'!$F$24:$BL$24='Payment Calendar'!$A155)*('Monthly Estimate'!$B$24)),IF('Monthly Estimate'!$D$24='Payment Calendar'!$B155,'Monthly Estimate'!$B$24,0))</f>
        <v>0</v>
      </c>
      <c r="P155" s="33">
        <f>IF(ISBLANK('Monthly Estimate'!$D$25),SUMPRODUCT(('Monthly Estimate'!$F$25:$BL$25='Payment Calendar'!$A155)*('Monthly Estimate'!$B$25)),IF('Monthly Estimate'!$D$25='Payment Calendar'!$B155,'Monthly Estimate'!$B$25,0))</f>
        <v>0</v>
      </c>
      <c r="Q155" s="33">
        <f>IF(ISBLANK('Monthly Estimate'!$D$26),SUMPRODUCT(('Monthly Estimate'!$F$26:$BL$26='Payment Calendar'!$A155)*('Monthly Estimate'!$B$26)),IF('Monthly Estimate'!$D$26='Payment Calendar'!$B155,'Monthly Estimate'!$B$26,0))</f>
        <v>0</v>
      </c>
      <c r="R155" s="33">
        <f>IF(ISBLANK('Monthly Estimate'!$D$27),SUMPRODUCT(('Monthly Estimate'!$F$27:$BL$27='Payment Calendar'!$A155)*('Monthly Estimate'!$B$27)),IF('Monthly Estimate'!$D$27='Payment Calendar'!$B155,'Monthly Estimate'!$B$27,0))</f>
        <v>0</v>
      </c>
      <c r="S155" s="33">
        <f>IF(ISBLANK('Monthly Estimate'!$D$28),SUMPRODUCT(('Monthly Estimate'!$F$28:$BL$28='Payment Calendar'!$A155)*('Monthly Estimate'!$B$28)),IF('Monthly Estimate'!$D$28='Payment Calendar'!$B155,'Monthly Estimate'!$B$28,0))</f>
        <v>0</v>
      </c>
      <c r="T155" s="33">
        <f>IF(ISBLANK('Monthly Estimate'!$D$32),SUMPRODUCT(('Monthly Estimate'!$F$32:$BL$32='Payment Calendar'!$A155)*('Monthly Estimate'!$B$32)),IF('Monthly Estimate'!$D$32='Payment Calendar'!$B155,'Monthly Estimate'!$B$32,0))</f>
        <v>0</v>
      </c>
      <c r="U155" s="33">
        <f>IF(ISBLANK('Monthly Estimate'!$D$33),SUMPRODUCT(('Monthly Estimate'!$F$33:$BL$33='Payment Calendar'!$A155)*('Monthly Estimate'!$B$33)),IF('Monthly Estimate'!$D$33='Payment Calendar'!$B155,'Monthly Estimate'!$B$33,0))</f>
        <v>0</v>
      </c>
      <c r="V155" s="33">
        <f>IF(ISBLANK('Monthly Estimate'!$D$34),SUMPRODUCT(('Monthly Estimate'!$F$34:$BL$34='Payment Calendar'!$A155)*('Monthly Estimate'!$B$34)),IF('Monthly Estimate'!$D$34='Payment Calendar'!$B155,'Monthly Estimate'!$B$34,0))</f>
        <v>0</v>
      </c>
      <c r="W155" s="33">
        <f>IF(ISBLANK('Monthly Estimate'!$D$35),SUMPRODUCT(('Monthly Estimate'!$F$35:$BL$35='Payment Calendar'!$A155)*('Monthly Estimate'!$B$35)),IF('Monthly Estimate'!$D$35='Payment Calendar'!$B155,'Monthly Estimate'!$B$35,0))</f>
        <v>0</v>
      </c>
      <c r="X155" s="33">
        <f>IF(ISBLANK('Monthly Estimate'!$D$36),SUMPRODUCT(('Monthly Estimate'!$F$36:$BL$36='Payment Calendar'!$A155)*('Monthly Estimate'!$B$36)),IF('Monthly Estimate'!$D$36='Payment Calendar'!$B155,'Monthly Estimate'!$B$36,0))</f>
        <v>0</v>
      </c>
      <c r="Y155" s="33">
        <f>IF(ISBLANK('Monthly Estimate'!$D$37),SUMPRODUCT(('Monthly Estimate'!$F$37:$BL$37='Payment Calendar'!$A155)*('Monthly Estimate'!$B$37)),IF('Monthly Estimate'!$D$37='Payment Calendar'!$B155,'Monthly Estimate'!$B$37,0))</f>
        <v>0</v>
      </c>
      <c r="Z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A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B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C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D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E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F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G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H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I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J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K155" s="33">
        <f>IF(ISBLANK('Monthly Estimate'!$D$38),SUMPRODUCT(('Monthly Estimate'!$F$38:$BL$38='Payment Calendar'!$A155)*('Monthly Estimate'!$B$38)),IF('Monthly Estimate'!$D$38='Payment Calendar'!$B155,'Monthly Estimate'!$B$38,0))</f>
        <v>0</v>
      </c>
      <c r="AL155" s="33">
        <f>IF(ISBLANK('Monthly Estimate'!$D$50),SUMPRODUCT(('Monthly Estimate'!$F$50:$BL$50='Payment Calendar'!$A155)*('Monthly Estimate'!$B$50)),IF('Monthly Estimate'!$D$50='Payment Calendar'!$B155,'Monthly Estimate'!$B$50,0))</f>
        <v>0</v>
      </c>
      <c r="AM155" s="34">
        <f>IF(ISBLANK('Monthly Estimate'!$D$51),SUMPRODUCT(('Monthly Estimate'!$F$51:$BL$51='Payment Calendar'!$A155)*('Monthly Estimate'!$B$51)),IF('Monthly Estimate'!$D$51='Payment Calendar'!$B155,'Monthly Estimate'!$B$51,0))</f>
        <v>0</v>
      </c>
      <c r="AN155" s="29">
        <f>SUM(D155:AM155)</f>
        <v>0</v>
      </c>
      <c r="AO155" s="33">
        <f>IF(ISBLANK('Monthly Estimate'!$D$6),SUMPRODUCT(('Monthly Estimate'!$F$6:$BL$6='Payment Calendar'!$A155)*('Monthly Estimate'!$B$6)),IF('Monthly Estimate'!$D$6='Payment Calendar'!$B155,'Monthly Estimate'!$B$6,0))</f>
        <v>0</v>
      </c>
      <c r="AP155" s="33">
        <f>IF(ISBLANK('Monthly Estimate'!$D$7),SUMPRODUCT(('Monthly Estimate'!$F$7:$BL$7='Payment Calendar'!$A155)*('Monthly Estimate'!$B$7)),IF('Monthly Estimate'!$D$7='Payment Calendar'!$B155,'Monthly Estimate'!$B$7,0))</f>
        <v>0</v>
      </c>
      <c r="AQ155" s="34">
        <f>IF(ISBLANK('Monthly Estimate'!$D$8),SUMPRODUCT(('Monthly Estimate'!$F$8:$BL$8='Payment Calendar'!$A155)*('Monthly Estimate'!$B$8)),IF('Monthly Estimate'!$D$8='Payment Calendar'!$B155,'Monthly Estimate'!$B$8,0))</f>
        <v>0</v>
      </c>
      <c r="AR155" s="35">
        <f t="shared" si="42"/>
        <v>0</v>
      </c>
      <c r="AS155" s="36">
        <f>IF(ISBLANK('Monthly Estimate'!$D$54),SUMPRODUCT(('Monthly Estimate'!$F$54:$BL$54='Payment Calendar'!$A155)*('Monthly Estimate'!$B$54)),IF('Monthly Estimate'!$D$54='Payment Calendar'!$B155,'Monthly Estimate'!$B$54,0))</f>
        <v>0</v>
      </c>
      <c r="AT155" s="34">
        <f>IF(ISBLANK('Monthly Estimate'!$D$55),SUMPRODUCT(('Monthly Estimate'!$F$55:$BL$55='Payment Calendar'!$A155)*('Monthly Estimate'!$B$55)),IF('Monthly Estimate'!$D$55='Payment Calendar'!$B155,'Monthly Estimate'!$B$55,0))</f>
        <v>0</v>
      </c>
      <c r="AU155" s="29">
        <f t="shared" si="37"/>
        <v>0</v>
      </c>
      <c r="AV155" s="30">
        <f t="shared" si="38"/>
        <v>0</v>
      </c>
      <c r="AW155" s="37">
        <f t="shared" si="40"/>
        <v>0</v>
      </c>
    </row>
    <row r="156" spans="1:49" x14ac:dyDescent="0.2">
      <c r="A156" s="31">
        <f t="shared" si="39"/>
        <v>43249</v>
      </c>
      <c r="B156" s="32">
        <f t="shared" si="41"/>
        <v>29</v>
      </c>
      <c r="C156" s="32">
        <f t="shared" si="36"/>
        <v>5</v>
      </c>
      <c r="D156" s="33">
        <f>IF(ISBLANK('Monthly Estimate'!$D$13),SUMPRODUCT(('Monthly Estimate'!$F$13:$BL$13='Payment Calendar'!$A156)*('Monthly Estimate'!$B$13)),IF('Monthly Estimate'!$D$13='Payment Calendar'!$B156,'Monthly Estimate'!$B$13,0))</f>
        <v>0</v>
      </c>
      <c r="E156" s="33">
        <f>IF(ISBLANK('Monthly Estimate'!$D$14),SUMPRODUCT(('Monthly Estimate'!$F$14:$BL$14='Payment Calendar'!$A156)*('Monthly Estimate'!$B$14)),IF('Monthly Estimate'!$D$14='Payment Calendar'!$B156,'Monthly Estimate'!$B$14,0))</f>
        <v>0</v>
      </c>
      <c r="F156" s="33">
        <f>IF(ISBLANK('Monthly Estimate'!$D$15),SUMPRODUCT(('Monthly Estimate'!$F$15:$BL$15='Payment Calendar'!$A156)*('Monthly Estimate'!$B$15)),IF('Monthly Estimate'!$D$15='Payment Calendar'!$B156,'Monthly Estimate'!$B$15,0))</f>
        <v>0</v>
      </c>
      <c r="G156" s="33">
        <f>IF(ISBLANK('Monthly Estimate'!$D$16),SUMPRODUCT(('Monthly Estimate'!$F$16:$BL$16='Payment Calendar'!$A156)*('Monthly Estimate'!$B$16)),IF('Monthly Estimate'!$D$16='Payment Calendar'!$B156,'Monthly Estimate'!$B$16,0))</f>
        <v>0</v>
      </c>
      <c r="H156" s="33">
        <f>IF(ISBLANK('Monthly Estimate'!$D$17),SUMPRODUCT(('Monthly Estimate'!$F$17:$BL$17='Payment Calendar'!$A156)*('Monthly Estimate'!$B$17)),IF('Monthly Estimate'!$D$17='Payment Calendar'!$B156,'Monthly Estimate'!$B$17,0))</f>
        <v>0</v>
      </c>
      <c r="I156" s="33">
        <f>IF(ISBLANK('Monthly Estimate'!$D$18),SUMPRODUCT(('Monthly Estimate'!$F$18:$BL$18='Payment Calendar'!$A156)*('Monthly Estimate'!$B$18)),IF('Monthly Estimate'!$D$18='Payment Calendar'!$B156,'Monthly Estimate'!$B$18,0))</f>
        <v>0</v>
      </c>
      <c r="J156" s="33">
        <f>IF(ISBLANK('Monthly Estimate'!$D$19),SUMPRODUCT(('Monthly Estimate'!$F$19:$BL$19='Payment Calendar'!$A156)*('Monthly Estimate'!$B$19)),IF('Monthly Estimate'!$D$19='Payment Calendar'!$B156,'Monthly Estimate'!$B$19,0))</f>
        <v>0</v>
      </c>
      <c r="K156" s="33">
        <f>IF(ISBLANK('Monthly Estimate'!$D$20),SUMPRODUCT(('Monthly Estimate'!$F$20:$BL$20='Payment Calendar'!$A156)*('Monthly Estimate'!$B$20)),IF('Monthly Estimate'!$D$20='Payment Calendar'!$B156,'Monthly Estimate'!$B$20,0))</f>
        <v>0</v>
      </c>
      <c r="L156" s="33">
        <f>IF(ISBLANK('Monthly Estimate'!$D$21),SUMPRODUCT(('Monthly Estimate'!$F$21:$BL$21='Payment Calendar'!$A156)*('Monthly Estimate'!$B$21)),IF('Monthly Estimate'!$D$21='Payment Calendar'!$B156,'Monthly Estimate'!$B$21,0))</f>
        <v>0</v>
      </c>
      <c r="M156" s="33">
        <f>IF(ISBLANK('Monthly Estimate'!$D$22),SUMPRODUCT(('Monthly Estimate'!$F$22:$BL$22='Payment Calendar'!$A156)*('Monthly Estimate'!$B$22)),IF('Monthly Estimate'!$D$22='Payment Calendar'!$B156,'Monthly Estimate'!$B$22,0))</f>
        <v>0</v>
      </c>
      <c r="N156" s="33">
        <f>IF(ISBLANK('Monthly Estimate'!$D$23),SUMPRODUCT(('Monthly Estimate'!$F$23:$BL$23='Payment Calendar'!$A156)*('Monthly Estimate'!$B$23)),IF('Monthly Estimate'!$D$23='Payment Calendar'!$B156,'Monthly Estimate'!$B$23,0))</f>
        <v>0</v>
      </c>
      <c r="O156" s="33">
        <f>IF(ISBLANK('Monthly Estimate'!$D$24),SUMPRODUCT(('Monthly Estimate'!$F$24:$BL$24='Payment Calendar'!$A156)*('Monthly Estimate'!$B$24)),IF('Monthly Estimate'!$D$24='Payment Calendar'!$B156,'Monthly Estimate'!$B$24,0))</f>
        <v>0</v>
      </c>
      <c r="P156" s="33">
        <f>IF(ISBLANK('Monthly Estimate'!$D$25),SUMPRODUCT(('Monthly Estimate'!$F$25:$BL$25='Payment Calendar'!$A156)*('Monthly Estimate'!$B$25)),IF('Monthly Estimate'!$D$25='Payment Calendar'!$B156,'Monthly Estimate'!$B$25,0))</f>
        <v>0</v>
      </c>
      <c r="Q156" s="33">
        <f>IF(ISBLANK('Monthly Estimate'!$D$26),SUMPRODUCT(('Monthly Estimate'!$F$26:$BL$26='Payment Calendar'!$A156)*('Monthly Estimate'!$B$26)),IF('Monthly Estimate'!$D$26='Payment Calendar'!$B156,'Monthly Estimate'!$B$26,0))</f>
        <v>0</v>
      </c>
      <c r="R156" s="33">
        <f>IF(ISBLANK('Monthly Estimate'!$D$27),SUMPRODUCT(('Monthly Estimate'!$F$27:$BL$27='Payment Calendar'!$A156)*('Monthly Estimate'!$B$27)),IF('Monthly Estimate'!$D$27='Payment Calendar'!$B156,'Monthly Estimate'!$B$27,0))</f>
        <v>0</v>
      </c>
      <c r="S156" s="33">
        <f>IF(ISBLANK('Monthly Estimate'!$D$28),SUMPRODUCT(('Monthly Estimate'!$F$28:$BL$28='Payment Calendar'!$A156)*('Monthly Estimate'!$B$28)),IF('Monthly Estimate'!$D$28='Payment Calendar'!$B156,'Monthly Estimate'!$B$28,0))</f>
        <v>0</v>
      </c>
      <c r="T156" s="33">
        <f>IF(ISBLANK('Monthly Estimate'!$D$32),SUMPRODUCT(('Monthly Estimate'!$F$32:$BL$32='Payment Calendar'!$A156)*('Monthly Estimate'!$B$32)),IF('Monthly Estimate'!$D$32='Payment Calendar'!$B156,'Monthly Estimate'!$B$32,0))</f>
        <v>0</v>
      </c>
      <c r="U156" s="33">
        <f>IF(ISBLANK('Monthly Estimate'!$D$33),SUMPRODUCT(('Monthly Estimate'!$F$33:$BL$33='Payment Calendar'!$A156)*('Monthly Estimate'!$B$33)),IF('Monthly Estimate'!$D$33='Payment Calendar'!$B156,'Monthly Estimate'!$B$33,0))</f>
        <v>0</v>
      </c>
      <c r="V156" s="33">
        <f>IF(ISBLANK('Monthly Estimate'!$D$34),SUMPRODUCT(('Monthly Estimate'!$F$34:$BL$34='Payment Calendar'!$A156)*('Monthly Estimate'!$B$34)),IF('Monthly Estimate'!$D$34='Payment Calendar'!$B156,'Monthly Estimate'!$B$34,0))</f>
        <v>0</v>
      </c>
      <c r="W156" s="33">
        <f>IF(ISBLANK('Monthly Estimate'!$D$35),SUMPRODUCT(('Monthly Estimate'!$F$35:$BL$35='Payment Calendar'!$A156)*('Monthly Estimate'!$B$35)),IF('Monthly Estimate'!$D$35='Payment Calendar'!$B156,'Monthly Estimate'!$B$35,0))</f>
        <v>0</v>
      </c>
      <c r="X156" s="33">
        <f>IF(ISBLANK('Monthly Estimate'!$D$36),SUMPRODUCT(('Monthly Estimate'!$F$36:$BL$36='Payment Calendar'!$A156)*('Monthly Estimate'!$B$36)),IF('Monthly Estimate'!$D$36='Payment Calendar'!$B156,'Monthly Estimate'!$B$36,0))</f>
        <v>0</v>
      </c>
      <c r="Y156" s="33">
        <f>IF(ISBLANK('Monthly Estimate'!$D$37),SUMPRODUCT(('Monthly Estimate'!$F$37:$BL$37='Payment Calendar'!$A156)*('Monthly Estimate'!$B$37)),IF('Monthly Estimate'!$D$37='Payment Calendar'!$B156,'Monthly Estimate'!$B$37,0))</f>
        <v>0</v>
      </c>
      <c r="Z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A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B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C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D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E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F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G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H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I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J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K156" s="33">
        <f>IF(ISBLANK('Monthly Estimate'!$D$38),SUMPRODUCT(('Monthly Estimate'!$F$38:$BL$38='Payment Calendar'!$A156)*('Monthly Estimate'!$B$38)),IF('Monthly Estimate'!$D$38='Payment Calendar'!$B156,'Monthly Estimate'!$B$38,0))</f>
        <v>0</v>
      </c>
      <c r="AL156" s="33">
        <f>IF(ISBLANK('Monthly Estimate'!$D$50),SUMPRODUCT(('Monthly Estimate'!$F$50:$BL$50='Payment Calendar'!$A156)*('Monthly Estimate'!$B$50)),IF('Monthly Estimate'!$D$50='Payment Calendar'!$B156,'Monthly Estimate'!$B$50,0))</f>
        <v>0</v>
      </c>
      <c r="AM156" s="34">
        <f>IF(ISBLANK('Monthly Estimate'!$D$51),SUMPRODUCT(('Monthly Estimate'!$F$51:$BL$51='Payment Calendar'!$A156)*('Monthly Estimate'!$B$51)),IF('Monthly Estimate'!$D$51='Payment Calendar'!$B156,'Monthly Estimate'!$B$51,0))</f>
        <v>0</v>
      </c>
      <c r="AN156" s="29">
        <f>SUM(D156:AM156)</f>
        <v>0</v>
      </c>
      <c r="AO156" s="33">
        <f>IF(ISBLANK('Monthly Estimate'!$D$6),SUMPRODUCT(('Monthly Estimate'!$F$6:$BL$6='Payment Calendar'!$A156)*('Monthly Estimate'!$B$6)),IF('Monthly Estimate'!$D$6='Payment Calendar'!$B156,'Monthly Estimate'!$B$6,0))</f>
        <v>0</v>
      </c>
      <c r="AP156" s="33">
        <f>IF(ISBLANK('Monthly Estimate'!$D$7),SUMPRODUCT(('Monthly Estimate'!$F$7:$BL$7='Payment Calendar'!$A156)*('Monthly Estimate'!$B$7)),IF('Monthly Estimate'!$D$7='Payment Calendar'!$B156,'Monthly Estimate'!$B$7,0))</f>
        <v>0</v>
      </c>
      <c r="AQ156" s="34">
        <f>IF(ISBLANK('Monthly Estimate'!$D$8),SUMPRODUCT(('Monthly Estimate'!$F$8:$BL$8='Payment Calendar'!$A156)*('Monthly Estimate'!$B$8)),IF('Monthly Estimate'!$D$8='Payment Calendar'!$B156,'Monthly Estimate'!$B$8,0))</f>
        <v>0</v>
      </c>
      <c r="AR156" s="35">
        <f t="shared" si="42"/>
        <v>0</v>
      </c>
      <c r="AS156" s="36">
        <f>IF(ISBLANK('Monthly Estimate'!$D$54),SUMPRODUCT(('Monthly Estimate'!$F$54:$BL$54='Payment Calendar'!$A156)*('Monthly Estimate'!$B$54)),IF('Monthly Estimate'!$D$54='Payment Calendar'!$B156,'Monthly Estimate'!$B$54,0))</f>
        <v>0</v>
      </c>
      <c r="AT156" s="34">
        <f>IF(ISBLANK('Monthly Estimate'!$D$55),SUMPRODUCT(('Monthly Estimate'!$F$55:$BL$55='Payment Calendar'!$A156)*('Monthly Estimate'!$B$55)),IF('Monthly Estimate'!$D$55='Payment Calendar'!$B156,'Monthly Estimate'!$B$55,0))</f>
        <v>0</v>
      </c>
      <c r="AU156" s="29">
        <f t="shared" si="37"/>
        <v>0</v>
      </c>
      <c r="AV156" s="30">
        <f t="shared" si="38"/>
        <v>0</v>
      </c>
      <c r="AW156" s="37">
        <f t="shared" si="40"/>
        <v>0</v>
      </c>
    </row>
    <row r="157" spans="1:49" x14ac:dyDescent="0.2">
      <c r="A157" s="31">
        <f t="shared" si="39"/>
        <v>43250</v>
      </c>
      <c r="B157" s="32">
        <f t="shared" si="41"/>
        <v>30</v>
      </c>
      <c r="C157" s="32">
        <f t="shared" si="36"/>
        <v>5</v>
      </c>
      <c r="D157" s="33">
        <f>IF(ISBLANK('Monthly Estimate'!$D$13),SUMPRODUCT(('Monthly Estimate'!$F$13:$BL$13='Payment Calendar'!$A157)*('Monthly Estimate'!$B$13)),IF('Monthly Estimate'!$D$13='Payment Calendar'!$B157,'Monthly Estimate'!$B$13,0))</f>
        <v>0</v>
      </c>
      <c r="E157" s="33">
        <f>IF(ISBLANK('Monthly Estimate'!$D$14),SUMPRODUCT(('Monthly Estimate'!$F$14:$BL$14='Payment Calendar'!$A157)*('Monthly Estimate'!$B$14)),IF('Monthly Estimate'!$D$14='Payment Calendar'!$B157,'Monthly Estimate'!$B$14,0))</f>
        <v>0</v>
      </c>
      <c r="F157" s="33">
        <f>IF(ISBLANK('Monthly Estimate'!$D$15),SUMPRODUCT(('Monthly Estimate'!$F$15:$BL$15='Payment Calendar'!$A157)*('Monthly Estimate'!$B$15)),IF('Monthly Estimate'!$D$15='Payment Calendar'!$B157,'Monthly Estimate'!$B$15,0))</f>
        <v>0</v>
      </c>
      <c r="G157" s="33">
        <f>IF(ISBLANK('Monthly Estimate'!$D$16),SUMPRODUCT(('Monthly Estimate'!$F$16:$BL$16='Payment Calendar'!$A157)*('Monthly Estimate'!$B$16)),IF('Monthly Estimate'!$D$16='Payment Calendar'!$B157,'Monthly Estimate'!$B$16,0))</f>
        <v>0</v>
      </c>
      <c r="H157" s="33">
        <f>IF(ISBLANK('Monthly Estimate'!$D$17),SUMPRODUCT(('Monthly Estimate'!$F$17:$BL$17='Payment Calendar'!$A157)*('Monthly Estimate'!$B$17)),IF('Monthly Estimate'!$D$17='Payment Calendar'!$B157,'Monthly Estimate'!$B$17,0))</f>
        <v>0</v>
      </c>
      <c r="I157" s="33">
        <f>IF(ISBLANK('Monthly Estimate'!$D$18),SUMPRODUCT(('Monthly Estimate'!$F$18:$BL$18='Payment Calendar'!$A157)*('Monthly Estimate'!$B$18)),IF('Monthly Estimate'!$D$18='Payment Calendar'!$B157,'Monthly Estimate'!$B$18,0))</f>
        <v>0</v>
      </c>
      <c r="J157" s="33">
        <f>IF(ISBLANK('Monthly Estimate'!$D$19),SUMPRODUCT(('Monthly Estimate'!$F$19:$BL$19='Payment Calendar'!$A157)*('Monthly Estimate'!$B$19)),IF('Monthly Estimate'!$D$19='Payment Calendar'!$B157,'Monthly Estimate'!$B$19,0))</f>
        <v>0</v>
      </c>
      <c r="K157" s="33">
        <f>IF(ISBLANK('Monthly Estimate'!$D$20),SUMPRODUCT(('Monthly Estimate'!$F$20:$BL$20='Payment Calendar'!$A157)*('Monthly Estimate'!$B$20)),IF('Monthly Estimate'!$D$20='Payment Calendar'!$B157,'Monthly Estimate'!$B$20,0))</f>
        <v>0</v>
      </c>
      <c r="L157" s="33">
        <f>IF(ISBLANK('Monthly Estimate'!$D$21),SUMPRODUCT(('Monthly Estimate'!$F$21:$BL$21='Payment Calendar'!$A157)*('Monthly Estimate'!$B$21)),IF('Monthly Estimate'!$D$21='Payment Calendar'!$B157,'Monthly Estimate'!$B$21,0))</f>
        <v>0</v>
      </c>
      <c r="M157" s="33">
        <f>IF(ISBLANK('Monthly Estimate'!$D$22),SUMPRODUCT(('Monthly Estimate'!$F$22:$BL$22='Payment Calendar'!$A157)*('Monthly Estimate'!$B$22)),IF('Monthly Estimate'!$D$22='Payment Calendar'!$B157,'Monthly Estimate'!$B$22,0))</f>
        <v>0</v>
      </c>
      <c r="N157" s="33">
        <f>IF(ISBLANK('Monthly Estimate'!$D$23),SUMPRODUCT(('Monthly Estimate'!$F$23:$BL$23='Payment Calendar'!$A157)*('Monthly Estimate'!$B$23)),IF('Monthly Estimate'!$D$23='Payment Calendar'!$B157,'Monthly Estimate'!$B$23,0))</f>
        <v>0</v>
      </c>
      <c r="O157" s="33">
        <f>IF(ISBLANK('Monthly Estimate'!$D$24),SUMPRODUCT(('Monthly Estimate'!$F$24:$BL$24='Payment Calendar'!$A157)*('Monthly Estimate'!$B$24)),IF('Monthly Estimate'!$D$24='Payment Calendar'!$B157,'Monthly Estimate'!$B$24,0))</f>
        <v>0</v>
      </c>
      <c r="P157" s="33">
        <f>IF(ISBLANK('Monthly Estimate'!$D$25),SUMPRODUCT(('Monthly Estimate'!$F$25:$BL$25='Payment Calendar'!$A157)*('Monthly Estimate'!$B$25)),IF('Monthly Estimate'!$D$25='Payment Calendar'!$B157,'Monthly Estimate'!$B$25,0))</f>
        <v>0</v>
      </c>
      <c r="Q157" s="33">
        <f>IF(ISBLANK('Monthly Estimate'!$D$26),SUMPRODUCT(('Monthly Estimate'!$F$26:$BL$26='Payment Calendar'!$A157)*('Monthly Estimate'!$B$26)),IF('Monthly Estimate'!$D$26='Payment Calendar'!$B157,'Monthly Estimate'!$B$26,0))</f>
        <v>0</v>
      </c>
      <c r="R157" s="33">
        <f>IF(ISBLANK('Monthly Estimate'!$D$27),SUMPRODUCT(('Monthly Estimate'!$F$27:$BL$27='Payment Calendar'!$A157)*('Monthly Estimate'!$B$27)),IF('Monthly Estimate'!$D$27='Payment Calendar'!$B157,'Monthly Estimate'!$B$27,0))</f>
        <v>0</v>
      </c>
      <c r="S157" s="33">
        <f>IF(ISBLANK('Monthly Estimate'!$D$28),SUMPRODUCT(('Monthly Estimate'!$F$28:$BL$28='Payment Calendar'!$A157)*('Monthly Estimate'!$B$28)),IF('Monthly Estimate'!$D$28='Payment Calendar'!$B157,'Monthly Estimate'!$B$28,0))</f>
        <v>0</v>
      </c>
      <c r="T157" s="33">
        <f>IF(ISBLANK('Monthly Estimate'!$D$32),SUMPRODUCT(('Monthly Estimate'!$F$32:$BL$32='Payment Calendar'!$A157)*('Monthly Estimate'!$B$32)),IF('Monthly Estimate'!$D$32='Payment Calendar'!$B157,'Monthly Estimate'!$B$32,0))</f>
        <v>0</v>
      </c>
      <c r="U157" s="33">
        <f>IF(ISBLANK('Monthly Estimate'!$D$33),SUMPRODUCT(('Monthly Estimate'!$F$33:$BL$33='Payment Calendar'!$A157)*('Monthly Estimate'!$B$33)),IF('Monthly Estimate'!$D$33='Payment Calendar'!$B157,'Monthly Estimate'!$B$33,0))</f>
        <v>0</v>
      </c>
      <c r="V157" s="33">
        <f>IF(ISBLANK('Monthly Estimate'!$D$34),SUMPRODUCT(('Monthly Estimate'!$F$34:$BL$34='Payment Calendar'!$A157)*('Monthly Estimate'!$B$34)),IF('Monthly Estimate'!$D$34='Payment Calendar'!$B157,'Monthly Estimate'!$B$34,0))</f>
        <v>0</v>
      </c>
      <c r="W157" s="33">
        <f>IF(ISBLANK('Monthly Estimate'!$D$35),SUMPRODUCT(('Monthly Estimate'!$F$35:$BL$35='Payment Calendar'!$A157)*('Monthly Estimate'!$B$35)),IF('Monthly Estimate'!$D$35='Payment Calendar'!$B157,'Monthly Estimate'!$B$35,0))</f>
        <v>0</v>
      </c>
      <c r="X157" s="33">
        <f>IF(ISBLANK('Monthly Estimate'!$D$36),SUMPRODUCT(('Monthly Estimate'!$F$36:$BL$36='Payment Calendar'!$A157)*('Monthly Estimate'!$B$36)),IF('Monthly Estimate'!$D$36='Payment Calendar'!$B157,'Monthly Estimate'!$B$36,0))</f>
        <v>0</v>
      </c>
      <c r="Y157" s="33">
        <f>IF(ISBLANK('Monthly Estimate'!$D$37),SUMPRODUCT(('Monthly Estimate'!$F$37:$BL$37='Payment Calendar'!$A157)*('Monthly Estimate'!$B$37)),IF('Monthly Estimate'!$D$37='Payment Calendar'!$B157,'Monthly Estimate'!$B$37,0))</f>
        <v>0</v>
      </c>
      <c r="Z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A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B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C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D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E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F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G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H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I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J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K157" s="33">
        <f>IF(ISBLANK('Monthly Estimate'!$D$38),SUMPRODUCT(('Monthly Estimate'!$F$38:$BL$38='Payment Calendar'!$A157)*('Monthly Estimate'!$B$38)),IF('Monthly Estimate'!$D$38='Payment Calendar'!$B157,'Monthly Estimate'!$B$38,0))</f>
        <v>0</v>
      </c>
      <c r="AL157" s="33">
        <f>IF(ISBLANK('Monthly Estimate'!$D$50),SUMPRODUCT(('Monthly Estimate'!$F$50:$BL$50='Payment Calendar'!$A157)*('Monthly Estimate'!$B$50)),IF('Monthly Estimate'!$D$50='Payment Calendar'!$B157,'Monthly Estimate'!$B$50,0))</f>
        <v>0</v>
      </c>
      <c r="AM157" s="34">
        <f>IF(ISBLANK('Monthly Estimate'!$D$51),SUMPRODUCT(('Monthly Estimate'!$F$51:$BL$51='Payment Calendar'!$A157)*('Monthly Estimate'!$B$51)),IF('Monthly Estimate'!$D$51='Payment Calendar'!$B157,'Monthly Estimate'!$B$51,0))</f>
        <v>0</v>
      </c>
      <c r="AN157" s="29">
        <f>SUM(D157:AM157)</f>
        <v>0</v>
      </c>
      <c r="AO157" s="33">
        <f>IF(ISBLANK('Monthly Estimate'!$D$6),SUMPRODUCT(('Monthly Estimate'!$F$6:$BL$6='Payment Calendar'!$A157)*('Monthly Estimate'!$B$6)),IF('Monthly Estimate'!$D$6='Payment Calendar'!$B157,'Monthly Estimate'!$B$6,0))</f>
        <v>0</v>
      </c>
      <c r="AP157" s="33">
        <f>IF(ISBLANK('Monthly Estimate'!$D$7),SUMPRODUCT(('Monthly Estimate'!$F$7:$BL$7='Payment Calendar'!$A157)*('Monthly Estimate'!$B$7)),IF('Monthly Estimate'!$D$7='Payment Calendar'!$B157,'Monthly Estimate'!$B$7,0))</f>
        <v>0</v>
      </c>
      <c r="AQ157" s="34">
        <f>IF(ISBLANK('Monthly Estimate'!$D$8),SUMPRODUCT(('Monthly Estimate'!$F$8:$BL$8='Payment Calendar'!$A157)*('Monthly Estimate'!$B$8)),IF('Monthly Estimate'!$D$8='Payment Calendar'!$B157,'Monthly Estimate'!$B$8,0))</f>
        <v>0</v>
      </c>
      <c r="AR157" s="35">
        <f t="shared" si="42"/>
        <v>0</v>
      </c>
      <c r="AS157" s="36">
        <f>IF(ISBLANK('Monthly Estimate'!$D$54),SUMPRODUCT(('Monthly Estimate'!$F$54:$BL$54='Payment Calendar'!$A157)*('Monthly Estimate'!$B$54)),IF('Monthly Estimate'!$D$54='Payment Calendar'!$B157,'Monthly Estimate'!$B$54,0))</f>
        <v>0</v>
      </c>
      <c r="AT157" s="34">
        <f>IF(ISBLANK('Monthly Estimate'!$D$55),SUMPRODUCT(('Monthly Estimate'!$F$55:$BL$55='Payment Calendar'!$A157)*('Monthly Estimate'!$B$55)),IF('Monthly Estimate'!$D$55='Payment Calendar'!$B157,'Monthly Estimate'!$B$55,0))</f>
        <v>0</v>
      </c>
      <c r="AU157" s="29">
        <f t="shared" si="37"/>
        <v>0</v>
      </c>
      <c r="AV157" s="30">
        <f t="shared" si="38"/>
        <v>0</v>
      </c>
      <c r="AW157" s="37">
        <f t="shared" si="40"/>
        <v>0</v>
      </c>
    </row>
    <row r="158" spans="1:49" x14ac:dyDescent="0.2">
      <c r="A158" s="38">
        <f t="shared" si="39"/>
        <v>43251</v>
      </c>
      <c r="B158" s="49">
        <f t="shared" ref="B158" si="43">DAY(A158)</f>
        <v>31</v>
      </c>
      <c r="C158" s="49">
        <f t="shared" ref="C158" si="44">MONTH(A158)</f>
        <v>5</v>
      </c>
      <c r="D158" s="41">
        <f>IF(ISBLANK('Monthly Estimate'!$D$13),SUMPRODUCT(('Monthly Estimate'!$F$13:$BL$13='Payment Calendar'!$A158)*('Monthly Estimate'!$B$13)),IF('Monthly Estimate'!$D$13='Payment Calendar'!$B158,'Monthly Estimate'!$B$13,0))</f>
        <v>0</v>
      </c>
      <c r="E158" s="41">
        <f>IF(ISBLANK('Monthly Estimate'!$D$14),SUMPRODUCT(('Monthly Estimate'!$F$14:$BL$14='Payment Calendar'!$A158)*('Monthly Estimate'!$B$14)),IF('Monthly Estimate'!$D$14='Payment Calendar'!$B158,'Monthly Estimate'!$B$14,0))</f>
        <v>0</v>
      </c>
      <c r="F158" s="41">
        <f>IF(ISBLANK('Monthly Estimate'!$D$15),SUMPRODUCT(('Monthly Estimate'!$F$15:$BL$15='Payment Calendar'!$A158)*('Monthly Estimate'!$B$15)),IF('Monthly Estimate'!$D$15='Payment Calendar'!$B158,'Monthly Estimate'!$B$15,0))</f>
        <v>0</v>
      </c>
      <c r="G158" s="41">
        <f>IF(ISBLANK('Monthly Estimate'!$D$16),SUMPRODUCT(('Monthly Estimate'!$F$16:$BL$16='Payment Calendar'!$A158)*('Monthly Estimate'!$B$16)),IF('Monthly Estimate'!$D$16='Payment Calendar'!$B158,'Monthly Estimate'!$B$16,0))</f>
        <v>0</v>
      </c>
      <c r="H158" s="41">
        <f>IF(ISBLANK('Monthly Estimate'!$D$17),SUMPRODUCT(('Monthly Estimate'!$F$17:$BL$17='Payment Calendar'!$A158)*('Monthly Estimate'!$B$17)),IF('Monthly Estimate'!$D$17='Payment Calendar'!$B158,'Monthly Estimate'!$B$17,0))</f>
        <v>0</v>
      </c>
      <c r="I158" s="41">
        <f>IF(ISBLANK('Monthly Estimate'!$D$18),SUMPRODUCT(('Monthly Estimate'!$F$18:$BL$18='Payment Calendar'!$A158)*('Monthly Estimate'!$B$18)),IF('Monthly Estimate'!$D$18='Payment Calendar'!$B158,'Monthly Estimate'!$B$18,0))</f>
        <v>0</v>
      </c>
      <c r="J158" s="41">
        <f>IF(ISBLANK('Monthly Estimate'!$D$19),SUMPRODUCT(('Monthly Estimate'!$F$19:$BL$19='Payment Calendar'!$A158)*('Monthly Estimate'!$B$19)),IF('Monthly Estimate'!$D$19='Payment Calendar'!$B158,'Monthly Estimate'!$B$19,0))</f>
        <v>0</v>
      </c>
      <c r="K158" s="41">
        <f>IF(ISBLANK('Monthly Estimate'!$D$20),SUMPRODUCT(('Monthly Estimate'!$F$20:$BL$20='Payment Calendar'!$A158)*('Monthly Estimate'!$B$20)),IF('Monthly Estimate'!$D$20='Payment Calendar'!$B158,'Monthly Estimate'!$B$20,0))</f>
        <v>0</v>
      </c>
      <c r="L158" s="41">
        <f>IF(ISBLANK('Monthly Estimate'!$D$21),SUMPRODUCT(('Monthly Estimate'!$F$21:$BL$21='Payment Calendar'!$A158)*('Monthly Estimate'!$B$21)),IF('Monthly Estimate'!$D$21='Payment Calendar'!$B158,'Monthly Estimate'!$B$21,0))</f>
        <v>0</v>
      </c>
      <c r="M158" s="41">
        <f>IF(ISBLANK('Monthly Estimate'!$D$22),SUMPRODUCT(('Monthly Estimate'!$F$22:$BL$22='Payment Calendar'!$A158)*('Monthly Estimate'!$B$22)),IF('Monthly Estimate'!$D$22='Payment Calendar'!$B158,'Monthly Estimate'!$B$22,0))</f>
        <v>0</v>
      </c>
      <c r="N158" s="41">
        <f>IF(ISBLANK('Monthly Estimate'!$D$23),SUMPRODUCT(('Monthly Estimate'!$F$23:$BL$23='Payment Calendar'!$A158)*('Monthly Estimate'!$B$23)),IF('Monthly Estimate'!$D$23='Payment Calendar'!$B158,'Monthly Estimate'!$B$23,0))</f>
        <v>0</v>
      </c>
      <c r="O158" s="41">
        <f>IF(ISBLANK('Monthly Estimate'!$D$24),SUMPRODUCT(('Monthly Estimate'!$F$24:$BL$24='Payment Calendar'!$A158)*('Monthly Estimate'!$B$24)),IF('Monthly Estimate'!$D$24='Payment Calendar'!$B158,'Monthly Estimate'!$B$24,0))</f>
        <v>0</v>
      </c>
      <c r="P158" s="41">
        <f>IF(ISBLANK('Monthly Estimate'!$D$25),SUMPRODUCT(('Monthly Estimate'!$F$25:$BL$25='Payment Calendar'!$A158)*('Monthly Estimate'!$B$25)),IF('Monthly Estimate'!$D$25='Payment Calendar'!$B158,'Monthly Estimate'!$B$25,0))</f>
        <v>0</v>
      </c>
      <c r="Q158" s="41">
        <f>IF(ISBLANK('Monthly Estimate'!$D$26),SUMPRODUCT(('Monthly Estimate'!$F$26:$BL$26='Payment Calendar'!$A158)*('Monthly Estimate'!$B$26)),IF('Monthly Estimate'!$D$26='Payment Calendar'!$B158,'Monthly Estimate'!$B$26,0))</f>
        <v>0</v>
      </c>
      <c r="R158" s="41">
        <f>IF(ISBLANK('Monthly Estimate'!$D$27),SUMPRODUCT(('Monthly Estimate'!$F$27:$BL$27='Payment Calendar'!$A158)*('Monthly Estimate'!$B$27)),IF('Monthly Estimate'!$D$27='Payment Calendar'!$B158,'Monthly Estimate'!$B$27,0))</f>
        <v>0</v>
      </c>
      <c r="S158" s="41">
        <f>IF(ISBLANK('Monthly Estimate'!$D$28),SUMPRODUCT(('Monthly Estimate'!$F$28:$BL$28='Payment Calendar'!$A158)*('Monthly Estimate'!$B$28)),IF('Monthly Estimate'!$D$28='Payment Calendar'!$B158,'Monthly Estimate'!$B$28,0))</f>
        <v>0</v>
      </c>
      <c r="T158" s="41">
        <f>IF(ISBLANK('Monthly Estimate'!$D$32),SUMPRODUCT(('Monthly Estimate'!$F$32:$BL$32='Payment Calendar'!$A158)*('Monthly Estimate'!$B$32)),IF('Monthly Estimate'!$D$32='Payment Calendar'!$B158,'Monthly Estimate'!$B$32,0))</f>
        <v>0</v>
      </c>
      <c r="U158" s="41">
        <f>IF(ISBLANK('Monthly Estimate'!$D$33),SUMPRODUCT(('Monthly Estimate'!$F$33:$BL$33='Payment Calendar'!$A158)*('Monthly Estimate'!$B$33)),IF('Monthly Estimate'!$D$33='Payment Calendar'!$B158,'Monthly Estimate'!$B$33,0))</f>
        <v>0</v>
      </c>
      <c r="V158" s="41">
        <f>IF(ISBLANK('Monthly Estimate'!$D$34),SUMPRODUCT(('Monthly Estimate'!$F$34:$BL$34='Payment Calendar'!$A158)*('Monthly Estimate'!$B$34)),IF('Monthly Estimate'!$D$34='Payment Calendar'!$B158,'Monthly Estimate'!$B$34,0))</f>
        <v>0</v>
      </c>
      <c r="W158" s="41">
        <f>IF(ISBLANK('Monthly Estimate'!$D$35),SUMPRODUCT(('Monthly Estimate'!$F$35:$BL$35='Payment Calendar'!$A158)*('Monthly Estimate'!$B$35)),IF('Monthly Estimate'!$D$35='Payment Calendar'!$B158,'Monthly Estimate'!$B$35,0))</f>
        <v>0</v>
      </c>
      <c r="X158" s="41">
        <f>IF(ISBLANK('Monthly Estimate'!$D$36),SUMPRODUCT(('Monthly Estimate'!$F$36:$BL$36='Payment Calendar'!$A158)*('Monthly Estimate'!$B$36)),IF('Monthly Estimate'!$D$36='Payment Calendar'!$B158,'Monthly Estimate'!$B$36,0))</f>
        <v>0</v>
      </c>
      <c r="Y158" s="41">
        <f>IF(ISBLANK('Monthly Estimate'!$D$37),SUMPRODUCT(('Monthly Estimate'!$F$37:$BL$37='Payment Calendar'!$A158)*('Monthly Estimate'!$B$37)),IF('Monthly Estimate'!$D$37='Payment Calendar'!$B158,'Monthly Estimate'!$B$37,0))</f>
        <v>0</v>
      </c>
      <c r="Z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A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B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C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D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E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F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G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H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I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J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K158" s="41">
        <f>IF(ISBLANK('Monthly Estimate'!$D$38),SUMPRODUCT(('Monthly Estimate'!$F$38:$BL$38='Payment Calendar'!$A158)*('Monthly Estimate'!$B$38)),IF('Monthly Estimate'!$D$38='Payment Calendar'!$B158,'Monthly Estimate'!$B$38,0))</f>
        <v>0</v>
      </c>
      <c r="AL158" s="41">
        <f>IF(ISBLANK('Monthly Estimate'!$D$50),SUMPRODUCT(('Monthly Estimate'!$F$50:$BL$50='Payment Calendar'!$A158)*('Monthly Estimate'!$B$50)),IF('Monthly Estimate'!$D$50='Payment Calendar'!$B158,'Monthly Estimate'!$B$50,0))</f>
        <v>0</v>
      </c>
      <c r="AM158" s="42">
        <f>IF(ISBLANK('Monthly Estimate'!$D$51),SUMPRODUCT(('Monthly Estimate'!$F$51:$BL$51='Payment Calendar'!$A158)*('Monthly Estimate'!$B$51)),IF('Monthly Estimate'!$D$51='Payment Calendar'!$B158,'Monthly Estimate'!$B$51,0))</f>
        <v>0</v>
      </c>
      <c r="AN158" s="43">
        <f t="shared" ref="AN158" si="45">SUM(D158:AM158)</f>
        <v>0</v>
      </c>
      <c r="AO158" s="41">
        <f>IF(ISBLANK('Monthly Estimate'!$D$6),SUMPRODUCT(('Monthly Estimate'!$F$6:$BL$6='Payment Calendar'!$A158)*('Monthly Estimate'!$B$6)),IF('Monthly Estimate'!$D$6='Payment Calendar'!$B158,'Monthly Estimate'!$B$6,0))</f>
        <v>0</v>
      </c>
      <c r="AP158" s="41">
        <f>IF(ISBLANK('Monthly Estimate'!$D$7),SUMPRODUCT(('Monthly Estimate'!$F$7:$BL$7='Payment Calendar'!$A158)*('Monthly Estimate'!$B$7)),IF('Monthly Estimate'!$D$7='Payment Calendar'!$B158,'Monthly Estimate'!$B$7,0))</f>
        <v>0</v>
      </c>
      <c r="AQ158" s="42">
        <f>IF(ISBLANK('Monthly Estimate'!$D$8),SUMPRODUCT(('Monthly Estimate'!$F$8:$BL$8='Payment Calendar'!$A158)*('Monthly Estimate'!$B$8)),IF('Monthly Estimate'!$D$8='Payment Calendar'!$B158,'Monthly Estimate'!$B$8,0))</f>
        <v>0</v>
      </c>
      <c r="AR158" s="44">
        <f t="shared" ref="AR158" si="46">SUM(AO158:AQ158)</f>
        <v>0</v>
      </c>
      <c r="AS158" s="45">
        <f>IF(ISBLANK('Monthly Estimate'!$D$54),SUMPRODUCT(('Monthly Estimate'!$F$54:$BL$54='Payment Calendar'!$A158)*('Monthly Estimate'!$B$54)),IF('Monthly Estimate'!$D$54='Payment Calendar'!$B158,'Monthly Estimate'!$B$54,0))</f>
        <v>0</v>
      </c>
      <c r="AT158" s="42">
        <f>IF(ISBLANK('Monthly Estimate'!$D$55),SUMPRODUCT(('Monthly Estimate'!$F$55:$BL$55='Payment Calendar'!$A158)*('Monthly Estimate'!$B$55)),IF('Monthly Estimate'!$D$55='Payment Calendar'!$B158,'Monthly Estimate'!$B$55,0))</f>
        <v>0</v>
      </c>
      <c r="AU158" s="43">
        <f t="shared" ref="AU158" si="47">AS158-AT158</f>
        <v>0</v>
      </c>
      <c r="AV158" s="46">
        <f t="shared" ref="AV158" si="48">-AN158+AR158-AS158</f>
        <v>0</v>
      </c>
      <c r="AW158" s="47">
        <f t="shared" ref="AW158" si="49">AW157+AV158</f>
        <v>0</v>
      </c>
    </row>
    <row r="159" spans="1:49" x14ac:dyDescent="0.2">
      <c r="A159" s="48" t="s">
        <v>7</v>
      </c>
      <c r="B159" s="22" t="e">
        <f t="shared" si="41"/>
        <v>#VALUE!</v>
      </c>
      <c r="C159" s="22">
        <v>6</v>
      </c>
      <c r="D159" s="24">
        <f>SUMIFS(June!$E$3:$E$500,June!$D$3:$D$500,'Payment Calendar'!D$1,June!$A$3:$A$500,'Payment Calendar'!$A159)</f>
        <v>0</v>
      </c>
      <c r="E159" s="24">
        <f>SUMIFS(June!$E$3:$E$500,June!$D$3:$D$500,'Payment Calendar'!E$1,June!$A$3:$A$500,'Payment Calendar'!$A159)</f>
        <v>0</v>
      </c>
      <c r="F159" s="24">
        <f>SUMIFS(June!$E$3:$E$500,June!$D$3:$D$500,'Payment Calendar'!F$1,June!$A$3:$A$500,'Payment Calendar'!$A159)</f>
        <v>0</v>
      </c>
      <c r="G159" s="24">
        <f>SUMIFS(June!$E$3:$E$500,June!$D$3:$D$500,'Payment Calendar'!G$1,June!$A$3:$A$500,'Payment Calendar'!$A159)</f>
        <v>0</v>
      </c>
      <c r="H159" s="24">
        <f>SUMIFS(June!$E$3:$E$500,June!$D$3:$D$500,'Payment Calendar'!H$1,June!$A$3:$A$500,'Payment Calendar'!$A159)</f>
        <v>0</v>
      </c>
      <c r="I159" s="24">
        <f>SUMIFS(June!$E$3:$E$500,June!$D$3:$D$500,'Payment Calendar'!I$1,June!$A$3:$A$500,'Payment Calendar'!$A159)</f>
        <v>0</v>
      </c>
      <c r="J159" s="24">
        <f>SUMIFS(June!$E$3:$E$500,June!$D$3:$D$500,'Payment Calendar'!J$1,June!$A$3:$A$500,'Payment Calendar'!$A159)</f>
        <v>0</v>
      </c>
      <c r="K159" s="24">
        <f>SUMIFS(June!$E$3:$E$500,June!$D$3:$D$500,'Payment Calendar'!K$1,June!$A$3:$A$500,'Payment Calendar'!$A159)</f>
        <v>0</v>
      </c>
      <c r="L159" s="24">
        <f>SUMIFS(June!$E$3:$E$500,June!$D$3:$D$500,'Payment Calendar'!L$1,June!$A$3:$A$500,'Payment Calendar'!$A159)</f>
        <v>0</v>
      </c>
      <c r="M159" s="24">
        <f>SUMIFS(June!$E$3:$E$500,June!$D$3:$D$500,'Payment Calendar'!M$1,June!$A$3:$A$500,'Payment Calendar'!$A159)</f>
        <v>0</v>
      </c>
      <c r="N159" s="24">
        <f>SUMIFS(June!$E$3:$E$500,June!$D$3:$D$500,'Payment Calendar'!N$1,June!$A$3:$A$500,'Payment Calendar'!$A159)</f>
        <v>0</v>
      </c>
      <c r="O159" s="24">
        <f>SUMIFS(June!$E$3:$E$500,June!$D$3:$D$500,'Payment Calendar'!O$1,June!$A$3:$A$500,'Payment Calendar'!$A159)</f>
        <v>0</v>
      </c>
      <c r="P159" s="24">
        <f>SUMIFS(June!$E$3:$E$500,June!$D$3:$D$500,'Payment Calendar'!P$1,June!$A$3:$A$500,'Payment Calendar'!$A159)</f>
        <v>0</v>
      </c>
      <c r="Q159" s="24">
        <f>SUMIFS(June!$E$3:$E$500,June!$D$3:$D$500,'Payment Calendar'!Q$1,June!$A$3:$A$500,'Payment Calendar'!$A159)</f>
        <v>0</v>
      </c>
      <c r="R159" s="24">
        <f>SUMIFS(June!$E$3:$E$500,June!$D$3:$D$500,'Payment Calendar'!R$1,June!$A$3:$A$500,'Payment Calendar'!$A159)</f>
        <v>0</v>
      </c>
      <c r="S159" s="24">
        <f>SUMIFS(June!$E$3:$E$500,June!$D$3:$D$500,'Payment Calendar'!S$1,June!$A$3:$A$500,'Payment Calendar'!$A159)</f>
        <v>0</v>
      </c>
      <c r="T159" s="24">
        <f>SUMIFS(June!$E$3:$E$500,June!$D$3:$D$500,'Payment Calendar'!T$1,June!$A$3:$A$500,'Payment Calendar'!$A159)</f>
        <v>0</v>
      </c>
      <c r="U159" s="24">
        <f>SUMIFS(June!$E$3:$E$500,June!$D$3:$D$500,'Payment Calendar'!U$1,June!$A$3:$A$500,'Payment Calendar'!$A159)</f>
        <v>0</v>
      </c>
      <c r="V159" s="24">
        <f>SUMIFS(June!$E$3:$E$500,June!$D$3:$D$500,'Payment Calendar'!V$1,June!$A$3:$A$500,'Payment Calendar'!$A159)</f>
        <v>0</v>
      </c>
      <c r="W159" s="24">
        <f>SUMIFS(June!$E$3:$E$500,June!$D$3:$D$500,'Payment Calendar'!W$1,June!$A$3:$A$500,'Payment Calendar'!$A159)</f>
        <v>0</v>
      </c>
      <c r="X159" s="24">
        <f>SUMIFS(June!$E$3:$E$500,June!$D$3:$D$500,'Payment Calendar'!X$1,June!$A$3:$A$500,'Payment Calendar'!$A159)</f>
        <v>0</v>
      </c>
      <c r="Y159" s="24">
        <f>SUMIFS(June!$E$3:$E$500,June!$D$3:$D$500,'Payment Calendar'!Y$1,June!$A$3:$A$500,'Payment Calendar'!$A159)</f>
        <v>0</v>
      </c>
      <c r="Z159" s="24">
        <f>SUMIFS(June!$E$3:$E$500,June!$D$3:$D$500,'Payment Calendar'!Z$1,June!$A$3:$A$500,'Payment Calendar'!$A159)</f>
        <v>0</v>
      </c>
      <c r="AA159" s="24">
        <f>SUMIFS(June!$E$3:$E$500,June!$D$3:$D$500,'Payment Calendar'!AA$1,June!$A$3:$A$500,'Payment Calendar'!$A159)</f>
        <v>0</v>
      </c>
      <c r="AB159" s="24">
        <f>SUMIFS(June!$E$3:$E$500,June!$D$3:$D$500,'Payment Calendar'!AB$1,June!$A$3:$A$500,'Payment Calendar'!$A159)</f>
        <v>0</v>
      </c>
      <c r="AC159" s="24">
        <f>SUMIFS(June!$E$3:$E$500,June!$D$3:$D$500,'Payment Calendar'!AC$1,June!$A$3:$A$500,'Payment Calendar'!$A159)</f>
        <v>0</v>
      </c>
      <c r="AD159" s="24">
        <f>SUMIFS(June!$E$3:$E$500,June!$D$3:$D$500,'Payment Calendar'!AD$1,June!$A$3:$A$500,'Payment Calendar'!$A159)</f>
        <v>0</v>
      </c>
      <c r="AE159" s="24">
        <f>SUMIFS(June!$E$3:$E$500,June!$D$3:$D$500,'Payment Calendar'!AE$1,June!$A$3:$A$500,'Payment Calendar'!$A159)</f>
        <v>0</v>
      </c>
      <c r="AF159" s="24">
        <f>SUMIFS(June!$E$3:$E$500,June!$D$3:$D$500,'Payment Calendar'!AF$1,June!$A$3:$A$500,'Payment Calendar'!$A159)</f>
        <v>0</v>
      </c>
      <c r="AG159" s="24">
        <f>SUMIFS(June!$E$3:$E$500,June!$D$3:$D$500,'Payment Calendar'!AG$1,June!$A$3:$A$500,'Payment Calendar'!$A159)</f>
        <v>0</v>
      </c>
      <c r="AH159" s="24">
        <f>SUMIFS(June!$E$3:$E$500,June!$D$3:$D$500,'Payment Calendar'!AH$1,June!$A$3:$A$500,'Payment Calendar'!$A159)</f>
        <v>0</v>
      </c>
      <c r="AI159" s="24">
        <f>SUMIFS(June!$E$3:$E$500,June!$D$3:$D$500,'Payment Calendar'!AI$1,June!$A$3:$A$500,'Payment Calendar'!$A159)</f>
        <v>0</v>
      </c>
      <c r="AJ159" s="24">
        <f>SUMIFS(June!$E$3:$E$500,June!$D$3:$D$500,'Payment Calendar'!AJ$1,June!$A$3:$A$500,'Payment Calendar'!$A159)</f>
        <v>0</v>
      </c>
      <c r="AK159" s="24">
        <f>SUMIFS(June!$E$3:$E$500,June!$D$3:$D$500,'Payment Calendar'!AK$1,June!$A$3:$A$500,'Payment Calendar'!$A159)</f>
        <v>0</v>
      </c>
      <c r="AL159" s="24">
        <f>SUMIFS(June!$E$3:$E$500,June!$D$3:$D$500,'Payment Calendar'!AL$1,June!$A$3:$A$500,'Payment Calendar'!$A159)</f>
        <v>0</v>
      </c>
      <c r="AM159" s="25">
        <f>SUMIFS(June!$E$3:$E$500,June!$D$3:$D$500,'Payment Calendar'!AM$1,June!$A$3:$A$500,'Payment Calendar'!$A159)</f>
        <v>0</v>
      </c>
      <c r="AN159" s="26">
        <f>SUM(D159:AM159)</f>
        <v>0</v>
      </c>
      <c r="AO159" s="24">
        <f>SUMIFS(June!$E$3:$E$500,June!$D$3:$D$500,'Payment Calendar'!AO$1,June!$A$3:$A$500,'Payment Calendar'!$A159)</f>
        <v>0</v>
      </c>
      <c r="AP159" s="24">
        <f>SUMIFS(June!$E$3:$E$500,June!$D$3:$D$500,'Payment Calendar'!AP$1,June!$A$3:$A$500,'Payment Calendar'!$A159)</f>
        <v>0</v>
      </c>
      <c r="AQ159" s="25">
        <f>SUMIFS(June!$E$3:$E$500,June!$D$3:$D$500,'Payment Calendar'!AQ$1,June!$A$3:$A$500,'Payment Calendar'!$A159)</f>
        <v>0</v>
      </c>
      <c r="AR159" s="27">
        <f t="shared" si="42"/>
        <v>0</v>
      </c>
      <c r="AS159" s="28">
        <f>SUMIFS(June!$E$3:$E$500,June!$D$3:$D$500,'Payment Calendar'!AS$1,June!$A$3:$A$500,'Payment Calendar'!$A159)</f>
        <v>0</v>
      </c>
      <c r="AT159" s="25">
        <f>SUMIFS(June!$E$3:$E$500,June!$D$3:$D$500,'Payment Calendar'!AT$1,June!$A$3:$A$500,'Payment Calendar'!$A159)</f>
        <v>0</v>
      </c>
      <c r="AU159" s="29"/>
      <c r="AV159" s="30"/>
      <c r="AW159" s="37"/>
    </row>
    <row r="160" spans="1:49" x14ac:dyDescent="0.2">
      <c r="A160" s="31">
        <f>A158+1</f>
        <v>43252</v>
      </c>
      <c r="B160" s="32">
        <f t="shared" si="41"/>
        <v>1</v>
      </c>
      <c r="C160" s="32">
        <f t="shared" ref="C160:C188" si="50">MONTH(A160)</f>
        <v>6</v>
      </c>
      <c r="D160" s="33">
        <f>IF(ISBLANK('Monthly Estimate'!$D$13),SUMPRODUCT(('Monthly Estimate'!$F$13:$BL$13='Payment Calendar'!$A160)*('Monthly Estimate'!$B$13)),IF('Monthly Estimate'!$D$13='Payment Calendar'!$B160,'Monthly Estimate'!$B$13,0))</f>
        <v>0</v>
      </c>
      <c r="E160" s="33">
        <f>IF(ISBLANK('Monthly Estimate'!$D$14),SUMPRODUCT(('Monthly Estimate'!$F$14:$BL$14='Payment Calendar'!$A160)*('Monthly Estimate'!$B$14)),IF('Monthly Estimate'!$D$14='Payment Calendar'!$B160,'Monthly Estimate'!$B$14,0))</f>
        <v>0</v>
      </c>
      <c r="F160" s="33">
        <f>IF(ISBLANK('Monthly Estimate'!$D$15),SUMPRODUCT(('Monthly Estimate'!$F$15:$BL$15='Payment Calendar'!$A160)*('Monthly Estimate'!$B$15)),IF('Monthly Estimate'!$D$15='Payment Calendar'!$B160,'Monthly Estimate'!$B$15,0))</f>
        <v>0</v>
      </c>
      <c r="G160" s="33">
        <f>IF(ISBLANK('Monthly Estimate'!$D$16),SUMPRODUCT(('Monthly Estimate'!$F$16:$BL$16='Payment Calendar'!$A160)*('Monthly Estimate'!$B$16)),IF('Monthly Estimate'!$D$16='Payment Calendar'!$B160,'Monthly Estimate'!$B$16,0))</f>
        <v>0</v>
      </c>
      <c r="H160" s="33">
        <f>IF(ISBLANK('Monthly Estimate'!$D$17),SUMPRODUCT(('Monthly Estimate'!$F$17:$BL$17='Payment Calendar'!$A160)*('Monthly Estimate'!$B$17)),IF('Monthly Estimate'!$D$17='Payment Calendar'!$B160,'Monthly Estimate'!$B$17,0))</f>
        <v>0</v>
      </c>
      <c r="I160" s="33">
        <f>IF(ISBLANK('Monthly Estimate'!$D$18),SUMPRODUCT(('Monthly Estimate'!$F$18:$BL$18='Payment Calendar'!$A160)*('Monthly Estimate'!$B$18)),IF('Monthly Estimate'!$D$18='Payment Calendar'!$B160,'Monthly Estimate'!$B$18,0))</f>
        <v>0</v>
      </c>
      <c r="J160" s="33">
        <f>IF(ISBLANK('Monthly Estimate'!$D$19),SUMPRODUCT(('Monthly Estimate'!$F$19:$BL$19='Payment Calendar'!$A160)*('Monthly Estimate'!$B$19)),IF('Monthly Estimate'!$D$19='Payment Calendar'!$B160,'Monthly Estimate'!$B$19,0))</f>
        <v>0</v>
      </c>
      <c r="K160" s="33">
        <f>IF(ISBLANK('Monthly Estimate'!$D$20),SUMPRODUCT(('Monthly Estimate'!$F$20:$BL$20='Payment Calendar'!$A160)*('Monthly Estimate'!$B$20)),IF('Monthly Estimate'!$D$20='Payment Calendar'!$B160,'Monthly Estimate'!$B$20,0))</f>
        <v>0</v>
      </c>
      <c r="L160" s="33">
        <f>IF(ISBLANK('Monthly Estimate'!$D$21),SUMPRODUCT(('Monthly Estimate'!$F$21:$BL$21='Payment Calendar'!$A160)*('Monthly Estimate'!$B$21)),IF('Monthly Estimate'!$D$21='Payment Calendar'!$B160,'Monthly Estimate'!$B$21,0))</f>
        <v>0</v>
      </c>
      <c r="M160" s="33">
        <f>IF(ISBLANK('Monthly Estimate'!$D$22),SUMPRODUCT(('Monthly Estimate'!$F$22:$BL$22='Payment Calendar'!$A160)*('Monthly Estimate'!$B$22)),IF('Monthly Estimate'!$D$22='Payment Calendar'!$B160,'Monthly Estimate'!$B$22,0))</f>
        <v>0</v>
      </c>
      <c r="N160" s="33">
        <f>IF(ISBLANK('Monthly Estimate'!$D$23),SUMPRODUCT(('Monthly Estimate'!$F$23:$BL$23='Payment Calendar'!$A160)*('Monthly Estimate'!$B$23)),IF('Monthly Estimate'!$D$23='Payment Calendar'!$B160,'Monthly Estimate'!$B$23,0))</f>
        <v>0</v>
      </c>
      <c r="O160" s="33">
        <f>IF(ISBLANK('Monthly Estimate'!$D$24),SUMPRODUCT(('Monthly Estimate'!$F$24:$BL$24='Payment Calendar'!$A160)*('Monthly Estimate'!$B$24)),IF('Monthly Estimate'!$D$24='Payment Calendar'!$B160,'Monthly Estimate'!$B$24,0))</f>
        <v>0</v>
      </c>
      <c r="P160" s="33">
        <f>IF(ISBLANK('Monthly Estimate'!$D$25),SUMPRODUCT(('Monthly Estimate'!$F$25:$BL$25='Payment Calendar'!$A160)*('Monthly Estimate'!$B$25)),IF('Monthly Estimate'!$D$25='Payment Calendar'!$B160,'Monthly Estimate'!$B$25,0))</f>
        <v>0</v>
      </c>
      <c r="Q160" s="33">
        <f>IF(ISBLANK('Monthly Estimate'!$D$26),SUMPRODUCT(('Monthly Estimate'!$F$26:$BL$26='Payment Calendar'!$A160)*('Monthly Estimate'!$B$26)),IF('Monthly Estimate'!$D$26='Payment Calendar'!$B160,'Monthly Estimate'!$B$26,0))</f>
        <v>0</v>
      </c>
      <c r="R160" s="33">
        <f>IF(ISBLANK('Monthly Estimate'!$D$27),SUMPRODUCT(('Monthly Estimate'!$F$27:$BL$27='Payment Calendar'!$A160)*('Monthly Estimate'!$B$27)),IF('Monthly Estimate'!$D$27='Payment Calendar'!$B160,'Monthly Estimate'!$B$27,0))</f>
        <v>0</v>
      </c>
      <c r="S160" s="33">
        <f>IF(ISBLANK('Monthly Estimate'!$D$28),SUMPRODUCT(('Monthly Estimate'!$F$28:$BL$28='Payment Calendar'!$A160)*('Monthly Estimate'!$B$28)),IF('Monthly Estimate'!$D$28='Payment Calendar'!$B160,'Monthly Estimate'!$B$28,0))</f>
        <v>0</v>
      </c>
      <c r="T160" s="33">
        <f>IF(ISBLANK('Monthly Estimate'!$D$32),SUMPRODUCT(('Monthly Estimate'!$F$32:$BL$32='Payment Calendar'!$A160)*('Monthly Estimate'!$B$32)),IF('Monthly Estimate'!$D$32='Payment Calendar'!$B160,'Monthly Estimate'!$B$32,0))</f>
        <v>0</v>
      </c>
      <c r="U160" s="33">
        <f>IF(ISBLANK('Monthly Estimate'!$D$33),SUMPRODUCT(('Monthly Estimate'!$F$33:$BL$33='Payment Calendar'!$A160)*('Monthly Estimate'!$B$33)),IF('Monthly Estimate'!$D$33='Payment Calendar'!$B160,'Monthly Estimate'!$B$33,0))</f>
        <v>0</v>
      </c>
      <c r="V160" s="33">
        <f>IF(ISBLANK('Monthly Estimate'!$D$34),SUMPRODUCT(('Monthly Estimate'!$F$34:$BL$34='Payment Calendar'!$A160)*('Monthly Estimate'!$B$34)),IF('Monthly Estimate'!$D$34='Payment Calendar'!$B160,'Monthly Estimate'!$B$34,0))</f>
        <v>0</v>
      </c>
      <c r="W160" s="33">
        <f>IF(ISBLANK('Monthly Estimate'!$D$35),SUMPRODUCT(('Monthly Estimate'!$F$35:$BL$35='Payment Calendar'!$A160)*('Monthly Estimate'!$B$35)),IF('Monthly Estimate'!$D$35='Payment Calendar'!$B160,'Monthly Estimate'!$B$35,0))</f>
        <v>0</v>
      </c>
      <c r="X160" s="33">
        <f>IF(ISBLANK('Monthly Estimate'!$D$36),SUMPRODUCT(('Monthly Estimate'!$F$36:$BL$36='Payment Calendar'!$A160)*('Monthly Estimate'!$B$36)),IF('Monthly Estimate'!$D$36='Payment Calendar'!$B160,'Monthly Estimate'!$B$36,0))</f>
        <v>0</v>
      </c>
      <c r="Y160" s="33">
        <f>IF(ISBLANK('Monthly Estimate'!$D$37),SUMPRODUCT(('Monthly Estimate'!$F$37:$BL$37='Payment Calendar'!$A160)*('Monthly Estimate'!$B$37)),IF('Monthly Estimate'!$D$37='Payment Calendar'!$B160,'Monthly Estimate'!$B$37,0))</f>
        <v>0</v>
      </c>
      <c r="Z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A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B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C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D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E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F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G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H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I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J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K160" s="33">
        <f>IF(ISBLANK('Monthly Estimate'!$D$38),SUMPRODUCT(('Monthly Estimate'!$F$38:$BL$38='Payment Calendar'!$A160)*('Monthly Estimate'!$B$38)),IF('Monthly Estimate'!$D$38='Payment Calendar'!$B160,'Monthly Estimate'!$B$38,0))</f>
        <v>0</v>
      </c>
      <c r="AL160" s="33">
        <f>IF(ISBLANK('Monthly Estimate'!$D$50),SUMPRODUCT(('Monthly Estimate'!$F$50:$BL$50='Payment Calendar'!$A160)*('Monthly Estimate'!$B$50)),IF('Monthly Estimate'!$D$50='Payment Calendar'!$B160,'Monthly Estimate'!$B$50,0))</f>
        <v>0</v>
      </c>
      <c r="AM160" s="34">
        <f>IF(ISBLANK('Monthly Estimate'!$D$51),SUMPRODUCT(('Monthly Estimate'!$F$51:$BL$51='Payment Calendar'!$A160)*('Monthly Estimate'!$B$51)),IF('Monthly Estimate'!$D$51='Payment Calendar'!$B160,'Monthly Estimate'!$B$51,0))</f>
        <v>0</v>
      </c>
      <c r="AN160" s="29">
        <f>SUM(D160:AM160)</f>
        <v>0</v>
      </c>
      <c r="AO160" s="33">
        <f>IF(ISBLANK('Monthly Estimate'!$D$6),SUMPRODUCT(('Monthly Estimate'!$F$6:$BL$6='Payment Calendar'!$A160)*('Monthly Estimate'!$B$6)),IF('Monthly Estimate'!$D$6='Payment Calendar'!$B160,'Monthly Estimate'!$B$6,0))</f>
        <v>0</v>
      </c>
      <c r="AP160" s="33">
        <f>IF(ISBLANK('Monthly Estimate'!$D$7),SUMPRODUCT(('Monthly Estimate'!$F$7:$BL$7='Payment Calendar'!$A160)*('Monthly Estimate'!$B$7)),IF('Monthly Estimate'!$D$7='Payment Calendar'!$B160,'Monthly Estimate'!$B$7,0))</f>
        <v>0</v>
      </c>
      <c r="AQ160" s="34">
        <f>IF(ISBLANK('Monthly Estimate'!$D$8),SUMPRODUCT(('Monthly Estimate'!$F$8:$BL$8='Payment Calendar'!$A160)*('Monthly Estimate'!$B$8)),IF('Monthly Estimate'!$D$8='Payment Calendar'!$B160,'Monthly Estimate'!$B$8,0))</f>
        <v>0</v>
      </c>
      <c r="AR160" s="35">
        <f t="shared" si="42"/>
        <v>0</v>
      </c>
      <c r="AS160" s="36">
        <f>IF(ISBLANK('Monthly Estimate'!$D$54),SUMPRODUCT(('Monthly Estimate'!$F$54:$BL$54='Payment Calendar'!$A160)*('Monthly Estimate'!$B$54)),IF('Monthly Estimate'!$D$54='Payment Calendar'!$B160,'Monthly Estimate'!$B$54,0))</f>
        <v>0</v>
      </c>
      <c r="AT160" s="34">
        <f>IF(ISBLANK('Monthly Estimate'!$D$55),SUMPRODUCT(('Monthly Estimate'!$F$55:$BL$55='Payment Calendar'!$A160)*('Monthly Estimate'!$B$55)),IF('Monthly Estimate'!$D$55='Payment Calendar'!$B160,'Monthly Estimate'!$B$55,0))</f>
        <v>0</v>
      </c>
      <c r="AU160" s="29">
        <f t="shared" ref="AU160:AU188" si="51">AS160-AT160</f>
        <v>0</v>
      </c>
      <c r="AV160" s="30">
        <f t="shared" ref="AV160:AV188" si="52">-AN160+AR160-AS160</f>
        <v>0</v>
      </c>
      <c r="AW160" s="37">
        <f>AW158+AV160</f>
        <v>0</v>
      </c>
    </row>
    <row r="161" spans="1:49" x14ac:dyDescent="0.2">
      <c r="A161" s="31">
        <f t="shared" ref="A161:A187" si="53">A160+1</f>
        <v>43253</v>
      </c>
      <c r="B161" s="32">
        <f t="shared" si="41"/>
        <v>2</v>
      </c>
      <c r="C161" s="32">
        <f t="shared" si="50"/>
        <v>6</v>
      </c>
      <c r="D161" s="33">
        <f>IF(ISBLANK('Monthly Estimate'!$D$13),SUMPRODUCT(('Monthly Estimate'!$F$13:$BL$13='Payment Calendar'!$A161)*('Monthly Estimate'!$B$13)),IF('Monthly Estimate'!$D$13='Payment Calendar'!$B161,'Monthly Estimate'!$B$13,0))</f>
        <v>0</v>
      </c>
      <c r="E161" s="33">
        <f>IF(ISBLANK('Monthly Estimate'!$D$14),SUMPRODUCT(('Monthly Estimate'!$F$14:$BL$14='Payment Calendar'!$A161)*('Monthly Estimate'!$B$14)),IF('Monthly Estimate'!$D$14='Payment Calendar'!$B161,'Monthly Estimate'!$B$14,0))</f>
        <v>0</v>
      </c>
      <c r="F161" s="33">
        <f>IF(ISBLANK('Monthly Estimate'!$D$15),SUMPRODUCT(('Monthly Estimate'!$F$15:$BL$15='Payment Calendar'!$A161)*('Monthly Estimate'!$B$15)),IF('Monthly Estimate'!$D$15='Payment Calendar'!$B161,'Monthly Estimate'!$B$15,0))</f>
        <v>0</v>
      </c>
      <c r="G161" s="33">
        <f>IF(ISBLANK('Monthly Estimate'!$D$16),SUMPRODUCT(('Monthly Estimate'!$F$16:$BL$16='Payment Calendar'!$A161)*('Monthly Estimate'!$B$16)),IF('Monthly Estimate'!$D$16='Payment Calendar'!$B161,'Monthly Estimate'!$B$16,0))</f>
        <v>0</v>
      </c>
      <c r="H161" s="33">
        <f>IF(ISBLANK('Monthly Estimate'!$D$17),SUMPRODUCT(('Monthly Estimate'!$F$17:$BL$17='Payment Calendar'!$A161)*('Monthly Estimate'!$B$17)),IF('Monthly Estimate'!$D$17='Payment Calendar'!$B161,'Monthly Estimate'!$B$17,0))</f>
        <v>0</v>
      </c>
      <c r="I161" s="33">
        <f>IF(ISBLANK('Monthly Estimate'!$D$18),SUMPRODUCT(('Monthly Estimate'!$F$18:$BL$18='Payment Calendar'!$A161)*('Monthly Estimate'!$B$18)),IF('Monthly Estimate'!$D$18='Payment Calendar'!$B161,'Monthly Estimate'!$B$18,0))</f>
        <v>0</v>
      </c>
      <c r="J161" s="33">
        <f>IF(ISBLANK('Monthly Estimate'!$D$19),SUMPRODUCT(('Monthly Estimate'!$F$19:$BL$19='Payment Calendar'!$A161)*('Monthly Estimate'!$B$19)),IF('Monthly Estimate'!$D$19='Payment Calendar'!$B161,'Monthly Estimate'!$B$19,0))</f>
        <v>0</v>
      </c>
      <c r="K161" s="33">
        <f>IF(ISBLANK('Monthly Estimate'!$D$20),SUMPRODUCT(('Monthly Estimate'!$F$20:$BL$20='Payment Calendar'!$A161)*('Monthly Estimate'!$B$20)),IF('Monthly Estimate'!$D$20='Payment Calendar'!$B161,'Monthly Estimate'!$B$20,0))</f>
        <v>0</v>
      </c>
      <c r="L161" s="33">
        <f>IF(ISBLANK('Monthly Estimate'!$D$21),SUMPRODUCT(('Monthly Estimate'!$F$21:$BL$21='Payment Calendar'!$A161)*('Monthly Estimate'!$B$21)),IF('Monthly Estimate'!$D$21='Payment Calendar'!$B161,'Monthly Estimate'!$B$21,0))</f>
        <v>0</v>
      </c>
      <c r="M161" s="33">
        <f>IF(ISBLANK('Monthly Estimate'!$D$22),SUMPRODUCT(('Monthly Estimate'!$F$22:$BL$22='Payment Calendar'!$A161)*('Monthly Estimate'!$B$22)),IF('Monthly Estimate'!$D$22='Payment Calendar'!$B161,'Monthly Estimate'!$B$22,0))</f>
        <v>0</v>
      </c>
      <c r="N161" s="33">
        <f>IF(ISBLANK('Monthly Estimate'!$D$23),SUMPRODUCT(('Monthly Estimate'!$F$23:$BL$23='Payment Calendar'!$A161)*('Monthly Estimate'!$B$23)),IF('Monthly Estimate'!$D$23='Payment Calendar'!$B161,'Monthly Estimate'!$B$23,0))</f>
        <v>0</v>
      </c>
      <c r="O161" s="33">
        <f>IF(ISBLANK('Monthly Estimate'!$D$24),SUMPRODUCT(('Monthly Estimate'!$F$24:$BL$24='Payment Calendar'!$A161)*('Monthly Estimate'!$B$24)),IF('Monthly Estimate'!$D$24='Payment Calendar'!$B161,'Monthly Estimate'!$B$24,0))</f>
        <v>0</v>
      </c>
      <c r="P161" s="33">
        <f>IF(ISBLANK('Monthly Estimate'!$D$25),SUMPRODUCT(('Monthly Estimate'!$F$25:$BL$25='Payment Calendar'!$A161)*('Monthly Estimate'!$B$25)),IF('Monthly Estimate'!$D$25='Payment Calendar'!$B161,'Monthly Estimate'!$B$25,0))</f>
        <v>0</v>
      </c>
      <c r="Q161" s="33">
        <f>IF(ISBLANK('Monthly Estimate'!$D$26),SUMPRODUCT(('Monthly Estimate'!$F$26:$BL$26='Payment Calendar'!$A161)*('Monthly Estimate'!$B$26)),IF('Monthly Estimate'!$D$26='Payment Calendar'!$B161,'Monthly Estimate'!$B$26,0))</f>
        <v>0</v>
      </c>
      <c r="R161" s="33">
        <f>IF(ISBLANK('Monthly Estimate'!$D$27),SUMPRODUCT(('Monthly Estimate'!$F$27:$BL$27='Payment Calendar'!$A161)*('Monthly Estimate'!$B$27)),IF('Monthly Estimate'!$D$27='Payment Calendar'!$B161,'Monthly Estimate'!$B$27,0))</f>
        <v>0</v>
      </c>
      <c r="S161" s="33">
        <f>IF(ISBLANK('Monthly Estimate'!$D$28),SUMPRODUCT(('Monthly Estimate'!$F$28:$BL$28='Payment Calendar'!$A161)*('Monthly Estimate'!$B$28)),IF('Monthly Estimate'!$D$28='Payment Calendar'!$B161,'Monthly Estimate'!$B$28,0))</f>
        <v>0</v>
      </c>
      <c r="T161" s="33">
        <f>IF(ISBLANK('Monthly Estimate'!$D$32),SUMPRODUCT(('Monthly Estimate'!$F$32:$BL$32='Payment Calendar'!$A161)*('Monthly Estimate'!$B$32)),IF('Monthly Estimate'!$D$32='Payment Calendar'!$B161,'Monthly Estimate'!$B$32,0))</f>
        <v>0</v>
      </c>
      <c r="U161" s="33">
        <f>IF(ISBLANK('Monthly Estimate'!$D$33),SUMPRODUCT(('Monthly Estimate'!$F$33:$BL$33='Payment Calendar'!$A161)*('Monthly Estimate'!$B$33)),IF('Monthly Estimate'!$D$33='Payment Calendar'!$B161,'Monthly Estimate'!$B$33,0))</f>
        <v>0</v>
      </c>
      <c r="V161" s="33">
        <f>IF(ISBLANK('Monthly Estimate'!$D$34),SUMPRODUCT(('Monthly Estimate'!$F$34:$BL$34='Payment Calendar'!$A161)*('Monthly Estimate'!$B$34)),IF('Monthly Estimate'!$D$34='Payment Calendar'!$B161,'Monthly Estimate'!$B$34,0))</f>
        <v>0</v>
      </c>
      <c r="W161" s="33">
        <f>IF(ISBLANK('Monthly Estimate'!$D$35),SUMPRODUCT(('Monthly Estimate'!$F$35:$BL$35='Payment Calendar'!$A161)*('Monthly Estimate'!$B$35)),IF('Monthly Estimate'!$D$35='Payment Calendar'!$B161,'Monthly Estimate'!$B$35,0))</f>
        <v>0</v>
      </c>
      <c r="X161" s="33">
        <f>IF(ISBLANK('Monthly Estimate'!$D$36),SUMPRODUCT(('Monthly Estimate'!$F$36:$BL$36='Payment Calendar'!$A161)*('Monthly Estimate'!$B$36)),IF('Monthly Estimate'!$D$36='Payment Calendar'!$B161,'Monthly Estimate'!$B$36,0))</f>
        <v>0</v>
      </c>
      <c r="Y161" s="33">
        <f>IF(ISBLANK('Monthly Estimate'!$D$37),SUMPRODUCT(('Monthly Estimate'!$F$37:$BL$37='Payment Calendar'!$A161)*('Monthly Estimate'!$B$37)),IF('Monthly Estimate'!$D$37='Payment Calendar'!$B161,'Monthly Estimate'!$B$37,0))</f>
        <v>0</v>
      </c>
      <c r="Z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A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B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C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D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E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F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G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H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I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J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K161" s="33">
        <f>IF(ISBLANK('Monthly Estimate'!$D$38),SUMPRODUCT(('Monthly Estimate'!$F$38:$BL$38='Payment Calendar'!$A161)*('Monthly Estimate'!$B$38)),IF('Monthly Estimate'!$D$38='Payment Calendar'!$B161,'Monthly Estimate'!$B$38,0))</f>
        <v>0</v>
      </c>
      <c r="AL161" s="33">
        <f>IF(ISBLANK('Monthly Estimate'!$D$50),SUMPRODUCT(('Monthly Estimate'!$F$50:$BL$50='Payment Calendar'!$A161)*('Monthly Estimate'!$B$50)),IF('Monthly Estimate'!$D$50='Payment Calendar'!$B161,'Monthly Estimate'!$B$50,0))</f>
        <v>0</v>
      </c>
      <c r="AM161" s="34">
        <f>IF(ISBLANK('Monthly Estimate'!$D$51),SUMPRODUCT(('Monthly Estimate'!$F$51:$BL$51='Payment Calendar'!$A161)*('Monthly Estimate'!$B$51)),IF('Monthly Estimate'!$D$51='Payment Calendar'!$B161,'Monthly Estimate'!$B$51,0))</f>
        <v>0</v>
      </c>
      <c r="AN161" s="29">
        <f>SUM(D161:AM161)</f>
        <v>0</v>
      </c>
      <c r="AO161" s="33">
        <f>IF(ISBLANK('Monthly Estimate'!$D$6),SUMPRODUCT(('Monthly Estimate'!$F$6:$BL$6='Payment Calendar'!$A161)*('Monthly Estimate'!$B$6)),IF('Monthly Estimate'!$D$6='Payment Calendar'!$B161,'Monthly Estimate'!$B$6,0))</f>
        <v>0</v>
      </c>
      <c r="AP161" s="33">
        <f>IF(ISBLANK('Monthly Estimate'!$D$7),SUMPRODUCT(('Monthly Estimate'!$F$7:$BL$7='Payment Calendar'!$A161)*('Monthly Estimate'!$B$7)),IF('Monthly Estimate'!$D$7='Payment Calendar'!$B161,'Monthly Estimate'!$B$7,0))</f>
        <v>0</v>
      </c>
      <c r="AQ161" s="34">
        <f>IF(ISBLANK('Monthly Estimate'!$D$8),SUMPRODUCT(('Monthly Estimate'!$F$8:$BL$8='Payment Calendar'!$A161)*('Monthly Estimate'!$B$8)),IF('Monthly Estimate'!$D$8='Payment Calendar'!$B161,'Monthly Estimate'!$B$8,0))</f>
        <v>0</v>
      </c>
      <c r="AR161" s="35">
        <f t="shared" si="42"/>
        <v>0</v>
      </c>
      <c r="AS161" s="36">
        <f>IF(ISBLANK('Monthly Estimate'!$D$54),SUMPRODUCT(('Monthly Estimate'!$F$54:$BL$54='Payment Calendar'!$A161)*('Monthly Estimate'!$B$54)),IF('Monthly Estimate'!$D$54='Payment Calendar'!$B161,'Monthly Estimate'!$B$54,0))</f>
        <v>0</v>
      </c>
      <c r="AT161" s="34">
        <f>IF(ISBLANK('Monthly Estimate'!$D$55),SUMPRODUCT(('Monthly Estimate'!$F$55:$BL$55='Payment Calendar'!$A161)*('Monthly Estimate'!$B$55)),IF('Monthly Estimate'!$D$55='Payment Calendar'!$B161,'Monthly Estimate'!$B$55,0))</f>
        <v>0</v>
      </c>
      <c r="AU161" s="29">
        <f t="shared" si="51"/>
        <v>0</v>
      </c>
      <c r="AV161" s="30">
        <f t="shared" si="52"/>
        <v>0</v>
      </c>
      <c r="AW161" s="37">
        <f t="shared" ref="AW161:AW187" si="54">AW160+AV161</f>
        <v>0</v>
      </c>
    </row>
    <row r="162" spans="1:49" x14ac:dyDescent="0.2">
      <c r="A162" s="31">
        <f t="shared" si="53"/>
        <v>43254</v>
      </c>
      <c r="B162" s="32">
        <f t="shared" si="41"/>
        <v>3</v>
      </c>
      <c r="C162" s="32">
        <f t="shared" si="50"/>
        <v>6</v>
      </c>
      <c r="D162" s="33">
        <f>IF(ISBLANK('Monthly Estimate'!$D$13),SUMPRODUCT(('Monthly Estimate'!$F$13:$BL$13='Payment Calendar'!$A162)*('Monthly Estimate'!$B$13)),IF('Monthly Estimate'!$D$13='Payment Calendar'!$B162,'Monthly Estimate'!$B$13,0))</f>
        <v>0</v>
      </c>
      <c r="E162" s="33">
        <f>IF(ISBLANK('Monthly Estimate'!$D$14),SUMPRODUCT(('Monthly Estimate'!$F$14:$BL$14='Payment Calendar'!$A162)*('Monthly Estimate'!$B$14)),IF('Monthly Estimate'!$D$14='Payment Calendar'!$B162,'Monthly Estimate'!$B$14,0))</f>
        <v>0</v>
      </c>
      <c r="F162" s="33">
        <f>IF(ISBLANK('Monthly Estimate'!$D$15),SUMPRODUCT(('Monthly Estimate'!$F$15:$BL$15='Payment Calendar'!$A162)*('Monthly Estimate'!$B$15)),IF('Monthly Estimate'!$D$15='Payment Calendar'!$B162,'Monthly Estimate'!$B$15,0))</f>
        <v>0</v>
      </c>
      <c r="G162" s="33">
        <f>IF(ISBLANK('Monthly Estimate'!$D$16),SUMPRODUCT(('Monthly Estimate'!$F$16:$BL$16='Payment Calendar'!$A162)*('Monthly Estimate'!$B$16)),IF('Monthly Estimate'!$D$16='Payment Calendar'!$B162,'Monthly Estimate'!$B$16,0))</f>
        <v>0</v>
      </c>
      <c r="H162" s="33">
        <f>IF(ISBLANK('Monthly Estimate'!$D$17),SUMPRODUCT(('Monthly Estimate'!$F$17:$BL$17='Payment Calendar'!$A162)*('Monthly Estimate'!$B$17)),IF('Monthly Estimate'!$D$17='Payment Calendar'!$B162,'Monthly Estimate'!$B$17,0))</f>
        <v>0</v>
      </c>
      <c r="I162" s="33">
        <f>IF(ISBLANK('Monthly Estimate'!$D$18),SUMPRODUCT(('Monthly Estimate'!$F$18:$BL$18='Payment Calendar'!$A162)*('Monthly Estimate'!$B$18)),IF('Monthly Estimate'!$D$18='Payment Calendar'!$B162,'Monthly Estimate'!$B$18,0))</f>
        <v>0</v>
      </c>
      <c r="J162" s="33">
        <f>IF(ISBLANK('Monthly Estimate'!$D$19),SUMPRODUCT(('Monthly Estimate'!$F$19:$BL$19='Payment Calendar'!$A162)*('Monthly Estimate'!$B$19)),IF('Monthly Estimate'!$D$19='Payment Calendar'!$B162,'Monthly Estimate'!$B$19,0))</f>
        <v>0</v>
      </c>
      <c r="K162" s="33">
        <f>IF(ISBLANK('Monthly Estimate'!$D$20),SUMPRODUCT(('Monthly Estimate'!$F$20:$BL$20='Payment Calendar'!$A162)*('Monthly Estimate'!$B$20)),IF('Monthly Estimate'!$D$20='Payment Calendar'!$B162,'Monthly Estimate'!$B$20,0))</f>
        <v>0</v>
      </c>
      <c r="L162" s="33">
        <f>IF(ISBLANK('Monthly Estimate'!$D$21),SUMPRODUCT(('Monthly Estimate'!$F$21:$BL$21='Payment Calendar'!$A162)*('Monthly Estimate'!$B$21)),IF('Monthly Estimate'!$D$21='Payment Calendar'!$B162,'Monthly Estimate'!$B$21,0))</f>
        <v>0</v>
      </c>
      <c r="M162" s="33">
        <f>IF(ISBLANK('Monthly Estimate'!$D$22),SUMPRODUCT(('Monthly Estimate'!$F$22:$BL$22='Payment Calendar'!$A162)*('Monthly Estimate'!$B$22)),IF('Monthly Estimate'!$D$22='Payment Calendar'!$B162,'Monthly Estimate'!$B$22,0))</f>
        <v>0</v>
      </c>
      <c r="N162" s="33">
        <f>IF(ISBLANK('Monthly Estimate'!$D$23),SUMPRODUCT(('Monthly Estimate'!$F$23:$BL$23='Payment Calendar'!$A162)*('Monthly Estimate'!$B$23)),IF('Monthly Estimate'!$D$23='Payment Calendar'!$B162,'Monthly Estimate'!$B$23,0))</f>
        <v>0</v>
      </c>
      <c r="O162" s="33">
        <f>IF(ISBLANK('Monthly Estimate'!$D$24),SUMPRODUCT(('Monthly Estimate'!$F$24:$BL$24='Payment Calendar'!$A162)*('Monthly Estimate'!$B$24)),IF('Monthly Estimate'!$D$24='Payment Calendar'!$B162,'Monthly Estimate'!$B$24,0))</f>
        <v>0</v>
      </c>
      <c r="P162" s="33">
        <f>IF(ISBLANK('Monthly Estimate'!$D$25),SUMPRODUCT(('Monthly Estimate'!$F$25:$BL$25='Payment Calendar'!$A162)*('Monthly Estimate'!$B$25)),IF('Monthly Estimate'!$D$25='Payment Calendar'!$B162,'Monthly Estimate'!$B$25,0))</f>
        <v>0</v>
      </c>
      <c r="Q162" s="33">
        <f>IF(ISBLANK('Monthly Estimate'!$D$26),SUMPRODUCT(('Monthly Estimate'!$F$26:$BL$26='Payment Calendar'!$A162)*('Monthly Estimate'!$B$26)),IF('Monthly Estimate'!$D$26='Payment Calendar'!$B162,'Monthly Estimate'!$B$26,0))</f>
        <v>0</v>
      </c>
      <c r="R162" s="33">
        <f>IF(ISBLANK('Monthly Estimate'!$D$27),SUMPRODUCT(('Monthly Estimate'!$F$27:$BL$27='Payment Calendar'!$A162)*('Monthly Estimate'!$B$27)),IF('Monthly Estimate'!$D$27='Payment Calendar'!$B162,'Monthly Estimate'!$B$27,0))</f>
        <v>0</v>
      </c>
      <c r="S162" s="33">
        <f>IF(ISBLANK('Monthly Estimate'!$D$28),SUMPRODUCT(('Monthly Estimate'!$F$28:$BL$28='Payment Calendar'!$A162)*('Monthly Estimate'!$B$28)),IF('Monthly Estimate'!$D$28='Payment Calendar'!$B162,'Monthly Estimate'!$B$28,0))</f>
        <v>0</v>
      </c>
      <c r="T162" s="33">
        <f>IF(ISBLANK('Monthly Estimate'!$D$32),SUMPRODUCT(('Monthly Estimate'!$F$32:$BL$32='Payment Calendar'!$A162)*('Monthly Estimate'!$B$32)),IF('Monthly Estimate'!$D$32='Payment Calendar'!$B162,'Monthly Estimate'!$B$32,0))</f>
        <v>0</v>
      </c>
      <c r="U162" s="33">
        <f>IF(ISBLANK('Monthly Estimate'!$D$33),SUMPRODUCT(('Monthly Estimate'!$F$33:$BL$33='Payment Calendar'!$A162)*('Monthly Estimate'!$B$33)),IF('Monthly Estimate'!$D$33='Payment Calendar'!$B162,'Monthly Estimate'!$B$33,0))</f>
        <v>0</v>
      </c>
      <c r="V162" s="33">
        <f>IF(ISBLANK('Monthly Estimate'!$D$34),SUMPRODUCT(('Monthly Estimate'!$F$34:$BL$34='Payment Calendar'!$A162)*('Monthly Estimate'!$B$34)),IF('Monthly Estimate'!$D$34='Payment Calendar'!$B162,'Monthly Estimate'!$B$34,0))</f>
        <v>0</v>
      </c>
      <c r="W162" s="33">
        <f>IF(ISBLANK('Monthly Estimate'!$D$35),SUMPRODUCT(('Monthly Estimate'!$F$35:$BL$35='Payment Calendar'!$A162)*('Monthly Estimate'!$B$35)),IF('Monthly Estimate'!$D$35='Payment Calendar'!$B162,'Monthly Estimate'!$B$35,0))</f>
        <v>0</v>
      </c>
      <c r="X162" s="33">
        <f>IF(ISBLANK('Monthly Estimate'!$D$36),SUMPRODUCT(('Monthly Estimate'!$F$36:$BL$36='Payment Calendar'!$A162)*('Monthly Estimate'!$B$36)),IF('Monthly Estimate'!$D$36='Payment Calendar'!$B162,'Monthly Estimate'!$B$36,0))</f>
        <v>0</v>
      </c>
      <c r="Y162" s="33">
        <f>IF(ISBLANK('Monthly Estimate'!$D$37),SUMPRODUCT(('Monthly Estimate'!$F$37:$BL$37='Payment Calendar'!$A162)*('Monthly Estimate'!$B$37)),IF('Monthly Estimate'!$D$37='Payment Calendar'!$B162,'Monthly Estimate'!$B$37,0))</f>
        <v>0</v>
      </c>
      <c r="Z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A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B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C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D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E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F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G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H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I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J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K162" s="33">
        <f>IF(ISBLANK('Monthly Estimate'!$D$38),SUMPRODUCT(('Monthly Estimate'!$F$38:$BL$38='Payment Calendar'!$A162)*('Monthly Estimate'!$B$38)),IF('Monthly Estimate'!$D$38='Payment Calendar'!$B162,'Monthly Estimate'!$B$38,0))</f>
        <v>0</v>
      </c>
      <c r="AL162" s="33">
        <f>IF(ISBLANK('Monthly Estimate'!$D$50),SUMPRODUCT(('Monthly Estimate'!$F$50:$BL$50='Payment Calendar'!$A162)*('Monthly Estimate'!$B$50)),IF('Monthly Estimate'!$D$50='Payment Calendar'!$B162,'Monthly Estimate'!$B$50,0))</f>
        <v>0</v>
      </c>
      <c r="AM162" s="34">
        <f>IF(ISBLANK('Monthly Estimate'!$D$51),SUMPRODUCT(('Monthly Estimate'!$F$51:$BL$51='Payment Calendar'!$A162)*('Monthly Estimate'!$B$51)),IF('Monthly Estimate'!$D$51='Payment Calendar'!$B162,'Monthly Estimate'!$B$51,0))</f>
        <v>0</v>
      </c>
      <c r="AN162" s="29">
        <f>SUM(D162:AM162)</f>
        <v>0</v>
      </c>
      <c r="AO162" s="33">
        <f>IF(ISBLANK('Monthly Estimate'!$D$6),SUMPRODUCT(('Monthly Estimate'!$F$6:$BL$6='Payment Calendar'!$A162)*('Monthly Estimate'!$B$6)),IF('Monthly Estimate'!$D$6='Payment Calendar'!$B162,'Monthly Estimate'!$B$6,0))</f>
        <v>0</v>
      </c>
      <c r="AP162" s="33">
        <f>IF(ISBLANK('Monthly Estimate'!$D$7),SUMPRODUCT(('Monthly Estimate'!$F$7:$BL$7='Payment Calendar'!$A162)*('Monthly Estimate'!$B$7)),IF('Monthly Estimate'!$D$7='Payment Calendar'!$B162,'Monthly Estimate'!$B$7,0))</f>
        <v>0</v>
      </c>
      <c r="AQ162" s="34">
        <f>IF(ISBLANK('Monthly Estimate'!$D$8),SUMPRODUCT(('Monthly Estimate'!$F$8:$BL$8='Payment Calendar'!$A162)*('Monthly Estimate'!$B$8)),IF('Monthly Estimate'!$D$8='Payment Calendar'!$B162,'Monthly Estimate'!$B$8,0))</f>
        <v>0</v>
      </c>
      <c r="AR162" s="35">
        <f t="shared" si="42"/>
        <v>0</v>
      </c>
      <c r="AS162" s="36">
        <f>IF(ISBLANK('Monthly Estimate'!$D$54),SUMPRODUCT(('Monthly Estimate'!$F$54:$BL$54='Payment Calendar'!$A162)*('Monthly Estimate'!$B$54)),IF('Monthly Estimate'!$D$54='Payment Calendar'!$B162,'Monthly Estimate'!$B$54,0))</f>
        <v>0</v>
      </c>
      <c r="AT162" s="34">
        <f>IF(ISBLANK('Monthly Estimate'!$D$55),SUMPRODUCT(('Monthly Estimate'!$F$55:$BL$55='Payment Calendar'!$A162)*('Monthly Estimate'!$B$55)),IF('Monthly Estimate'!$D$55='Payment Calendar'!$B162,'Monthly Estimate'!$B$55,0))</f>
        <v>0</v>
      </c>
      <c r="AU162" s="29">
        <f t="shared" si="51"/>
        <v>0</v>
      </c>
      <c r="AV162" s="30">
        <f t="shared" si="52"/>
        <v>0</v>
      </c>
      <c r="AW162" s="37">
        <f t="shared" si="54"/>
        <v>0</v>
      </c>
    </row>
    <row r="163" spans="1:49" x14ac:dyDescent="0.2">
      <c r="A163" s="31">
        <f t="shared" si="53"/>
        <v>43255</v>
      </c>
      <c r="B163" s="32">
        <f t="shared" si="41"/>
        <v>4</v>
      </c>
      <c r="C163" s="32">
        <f t="shared" si="50"/>
        <v>6</v>
      </c>
      <c r="D163" s="33">
        <f>IF(ISBLANK('Monthly Estimate'!$D$13),SUMPRODUCT(('Monthly Estimate'!$F$13:$BL$13='Payment Calendar'!$A163)*('Monthly Estimate'!$B$13)),IF('Monthly Estimate'!$D$13='Payment Calendar'!$B163,'Monthly Estimate'!$B$13,0))</f>
        <v>0</v>
      </c>
      <c r="E163" s="33">
        <f>IF(ISBLANK('Monthly Estimate'!$D$14),SUMPRODUCT(('Monthly Estimate'!$F$14:$BL$14='Payment Calendar'!$A163)*('Monthly Estimate'!$B$14)),IF('Monthly Estimate'!$D$14='Payment Calendar'!$B163,'Monthly Estimate'!$B$14,0))</f>
        <v>0</v>
      </c>
      <c r="F163" s="33">
        <f>IF(ISBLANK('Monthly Estimate'!$D$15),SUMPRODUCT(('Monthly Estimate'!$F$15:$BL$15='Payment Calendar'!$A163)*('Monthly Estimate'!$B$15)),IF('Monthly Estimate'!$D$15='Payment Calendar'!$B163,'Monthly Estimate'!$B$15,0))</f>
        <v>0</v>
      </c>
      <c r="G163" s="33">
        <f>IF(ISBLANK('Monthly Estimate'!$D$16),SUMPRODUCT(('Monthly Estimate'!$F$16:$BL$16='Payment Calendar'!$A163)*('Monthly Estimate'!$B$16)),IF('Monthly Estimate'!$D$16='Payment Calendar'!$B163,'Monthly Estimate'!$B$16,0))</f>
        <v>0</v>
      </c>
      <c r="H163" s="33">
        <f>IF(ISBLANK('Monthly Estimate'!$D$17),SUMPRODUCT(('Monthly Estimate'!$F$17:$BL$17='Payment Calendar'!$A163)*('Monthly Estimate'!$B$17)),IF('Monthly Estimate'!$D$17='Payment Calendar'!$B163,'Monthly Estimate'!$B$17,0))</f>
        <v>0</v>
      </c>
      <c r="I163" s="33">
        <f>IF(ISBLANK('Monthly Estimate'!$D$18),SUMPRODUCT(('Monthly Estimate'!$F$18:$BL$18='Payment Calendar'!$A163)*('Monthly Estimate'!$B$18)),IF('Monthly Estimate'!$D$18='Payment Calendar'!$B163,'Monthly Estimate'!$B$18,0))</f>
        <v>0</v>
      </c>
      <c r="J163" s="33">
        <f>IF(ISBLANK('Monthly Estimate'!$D$19),SUMPRODUCT(('Monthly Estimate'!$F$19:$BL$19='Payment Calendar'!$A163)*('Monthly Estimate'!$B$19)),IF('Monthly Estimate'!$D$19='Payment Calendar'!$B163,'Monthly Estimate'!$B$19,0))</f>
        <v>0</v>
      </c>
      <c r="K163" s="33">
        <f>IF(ISBLANK('Monthly Estimate'!$D$20),SUMPRODUCT(('Monthly Estimate'!$F$20:$BL$20='Payment Calendar'!$A163)*('Monthly Estimate'!$B$20)),IF('Monthly Estimate'!$D$20='Payment Calendar'!$B163,'Monthly Estimate'!$B$20,0))</f>
        <v>0</v>
      </c>
      <c r="L163" s="33">
        <f>IF(ISBLANK('Monthly Estimate'!$D$21),SUMPRODUCT(('Monthly Estimate'!$F$21:$BL$21='Payment Calendar'!$A163)*('Monthly Estimate'!$B$21)),IF('Monthly Estimate'!$D$21='Payment Calendar'!$B163,'Monthly Estimate'!$B$21,0))</f>
        <v>0</v>
      </c>
      <c r="M163" s="33">
        <f>IF(ISBLANK('Monthly Estimate'!$D$22),SUMPRODUCT(('Monthly Estimate'!$F$22:$BL$22='Payment Calendar'!$A163)*('Monthly Estimate'!$B$22)),IF('Monthly Estimate'!$D$22='Payment Calendar'!$B163,'Monthly Estimate'!$B$22,0))</f>
        <v>0</v>
      </c>
      <c r="N163" s="33">
        <f>IF(ISBLANK('Monthly Estimate'!$D$23),SUMPRODUCT(('Monthly Estimate'!$F$23:$BL$23='Payment Calendar'!$A163)*('Monthly Estimate'!$B$23)),IF('Monthly Estimate'!$D$23='Payment Calendar'!$B163,'Monthly Estimate'!$B$23,0))</f>
        <v>0</v>
      </c>
      <c r="O163" s="33">
        <f>IF(ISBLANK('Monthly Estimate'!$D$24),SUMPRODUCT(('Monthly Estimate'!$F$24:$BL$24='Payment Calendar'!$A163)*('Monthly Estimate'!$B$24)),IF('Monthly Estimate'!$D$24='Payment Calendar'!$B163,'Monthly Estimate'!$B$24,0))</f>
        <v>0</v>
      </c>
      <c r="P163" s="33">
        <f>IF(ISBLANK('Monthly Estimate'!$D$25),SUMPRODUCT(('Monthly Estimate'!$F$25:$BL$25='Payment Calendar'!$A163)*('Monthly Estimate'!$B$25)),IF('Monthly Estimate'!$D$25='Payment Calendar'!$B163,'Monthly Estimate'!$B$25,0))</f>
        <v>0</v>
      </c>
      <c r="Q163" s="33">
        <f>IF(ISBLANK('Monthly Estimate'!$D$26),SUMPRODUCT(('Monthly Estimate'!$F$26:$BL$26='Payment Calendar'!$A163)*('Monthly Estimate'!$B$26)),IF('Monthly Estimate'!$D$26='Payment Calendar'!$B163,'Monthly Estimate'!$B$26,0))</f>
        <v>0</v>
      </c>
      <c r="R163" s="33">
        <f>IF(ISBLANK('Monthly Estimate'!$D$27),SUMPRODUCT(('Monthly Estimate'!$F$27:$BL$27='Payment Calendar'!$A163)*('Monthly Estimate'!$B$27)),IF('Monthly Estimate'!$D$27='Payment Calendar'!$B163,'Monthly Estimate'!$B$27,0))</f>
        <v>0</v>
      </c>
      <c r="S163" s="33">
        <f>IF(ISBLANK('Monthly Estimate'!$D$28),SUMPRODUCT(('Monthly Estimate'!$F$28:$BL$28='Payment Calendar'!$A163)*('Monthly Estimate'!$B$28)),IF('Monthly Estimate'!$D$28='Payment Calendar'!$B163,'Monthly Estimate'!$B$28,0))</f>
        <v>0</v>
      </c>
      <c r="T163" s="33">
        <f>IF(ISBLANK('Monthly Estimate'!$D$32),SUMPRODUCT(('Monthly Estimate'!$F$32:$BL$32='Payment Calendar'!$A163)*('Monthly Estimate'!$B$32)),IF('Monthly Estimate'!$D$32='Payment Calendar'!$B163,'Monthly Estimate'!$B$32,0))</f>
        <v>0</v>
      </c>
      <c r="U163" s="33">
        <f>IF(ISBLANK('Monthly Estimate'!$D$33),SUMPRODUCT(('Monthly Estimate'!$F$33:$BL$33='Payment Calendar'!$A163)*('Monthly Estimate'!$B$33)),IF('Monthly Estimate'!$D$33='Payment Calendar'!$B163,'Monthly Estimate'!$B$33,0))</f>
        <v>0</v>
      </c>
      <c r="V163" s="33">
        <f>IF(ISBLANK('Monthly Estimate'!$D$34),SUMPRODUCT(('Monthly Estimate'!$F$34:$BL$34='Payment Calendar'!$A163)*('Monthly Estimate'!$B$34)),IF('Monthly Estimate'!$D$34='Payment Calendar'!$B163,'Monthly Estimate'!$B$34,0))</f>
        <v>0</v>
      </c>
      <c r="W163" s="33">
        <f>IF(ISBLANK('Monthly Estimate'!$D$35),SUMPRODUCT(('Monthly Estimate'!$F$35:$BL$35='Payment Calendar'!$A163)*('Monthly Estimate'!$B$35)),IF('Monthly Estimate'!$D$35='Payment Calendar'!$B163,'Monthly Estimate'!$B$35,0))</f>
        <v>0</v>
      </c>
      <c r="X163" s="33">
        <f>IF(ISBLANK('Monthly Estimate'!$D$36),SUMPRODUCT(('Monthly Estimate'!$F$36:$BL$36='Payment Calendar'!$A163)*('Monthly Estimate'!$B$36)),IF('Monthly Estimate'!$D$36='Payment Calendar'!$B163,'Monthly Estimate'!$B$36,0))</f>
        <v>0</v>
      </c>
      <c r="Y163" s="33">
        <f>IF(ISBLANK('Monthly Estimate'!$D$37),SUMPRODUCT(('Monthly Estimate'!$F$37:$BL$37='Payment Calendar'!$A163)*('Monthly Estimate'!$B$37)),IF('Monthly Estimate'!$D$37='Payment Calendar'!$B163,'Monthly Estimate'!$B$37,0))</f>
        <v>0</v>
      </c>
      <c r="Z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A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B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C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D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E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F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G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H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I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J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K163" s="33">
        <f>IF(ISBLANK('Monthly Estimate'!$D$38),SUMPRODUCT(('Monthly Estimate'!$F$38:$BL$38='Payment Calendar'!$A163)*('Monthly Estimate'!$B$38)),IF('Monthly Estimate'!$D$38='Payment Calendar'!$B163,'Monthly Estimate'!$B$38,0))</f>
        <v>0</v>
      </c>
      <c r="AL163" s="33">
        <f>IF(ISBLANK('Monthly Estimate'!$D$50),SUMPRODUCT(('Monthly Estimate'!$F$50:$BL$50='Payment Calendar'!$A163)*('Monthly Estimate'!$B$50)),IF('Monthly Estimate'!$D$50='Payment Calendar'!$B163,'Monthly Estimate'!$B$50,0))</f>
        <v>0</v>
      </c>
      <c r="AM163" s="34">
        <f>IF(ISBLANK('Monthly Estimate'!$D$51),SUMPRODUCT(('Monthly Estimate'!$F$51:$BL$51='Payment Calendar'!$A163)*('Monthly Estimate'!$B$51)),IF('Monthly Estimate'!$D$51='Payment Calendar'!$B163,'Monthly Estimate'!$B$51,0))</f>
        <v>0</v>
      </c>
      <c r="AN163" s="29">
        <f>SUM(D163:AM163)</f>
        <v>0</v>
      </c>
      <c r="AO163" s="33">
        <f>IF(ISBLANK('Monthly Estimate'!$D$6),SUMPRODUCT(('Monthly Estimate'!$F$6:$BL$6='Payment Calendar'!$A163)*('Monthly Estimate'!$B$6)),IF('Monthly Estimate'!$D$6='Payment Calendar'!$B163,'Monthly Estimate'!$B$6,0))</f>
        <v>0</v>
      </c>
      <c r="AP163" s="33">
        <f>IF(ISBLANK('Monthly Estimate'!$D$7),SUMPRODUCT(('Monthly Estimate'!$F$7:$BL$7='Payment Calendar'!$A163)*('Monthly Estimate'!$B$7)),IF('Monthly Estimate'!$D$7='Payment Calendar'!$B163,'Monthly Estimate'!$B$7,0))</f>
        <v>0</v>
      </c>
      <c r="AQ163" s="34">
        <f>IF(ISBLANK('Monthly Estimate'!$D$8),SUMPRODUCT(('Monthly Estimate'!$F$8:$BL$8='Payment Calendar'!$A163)*('Monthly Estimate'!$B$8)),IF('Monthly Estimate'!$D$8='Payment Calendar'!$B163,'Monthly Estimate'!$B$8,0))</f>
        <v>0</v>
      </c>
      <c r="AR163" s="35">
        <f t="shared" si="42"/>
        <v>0</v>
      </c>
      <c r="AS163" s="36">
        <f>IF(ISBLANK('Monthly Estimate'!$D$54),SUMPRODUCT(('Monthly Estimate'!$F$54:$BL$54='Payment Calendar'!$A163)*('Monthly Estimate'!$B$54)),IF('Monthly Estimate'!$D$54='Payment Calendar'!$B163,'Monthly Estimate'!$B$54,0))</f>
        <v>0</v>
      </c>
      <c r="AT163" s="34">
        <f>IF(ISBLANK('Monthly Estimate'!$D$55),SUMPRODUCT(('Monthly Estimate'!$F$55:$BL$55='Payment Calendar'!$A163)*('Monthly Estimate'!$B$55)),IF('Monthly Estimate'!$D$55='Payment Calendar'!$B163,'Monthly Estimate'!$B$55,0))</f>
        <v>0</v>
      </c>
      <c r="AU163" s="29">
        <f t="shared" si="51"/>
        <v>0</v>
      </c>
      <c r="AV163" s="30">
        <f t="shared" si="52"/>
        <v>0</v>
      </c>
      <c r="AW163" s="37">
        <f t="shared" si="54"/>
        <v>0</v>
      </c>
    </row>
    <row r="164" spans="1:49" x14ac:dyDescent="0.2">
      <c r="A164" s="31">
        <f t="shared" si="53"/>
        <v>43256</v>
      </c>
      <c r="B164" s="32">
        <f t="shared" si="41"/>
        <v>5</v>
      </c>
      <c r="C164" s="32">
        <f t="shared" si="50"/>
        <v>6</v>
      </c>
      <c r="D164" s="33">
        <f>IF(ISBLANK('Monthly Estimate'!$D$13),SUMPRODUCT(('Monthly Estimate'!$F$13:$BL$13='Payment Calendar'!$A164)*('Monthly Estimate'!$B$13)),IF('Monthly Estimate'!$D$13='Payment Calendar'!$B164,'Monthly Estimate'!$B$13,0))</f>
        <v>0</v>
      </c>
      <c r="E164" s="33">
        <f>IF(ISBLANK('Monthly Estimate'!$D$14),SUMPRODUCT(('Monthly Estimate'!$F$14:$BL$14='Payment Calendar'!$A164)*('Monthly Estimate'!$B$14)),IF('Monthly Estimate'!$D$14='Payment Calendar'!$B164,'Monthly Estimate'!$B$14,0))</f>
        <v>0</v>
      </c>
      <c r="F164" s="33">
        <f>IF(ISBLANK('Monthly Estimate'!$D$15),SUMPRODUCT(('Monthly Estimate'!$F$15:$BL$15='Payment Calendar'!$A164)*('Monthly Estimate'!$B$15)),IF('Monthly Estimate'!$D$15='Payment Calendar'!$B164,'Monthly Estimate'!$B$15,0))</f>
        <v>0</v>
      </c>
      <c r="G164" s="33">
        <f>IF(ISBLANK('Monthly Estimate'!$D$16),SUMPRODUCT(('Monthly Estimate'!$F$16:$BL$16='Payment Calendar'!$A164)*('Monthly Estimate'!$B$16)),IF('Monthly Estimate'!$D$16='Payment Calendar'!$B164,'Monthly Estimate'!$B$16,0))</f>
        <v>0</v>
      </c>
      <c r="H164" s="33">
        <f>IF(ISBLANK('Monthly Estimate'!$D$17),SUMPRODUCT(('Monthly Estimate'!$F$17:$BL$17='Payment Calendar'!$A164)*('Monthly Estimate'!$B$17)),IF('Monthly Estimate'!$D$17='Payment Calendar'!$B164,'Monthly Estimate'!$B$17,0))</f>
        <v>0</v>
      </c>
      <c r="I164" s="33">
        <f>IF(ISBLANK('Monthly Estimate'!$D$18),SUMPRODUCT(('Monthly Estimate'!$F$18:$BL$18='Payment Calendar'!$A164)*('Monthly Estimate'!$B$18)),IF('Monthly Estimate'!$D$18='Payment Calendar'!$B164,'Monthly Estimate'!$B$18,0))</f>
        <v>0</v>
      </c>
      <c r="J164" s="33">
        <f>IF(ISBLANK('Monthly Estimate'!$D$19),SUMPRODUCT(('Monthly Estimate'!$F$19:$BL$19='Payment Calendar'!$A164)*('Monthly Estimate'!$B$19)),IF('Monthly Estimate'!$D$19='Payment Calendar'!$B164,'Monthly Estimate'!$B$19,0))</f>
        <v>0</v>
      </c>
      <c r="K164" s="33">
        <f>IF(ISBLANK('Monthly Estimate'!$D$20),SUMPRODUCT(('Monthly Estimate'!$F$20:$BL$20='Payment Calendar'!$A164)*('Monthly Estimate'!$B$20)),IF('Monthly Estimate'!$D$20='Payment Calendar'!$B164,'Monthly Estimate'!$B$20,0))</f>
        <v>0</v>
      </c>
      <c r="L164" s="33">
        <f>IF(ISBLANK('Monthly Estimate'!$D$21),SUMPRODUCT(('Monthly Estimate'!$F$21:$BL$21='Payment Calendar'!$A164)*('Monthly Estimate'!$B$21)),IF('Monthly Estimate'!$D$21='Payment Calendar'!$B164,'Monthly Estimate'!$B$21,0))</f>
        <v>0</v>
      </c>
      <c r="M164" s="33">
        <f>IF(ISBLANK('Monthly Estimate'!$D$22),SUMPRODUCT(('Monthly Estimate'!$F$22:$BL$22='Payment Calendar'!$A164)*('Monthly Estimate'!$B$22)),IF('Monthly Estimate'!$D$22='Payment Calendar'!$B164,'Monthly Estimate'!$B$22,0))</f>
        <v>0</v>
      </c>
      <c r="N164" s="33">
        <f>IF(ISBLANK('Monthly Estimate'!$D$23),SUMPRODUCT(('Monthly Estimate'!$F$23:$BL$23='Payment Calendar'!$A164)*('Monthly Estimate'!$B$23)),IF('Monthly Estimate'!$D$23='Payment Calendar'!$B164,'Monthly Estimate'!$B$23,0))</f>
        <v>0</v>
      </c>
      <c r="O164" s="33">
        <f>IF(ISBLANK('Monthly Estimate'!$D$24),SUMPRODUCT(('Monthly Estimate'!$F$24:$BL$24='Payment Calendar'!$A164)*('Monthly Estimate'!$B$24)),IF('Monthly Estimate'!$D$24='Payment Calendar'!$B164,'Monthly Estimate'!$B$24,0))</f>
        <v>0</v>
      </c>
      <c r="P164" s="33">
        <f>IF(ISBLANK('Monthly Estimate'!$D$25),SUMPRODUCT(('Monthly Estimate'!$F$25:$BL$25='Payment Calendar'!$A164)*('Monthly Estimate'!$B$25)),IF('Monthly Estimate'!$D$25='Payment Calendar'!$B164,'Monthly Estimate'!$B$25,0))</f>
        <v>0</v>
      </c>
      <c r="Q164" s="33">
        <f>IF(ISBLANK('Monthly Estimate'!$D$26),SUMPRODUCT(('Monthly Estimate'!$F$26:$BL$26='Payment Calendar'!$A164)*('Monthly Estimate'!$B$26)),IF('Monthly Estimate'!$D$26='Payment Calendar'!$B164,'Monthly Estimate'!$B$26,0))</f>
        <v>0</v>
      </c>
      <c r="R164" s="33">
        <f>IF(ISBLANK('Monthly Estimate'!$D$27),SUMPRODUCT(('Monthly Estimate'!$F$27:$BL$27='Payment Calendar'!$A164)*('Monthly Estimate'!$B$27)),IF('Monthly Estimate'!$D$27='Payment Calendar'!$B164,'Monthly Estimate'!$B$27,0))</f>
        <v>0</v>
      </c>
      <c r="S164" s="33">
        <f>IF(ISBLANK('Monthly Estimate'!$D$28),SUMPRODUCT(('Monthly Estimate'!$F$28:$BL$28='Payment Calendar'!$A164)*('Monthly Estimate'!$B$28)),IF('Monthly Estimate'!$D$28='Payment Calendar'!$B164,'Monthly Estimate'!$B$28,0))</f>
        <v>0</v>
      </c>
      <c r="T164" s="33">
        <f>IF(ISBLANK('Monthly Estimate'!$D$32),SUMPRODUCT(('Monthly Estimate'!$F$32:$BL$32='Payment Calendar'!$A164)*('Monthly Estimate'!$B$32)),IF('Monthly Estimate'!$D$32='Payment Calendar'!$B164,'Monthly Estimate'!$B$32,0))</f>
        <v>0</v>
      </c>
      <c r="U164" s="33">
        <f>IF(ISBLANK('Monthly Estimate'!$D$33),SUMPRODUCT(('Monthly Estimate'!$F$33:$BL$33='Payment Calendar'!$A164)*('Monthly Estimate'!$B$33)),IF('Monthly Estimate'!$D$33='Payment Calendar'!$B164,'Monthly Estimate'!$B$33,0))</f>
        <v>0</v>
      </c>
      <c r="V164" s="33">
        <f>IF(ISBLANK('Monthly Estimate'!$D$34),SUMPRODUCT(('Monthly Estimate'!$F$34:$BL$34='Payment Calendar'!$A164)*('Monthly Estimate'!$B$34)),IF('Monthly Estimate'!$D$34='Payment Calendar'!$B164,'Monthly Estimate'!$B$34,0))</f>
        <v>0</v>
      </c>
      <c r="W164" s="33">
        <f>IF(ISBLANK('Monthly Estimate'!$D$35),SUMPRODUCT(('Monthly Estimate'!$F$35:$BL$35='Payment Calendar'!$A164)*('Monthly Estimate'!$B$35)),IF('Monthly Estimate'!$D$35='Payment Calendar'!$B164,'Monthly Estimate'!$B$35,0))</f>
        <v>0</v>
      </c>
      <c r="X164" s="33">
        <f>IF(ISBLANK('Monthly Estimate'!$D$36),SUMPRODUCT(('Monthly Estimate'!$F$36:$BL$36='Payment Calendar'!$A164)*('Monthly Estimate'!$B$36)),IF('Monthly Estimate'!$D$36='Payment Calendar'!$B164,'Monthly Estimate'!$B$36,0))</f>
        <v>0</v>
      </c>
      <c r="Y164" s="33">
        <f>IF(ISBLANK('Monthly Estimate'!$D$37),SUMPRODUCT(('Monthly Estimate'!$F$37:$BL$37='Payment Calendar'!$A164)*('Monthly Estimate'!$B$37)),IF('Monthly Estimate'!$D$37='Payment Calendar'!$B164,'Monthly Estimate'!$B$37,0))</f>
        <v>0</v>
      </c>
      <c r="Z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A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B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C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D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E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F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G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H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I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J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K164" s="33">
        <f>IF(ISBLANK('Monthly Estimate'!$D$38),SUMPRODUCT(('Monthly Estimate'!$F$38:$BL$38='Payment Calendar'!$A164)*('Monthly Estimate'!$B$38)),IF('Monthly Estimate'!$D$38='Payment Calendar'!$B164,'Monthly Estimate'!$B$38,0))</f>
        <v>0</v>
      </c>
      <c r="AL164" s="33">
        <f>IF(ISBLANK('Monthly Estimate'!$D$50),SUMPRODUCT(('Monthly Estimate'!$F$50:$BL$50='Payment Calendar'!$A164)*('Monthly Estimate'!$B$50)),IF('Monthly Estimate'!$D$50='Payment Calendar'!$B164,'Monthly Estimate'!$B$50,0))</f>
        <v>0</v>
      </c>
      <c r="AM164" s="34">
        <f>IF(ISBLANK('Monthly Estimate'!$D$51),SUMPRODUCT(('Monthly Estimate'!$F$51:$BL$51='Payment Calendar'!$A164)*('Monthly Estimate'!$B$51)),IF('Monthly Estimate'!$D$51='Payment Calendar'!$B164,'Monthly Estimate'!$B$51,0))</f>
        <v>0</v>
      </c>
      <c r="AN164" s="29">
        <f>SUM(D164:AM164)</f>
        <v>0</v>
      </c>
      <c r="AO164" s="33">
        <f>IF(ISBLANK('Monthly Estimate'!$D$6),SUMPRODUCT(('Monthly Estimate'!$F$6:$BL$6='Payment Calendar'!$A164)*('Monthly Estimate'!$B$6)),IF('Monthly Estimate'!$D$6='Payment Calendar'!$B164,'Monthly Estimate'!$B$6,0))</f>
        <v>0</v>
      </c>
      <c r="AP164" s="33">
        <f>IF(ISBLANK('Monthly Estimate'!$D$7),SUMPRODUCT(('Monthly Estimate'!$F$7:$BL$7='Payment Calendar'!$A164)*('Monthly Estimate'!$B$7)),IF('Monthly Estimate'!$D$7='Payment Calendar'!$B164,'Monthly Estimate'!$B$7,0))</f>
        <v>0</v>
      </c>
      <c r="AQ164" s="34">
        <f>IF(ISBLANK('Monthly Estimate'!$D$8),SUMPRODUCT(('Monthly Estimate'!$F$8:$BL$8='Payment Calendar'!$A164)*('Monthly Estimate'!$B$8)),IF('Monthly Estimate'!$D$8='Payment Calendar'!$B164,'Monthly Estimate'!$B$8,0))</f>
        <v>0</v>
      </c>
      <c r="AR164" s="35">
        <f t="shared" si="42"/>
        <v>0</v>
      </c>
      <c r="AS164" s="36">
        <f>IF(ISBLANK('Monthly Estimate'!$D$54),SUMPRODUCT(('Monthly Estimate'!$F$54:$BL$54='Payment Calendar'!$A164)*('Monthly Estimate'!$B$54)),IF('Monthly Estimate'!$D$54='Payment Calendar'!$B164,'Monthly Estimate'!$B$54,0))</f>
        <v>0</v>
      </c>
      <c r="AT164" s="34">
        <f>IF(ISBLANK('Monthly Estimate'!$D$55),SUMPRODUCT(('Monthly Estimate'!$F$55:$BL$55='Payment Calendar'!$A164)*('Monthly Estimate'!$B$55)),IF('Monthly Estimate'!$D$55='Payment Calendar'!$B164,'Monthly Estimate'!$B$55,0))</f>
        <v>0</v>
      </c>
      <c r="AU164" s="29">
        <f t="shared" si="51"/>
        <v>0</v>
      </c>
      <c r="AV164" s="30">
        <f t="shared" si="52"/>
        <v>0</v>
      </c>
      <c r="AW164" s="37">
        <f t="shared" si="54"/>
        <v>0</v>
      </c>
    </row>
    <row r="165" spans="1:49" x14ac:dyDescent="0.2">
      <c r="A165" s="31">
        <f t="shared" si="53"/>
        <v>43257</v>
      </c>
      <c r="B165" s="32">
        <f t="shared" si="41"/>
        <v>6</v>
      </c>
      <c r="C165" s="32">
        <f t="shared" si="50"/>
        <v>6</v>
      </c>
      <c r="D165" s="33">
        <f>IF(ISBLANK('Monthly Estimate'!$D$13),SUMPRODUCT(('Monthly Estimate'!$F$13:$BL$13='Payment Calendar'!$A165)*('Monthly Estimate'!$B$13)),IF('Monthly Estimate'!$D$13='Payment Calendar'!$B165,'Monthly Estimate'!$B$13,0))</f>
        <v>0</v>
      </c>
      <c r="E165" s="33">
        <f>IF(ISBLANK('Monthly Estimate'!$D$14),SUMPRODUCT(('Monthly Estimate'!$F$14:$BL$14='Payment Calendar'!$A165)*('Monthly Estimate'!$B$14)),IF('Monthly Estimate'!$D$14='Payment Calendar'!$B165,'Monthly Estimate'!$B$14,0))</f>
        <v>0</v>
      </c>
      <c r="F165" s="33">
        <f>IF(ISBLANK('Monthly Estimate'!$D$15),SUMPRODUCT(('Monthly Estimate'!$F$15:$BL$15='Payment Calendar'!$A165)*('Monthly Estimate'!$B$15)),IF('Monthly Estimate'!$D$15='Payment Calendar'!$B165,'Monthly Estimate'!$B$15,0))</f>
        <v>0</v>
      </c>
      <c r="G165" s="33">
        <f>IF(ISBLANK('Monthly Estimate'!$D$16),SUMPRODUCT(('Monthly Estimate'!$F$16:$BL$16='Payment Calendar'!$A165)*('Monthly Estimate'!$B$16)),IF('Monthly Estimate'!$D$16='Payment Calendar'!$B165,'Monthly Estimate'!$B$16,0))</f>
        <v>0</v>
      </c>
      <c r="H165" s="33">
        <f>IF(ISBLANK('Monthly Estimate'!$D$17),SUMPRODUCT(('Monthly Estimate'!$F$17:$BL$17='Payment Calendar'!$A165)*('Monthly Estimate'!$B$17)),IF('Monthly Estimate'!$D$17='Payment Calendar'!$B165,'Monthly Estimate'!$B$17,0))</f>
        <v>0</v>
      </c>
      <c r="I165" s="33">
        <f>IF(ISBLANK('Monthly Estimate'!$D$18),SUMPRODUCT(('Monthly Estimate'!$F$18:$BL$18='Payment Calendar'!$A165)*('Monthly Estimate'!$B$18)),IF('Monthly Estimate'!$D$18='Payment Calendar'!$B165,'Monthly Estimate'!$B$18,0))</f>
        <v>0</v>
      </c>
      <c r="J165" s="33">
        <f>IF(ISBLANK('Monthly Estimate'!$D$19),SUMPRODUCT(('Monthly Estimate'!$F$19:$BL$19='Payment Calendar'!$A165)*('Monthly Estimate'!$B$19)),IF('Monthly Estimate'!$D$19='Payment Calendar'!$B165,'Monthly Estimate'!$B$19,0))</f>
        <v>0</v>
      </c>
      <c r="K165" s="33">
        <f>IF(ISBLANK('Monthly Estimate'!$D$20),SUMPRODUCT(('Monthly Estimate'!$F$20:$BL$20='Payment Calendar'!$A165)*('Monthly Estimate'!$B$20)),IF('Monthly Estimate'!$D$20='Payment Calendar'!$B165,'Monthly Estimate'!$B$20,0))</f>
        <v>0</v>
      </c>
      <c r="L165" s="33">
        <f>IF(ISBLANK('Monthly Estimate'!$D$21),SUMPRODUCT(('Monthly Estimate'!$F$21:$BL$21='Payment Calendar'!$A165)*('Monthly Estimate'!$B$21)),IF('Monthly Estimate'!$D$21='Payment Calendar'!$B165,'Monthly Estimate'!$B$21,0))</f>
        <v>0</v>
      </c>
      <c r="M165" s="33">
        <f>IF(ISBLANK('Monthly Estimate'!$D$22),SUMPRODUCT(('Monthly Estimate'!$F$22:$BL$22='Payment Calendar'!$A165)*('Monthly Estimate'!$B$22)),IF('Monthly Estimate'!$D$22='Payment Calendar'!$B165,'Monthly Estimate'!$B$22,0))</f>
        <v>0</v>
      </c>
      <c r="N165" s="33">
        <f>IF(ISBLANK('Monthly Estimate'!$D$23),SUMPRODUCT(('Monthly Estimate'!$F$23:$BL$23='Payment Calendar'!$A165)*('Monthly Estimate'!$B$23)),IF('Monthly Estimate'!$D$23='Payment Calendar'!$B165,'Monthly Estimate'!$B$23,0))</f>
        <v>0</v>
      </c>
      <c r="O165" s="33">
        <f>IF(ISBLANK('Monthly Estimate'!$D$24),SUMPRODUCT(('Monthly Estimate'!$F$24:$BL$24='Payment Calendar'!$A165)*('Monthly Estimate'!$B$24)),IF('Monthly Estimate'!$D$24='Payment Calendar'!$B165,'Monthly Estimate'!$B$24,0))</f>
        <v>0</v>
      </c>
      <c r="P165" s="33">
        <f>IF(ISBLANK('Monthly Estimate'!$D$25),SUMPRODUCT(('Monthly Estimate'!$F$25:$BL$25='Payment Calendar'!$A165)*('Monthly Estimate'!$B$25)),IF('Monthly Estimate'!$D$25='Payment Calendar'!$B165,'Monthly Estimate'!$B$25,0))</f>
        <v>0</v>
      </c>
      <c r="Q165" s="33">
        <f>IF(ISBLANK('Monthly Estimate'!$D$26),SUMPRODUCT(('Monthly Estimate'!$F$26:$BL$26='Payment Calendar'!$A165)*('Monthly Estimate'!$B$26)),IF('Monthly Estimate'!$D$26='Payment Calendar'!$B165,'Monthly Estimate'!$B$26,0))</f>
        <v>0</v>
      </c>
      <c r="R165" s="33">
        <f>IF(ISBLANK('Monthly Estimate'!$D$27),SUMPRODUCT(('Monthly Estimate'!$F$27:$BL$27='Payment Calendar'!$A165)*('Monthly Estimate'!$B$27)),IF('Monthly Estimate'!$D$27='Payment Calendar'!$B165,'Monthly Estimate'!$B$27,0))</f>
        <v>0</v>
      </c>
      <c r="S165" s="33">
        <f>IF(ISBLANK('Monthly Estimate'!$D$28),SUMPRODUCT(('Monthly Estimate'!$F$28:$BL$28='Payment Calendar'!$A165)*('Monthly Estimate'!$B$28)),IF('Monthly Estimate'!$D$28='Payment Calendar'!$B165,'Monthly Estimate'!$B$28,0))</f>
        <v>0</v>
      </c>
      <c r="T165" s="33">
        <f>IF(ISBLANK('Monthly Estimate'!$D$32),SUMPRODUCT(('Monthly Estimate'!$F$32:$BL$32='Payment Calendar'!$A165)*('Monthly Estimate'!$B$32)),IF('Monthly Estimate'!$D$32='Payment Calendar'!$B165,'Monthly Estimate'!$B$32,0))</f>
        <v>0</v>
      </c>
      <c r="U165" s="33">
        <f>IF(ISBLANK('Monthly Estimate'!$D$33),SUMPRODUCT(('Monthly Estimate'!$F$33:$BL$33='Payment Calendar'!$A165)*('Monthly Estimate'!$B$33)),IF('Monthly Estimate'!$D$33='Payment Calendar'!$B165,'Monthly Estimate'!$B$33,0))</f>
        <v>0</v>
      </c>
      <c r="V165" s="33">
        <f>IF(ISBLANK('Monthly Estimate'!$D$34),SUMPRODUCT(('Monthly Estimate'!$F$34:$BL$34='Payment Calendar'!$A165)*('Monthly Estimate'!$B$34)),IF('Monthly Estimate'!$D$34='Payment Calendar'!$B165,'Monthly Estimate'!$B$34,0))</f>
        <v>0</v>
      </c>
      <c r="W165" s="33">
        <f>IF(ISBLANK('Monthly Estimate'!$D$35),SUMPRODUCT(('Monthly Estimate'!$F$35:$BL$35='Payment Calendar'!$A165)*('Monthly Estimate'!$B$35)),IF('Monthly Estimate'!$D$35='Payment Calendar'!$B165,'Monthly Estimate'!$B$35,0))</f>
        <v>0</v>
      </c>
      <c r="X165" s="33">
        <f>IF(ISBLANK('Monthly Estimate'!$D$36),SUMPRODUCT(('Monthly Estimate'!$F$36:$BL$36='Payment Calendar'!$A165)*('Monthly Estimate'!$B$36)),IF('Monthly Estimate'!$D$36='Payment Calendar'!$B165,'Monthly Estimate'!$B$36,0))</f>
        <v>0</v>
      </c>
      <c r="Y165" s="33">
        <f>IF(ISBLANK('Monthly Estimate'!$D$37),SUMPRODUCT(('Monthly Estimate'!$F$37:$BL$37='Payment Calendar'!$A165)*('Monthly Estimate'!$B$37)),IF('Monthly Estimate'!$D$37='Payment Calendar'!$B165,'Monthly Estimate'!$B$37,0))</f>
        <v>0</v>
      </c>
      <c r="Z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A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B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C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D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E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F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G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H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I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J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K165" s="33">
        <f>IF(ISBLANK('Monthly Estimate'!$D$38),SUMPRODUCT(('Monthly Estimate'!$F$38:$BL$38='Payment Calendar'!$A165)*('Monthly Estimate'!$B$38)),IF('Monthly Estimate'!$D$38='Payment Calendar'!$B165,'Monthly Estimate'!$B$38,0))</f>
        <v>0</v>
      </c>
      <c r="AL165" s="33">
        <f>IF(ISBLANK('Monthly Estimate'!$D$50),SUMPRODUCT(('Monthly Estimate'!$F$50:$BL$50='Payment Calendar'!$A165)*('Monthly Estimate'!$B$50)),IF('Monthly Estimate'!$D$50='Payment Calendar'!$B165,'Monthly Estimate'!$B$50,0))</f>
        <v>0</v>
      </c>
      <c r="AM165" s="34">
        <f>IF(ISBLANK('Monthly Estimate'!$D$51),SUMPRODUCT(('Monthly Estimate'!$F$51:$BL$51='Payment Calendar'!$A165)*('Monthly Estimate'!$B$51)),IF('Monthly Estimate'!$D$51='Payment Calendar'!$B165,'Monthly Estimate'!$B$51,0))</f>
        <v>0</v>
      </c>
      <c r="AN165" s="29">
        <f>SUM(D165:AM165)</f>
        <v>0</v>
      </c>
      <c r="AO165" s="33">
        <f>IF(ISBLANK('Monthly Estimate'!$D$6),SUMPRODUCT(('Monthly Estimate'!$F$6:$BL$6='Payment Calendar'!$A165)*('Monthly Estimate'!$B$6)),IF('Monthly Estimate'!$D$6='Payment Calendar'!$B165,'Monthly Estimate'!$B$6,0))</f>
        <v>0</v>
      </c>
      <c r="AP165" s="33">
        <f>IF(ISBLANK('Monthly Estimate'!$D$7),SUMPRODUCT(('Monthly Estimate'!$F$7:$BL$7='Payment Calendar'!$A165)*('Monthly Estimate'!$B$7)),IF('Monthly Estimate'!$D$7='Payment Calendar'!$B165,'Monthly Estimate'!$B$7,0))</f>
        <v>0</v>
      </c>
      <c r="AQ165" s="34">
        <f>IF(ISBLANK('Monthly Estimate'!$D$8),SUMPRODUCT(('Monthly Estimate'!$F$8:$BL$8='Payment Calendar'!$A165)*('Monthly Estimate'!$B$8)),IF('Monthly Estimate'!$D$8='Payment Calendar'!$B165,'Monthly Estimate'!$B$8,0))</f>
        <v>0</v>
      </c>
      <c r="AR165" s="35">
        <f t="shared" si="42"/>
        <v>0</v>
      </c>
      <c r="AS165" s="36">
        <f>IF(ISBLANK('Monthly Estimate'!$D$54),SUMPRODUCT(('Monthly Estimate'!$F$54:$BL$54='Payment Calendar'!$A165)*('Monthly Estimate'!$B$54)),IF('Monthly Estimate'!$D$54='Payment Calendar'!$B165,'Monthly Estimate'!$B$54,0))</f>
        <v>0</v>
      </c>
      <c r="AT165" s="34">
        <f>IF(ISBLANK('Monthly Estimate'!$D$55),SUMPRODUCT(('Monthly Estimate'!$F$55:$BL$55='Payment Calendar'!$A165)*('Monthly Estimate'!$B$55)),IF('Monthly Estimate'!$D$55='Payment Calendar'!$B165,'Monthly Estimate'!$B$55,0))</f>
        <v>0</v>
      </c>
      <c r="AU165" s="29">
        <f t="shared" si="51"/>
        <v>0</v>
      </c>
      <c r="AV165" s="30">
        <f t="shared" si="52"/>
        <v>0</v>
      </c>
      <c r="AW165" s="37">
        <f t="shared" si="54"/>
        <v>0</v>
      </c>
    </row>
    <row r="166" spans="1:49" x14ac:dyDescent="0.2">
      <c r="A166" s="31">
        <f t="shared" si="53"/>
        <v>43258</v>
      </c>
      <c r="B166" s="32">
        <f t="shared" si="41"/>
        <v>7</v>
      </c>
      <c r="C166" s="32">
        <f t="shared" si="50"/>
        <v>6</v>
      </c>
      <c r="D166" s="33">
        <f>IF(ISBLANK('Monthly Estimate'!$D$13),SUMPRODUCT(('Monthly Estimate'!$F$13:$BL$13='Payment Calendar'!$A166)*('Monthly Estimate'!$B$13)),IF('Monthly Estimate'!$D$13='Payment Calendar'!$B166,'Monthly Estimate'!$B$13,0))</f>
        <v>0</v>
      </c>
      <c r="E166" s="33">
        <f>IF(ISBLANK('Monthly Estimate'!$D$14),SUMPRODUCT(('Monthly Estimate'!$F$14:$BL$14='Payment Calendar'!$A166)*('Monthly Estimate'!$B$14)),IF('Monthly Estimate'!$D$14='Payment Calendar'!$B166,'Monthly Estimate'!$B$14,0))</f>
        <v>0</v>
      </c>
      <c r="F166" s="33">
        <f>IF(ISBLANK('Monthly Estimate'!$D$15),SUMPRODUCT(('Monthly Estimate'!$F$15:$BL$15='Payment Calendar'!$A166)*('Monthly Estimate'!$B$15)),IF('Monthly Estimate'!$D$15='Payment Calendar'!$B166,'Monthly Estimate'!$B$15,0))</f>
        <v>0</v>
      </c>
      <c r="G166" s="33">
        <f>IF(ISBLANK('Monthly Estimate'!$D$16),SUMPRODUCT(('Monthly Estimate'!$F$16:$BL$16='Payment Calendar'!$A166)*('Monthly Estimate'!$B$16)),IF('Monthly Estimate'!$D$16='Payment Calendar'!$B166,'Monthly Estimate'!$B$16,0))</f>
        <v>0</v>
      </c>
      <c r="H166" s="33">
        <f>IF(ISBLANK('Monthly Estimate'!$D$17),SUMPRODUCT(('Monthly Estimate'!$F$17:$BL$17='Payment Calendar'!$A166)*('Monthly Estimate'!$B$17)),IF('Monthly Estimate'!$D$17='Payment Calendar'!$B166,'Monthly Estimate'!$B$17,0))</f>
        <v>0</v>
      </c>
      <c r="I166" s="33">
        <f>IF(ISBLANK('Monthly Estimate'!$D$18),SUMPRODUCT(('Monthly Estimate'!$F$18:$BL$18='Payment Calendar'!$A166)*('Monthly Estimate'!$B$18)),IF('Monthly Estimate'!$D$18='Payment Calendar'!$B166,'Monthly Estimate'!$B$18,0))</f>
        <v>0</v>
      </c>
      <c r="J166" s="33">
        <f>IF(ISBLANK('Monthly Estimate'!$D$19),SUMPRODUCT(('Monthly Estimate'!$F$19:$BL$19='Payment Calendar'!$A166)*('Monthly Estimate'!$B$19)),IF('Monthly Estimate'!$D$19='Payment Calendar'!$B166,'Monthly Estimate'!$B$19,0))</f>
        <v>0</v>
      </c>
      <c r="K166" s="33">
        <f>IF(ISBLANK('Monthly Estimate'!$D$20),SUMPRODUCT(('Monthly Estimate'!$F$20:$BL$20='Payment Calendar'!$A166)*('Monthly Estimate'!$B$20)),IF('Monthly Estimate'!$D$20='Payment Calendar'!$B166,'Monthly Estimate'!$B$20,0))</f>
        <v>0</v>
      </c>
      <c r="L166" s="33">
        <f>IF(ISBLANK('Monthly Estimate'!$D$21),SUMPRODUCT(('Monthly Estimate'!$F$21:$BL$21='Payment Calendar'!$A166)*('Monthly Estimate'!$B$21)),IF('Monthly Estimate'!$D$21='Payment Calendar'!$B166,'Monthly Estimate'!$B$21,0))</f>
        <v>0</v>
      </c>
      <c r="M166" s="33">
        <f>IF(ISBLANK('Monthly Estimate'!$D$22),SUMPRODUCT(('Monthly Estimate'!$F$22:$BL$22='Payment Calendar'!$A166)*('Monthly Estimate'!$B$22)),IF('Monthly Estimate'!$D$22='Payment Calendar'!$B166,'Monthly Estimate'!$B$22,0))</f>
        <v>0</v>
      </c>
      <c r="N166" s="33">
        <f>IF(ISBLANK('Monthly Estimate'!$D$23),SUMPRODUCT(('Monthly Estimate'!$F$23:$BL$23='Payment Calendar'!$A166)*('Monthly Estimate'!$B$23)),IF('Monthly Estimate'!$D$23='Payment Calendar'!$B166,'Monthly Estimate'!$B$23,0))</f>
        <v>0</v>
      </c>
      <c r="O166" s="33">
        <f>IF(ISBLANK('Monthly Estimate'!$D$24),SUMPRODUCT(('Monthly Estimate'!$F$24:$BL$24='Payment Calendar'!$A166)*('Monthly Estimate'!$B$24)),IF('Monthly Estimate'!$D$24='Payment Calendar'!$B166,'Monthly Estimate'!$B$24,0))</f>
        <v>0</v>
      </c>
      <c r="P166" s="33">
        <f>IF(ISBLANK('Monthly Estimate'!$D$25),SUMPRODUCT(('Monthly Estimate'!$F$25:$BL$25='Payment Calendar'!$A166)*('Monthly Estimate'!$B$25)),IF('Monthly Estimate'!$D$25='Payment Calendar'!$B166,'Monthly Estimate'!$B$25,0))</f>
        <v>0</v>
      </c>
      <c r="Q166" s="33">
        <f>IF(ISBLANK('Monthly Estimate'!$D$26),SUMPRODUCT(('Monthly Estimate'!$F$26:$BL$26='Payment Calendar'!$A166)*('Monthly Estimate'!$B$26)),IF('Monthly Estimate'!$D$26='Payment Calendar'!$B166,'Monthly Estimate'!$B$26,0))</f>
        <v>0</v>
      </c>
      <c r="R166" s="33">
        <f>IF(ISBLANK('Monthly Estimate'!$D$27),SUMPRODUCT(('Monthly Estimate'!$F$27:$BL$27='Payment Calendar'!$A166)*('Monthly Estimate'!$B$27)),IF('Monthly Estimate'!$D$27='Payment Calendar'!$B166,'Monthly Estimate'!$B$27,0))</f>
        <v>0</v>
      </c>
      <c r="S166" s="33">
        <f>IF(ISBLANK('Monthly Estimate'!$D$28),SUMPRODUCT(('Monthly Estimate'!$F$28:$BL$28='Payment Calendar'!$A166)*('Monthly Estimate'!$B$28)),IF('Monthly Estimate'!$D$28='Payment Calendar'!$B166,'Monthly Estimate'!$B$28,0))</f>
        <v>0</v>
      </c>
      <c r="T166" s="33">
        <f>IF(ISBLANK('Monthly Estimate'!$D$32),SUMPRODUCT(('Monthly Estimate'!$F$32:$BL$32='Payment Calendar'!$A166)*('Monthly Estimate'!$B$32)),IF('Monthly Estimate'!$D$32='Payment Calendar'!$B166,'Monthly Estimate'!$B$32,0))</f>
        <v>0</v>
      </c>
      <c r="U166" s="33">
        <f>IF(ISBLANK('Monthly Estimate'!$D$33),SUMPRODUCT(('Monthly Estimate'!$F$33:$BL$33='Payment Calendar'!$A166)*('Monthly Estimate'!$B$33)),IF('Monthly Estimate'!$D$33='Payment Calendar'!$B166,'Monthly Estimate'!$B$33,0))</f>
        <v>0</v>
      </c>
      <c r="V166" s="33">
        <f>IF(ISBLANK('Monthly Estimate'!$D$34),SUMPRODUCT(('Monthly Estimate'!$F$34:$BL$34='Payment Calendar'!$A166)*('Monthly Estimate'!$B$34)),IF('Monthly Estimate'!$D$34='Payment Calendar'!$B166,'Monthly Estimate'!$B$34,0))</f>
        <v>0</v>
      </c>
      <c r="W166" s="33">
        <f>IF(ISBLANK('Monthly Estimate'!$D$35),SUMPRODUCT(('Monthly Estimate'!$F$35:$BL$35='Payment Calendar'!$A166)*('Monthly Estimate'!$B$35)),IF('Monthly Estimate'!$D$35='Payment Calendar'!$B166,'Monthly Estimate'!$B$35,0))</f>
        <v>0</v>
      </c>
      <c r="X166" s="33">
        <f>IF(ISBLANK('Monthly Estimate'!$D$36),SUMPRODUCT(('Monthly Estimate'!$F$36:$BL$36='Payment Calendar'!$A166)*('Monthly Estimate'!$B$36)),IF('Monthly Estimate'!$D$36='Payment Calendar'!$B166,'Monthly Estimate'!$B$36,0))</f>
        <v>0</v>
      </c>
      <c r="Y166" s="33">
        <f>IF(ISBLANK('Monthly Estimate'!$D$37),SUMPRODUCT(('Monthly Estimate'!$F$37:$BL$37='Payment Calendar'!$A166)*('Monthly Estimate'!$B$37)),IF('Monthly Estimate'!$D$37='Payment Calendar'!$B166,'Monthly Estimate'!$B$37,0))</f>
        <v>0</v>
      </c>
      <c r="Z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A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B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C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D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E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F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G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H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I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J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K166" s="33">
        <f>IF(ISBLANK('Monthly Estimate'!$D$38),SUMPRODUCT(('Monthly Estimate'!$F$38:$BL$38='Payment Calendar'!$A166)*('Monthly Estimate'!$B$38)),IF('Monthly Estimate'!$D$38='Payment Calendar'!$B166,'Monthly Estimate'!$B$38,0))</f>
        <v>0</v>
      </c>
      <c r="AL166" s="33">
        <f>IF(ISBLANK('Monthly Estimate'!$D$50),SUMPRODUCT(('Monthly Estimate'!$F$50:$BL$50='Payment Calendar'!$A166)*('Monthly Estimate'!$B$50)),IF('Monthly Estimate'!$D$50='Payment Calendar'!$B166,'Monthly Estimate'!$B$50,0))</f>
        <v>0</v>
      </c>
      <c r="AM166" s="34">
        <f>IF(ISBLANK('Monthly Estimate'!$D$51),SUMPRODUCT(('Monthly Estimate'!$F$51:$BL$51='Payment Calendar'!$A166)*('Monthly Estimate'!$B$51)),IF('Monthly Estimate'!$D$51='Payment Calendar'!$B166,'Monthly Estimate'!$B$51,0))</f>
        <v>0</v>
      </c>
      <c r="AN166" s="29">
        <f>SUM(D166:AM166)</f>
        <v>0</v>
      </c>
      <c r="AO166" s="33">
        <f>IF(ISBLANK('Monthly Estimate'!$D$6),SUMPRODUCT(('Monthly Estimate'!$F$6:$BL$6='Payment Calendar'!$A166)*('Monthly Estimate'!$B$6)),IF('Monthly Estimate'!$D$6='Payment Calendar'!$B166,'Monthly Estimate'!$B$6,0))</f>
        <v>0</v>
      </c>
      <c r="AP166" s="33">
        <f>IF(ISBLANK('Monthly Estimate'!$D$7),SUMPRODUCT(('Monthly Estimate'!$F$7:$BL$7='Payment Calendar'!$A166)*('Monthly Estimate'!$B$7)),IF('Monthly Estimate'!$D$7='Payment Calendar'!$B166,'Monthly Estimate'!$B$7,0))</f>
        <v>0</v>
      </c>
      <c r="AQ166" s="34">
        <f>IF(ISBLANK('Monthly Estimate'!$D$8),SUMPRODUCT(('Monthly Estimate'!$F$8:$BL$8='Payment Calendar'!$A166)*('Monthly Estimate'!$B$8)),IF('Monthly Estimate'!$D$8='Payment Calendar'!$B166,'Monthly Estimate'!$B$8,0))</f>
        <v>0</v>
      </c>
      <c r="AR166" s="35">
        <f t="shared" si="42"/>
        <v>0</v>
      </c>
      <c r="AS166" s="36">
        <f>IF(ISBLANK('Monthly Estimate'!$D$54),SUMPRODUCT(('Monthly Estimate'!$F$54:$BL$54='Payment Calendar'!$A166)*('Monthly Estimate'!$B$54)),IF('Monthly Estimate'!$D$54='Payment Calendar'!$B166,'Monthly Estimate'!$B$54,0))</f>
        <v>0</v>
      </c>
      <c r="AT166" s="34">
        <f>IF(ISBLANK('Monthly Estimate'!$D$55),SUMPRODUCT(('Monthly Estimate'!$F$55:$BL$55='Payment Calendar'!$A166)*('Monthly Estimate'!$B$55)),IF('Monthly Estimate'!$D$55='Payment Calendar'!$B166,'Monthly Estimate'!$B$55,0))</f>
        <v>0</v>
      </c>
      <c r="AU166" s="29">
        <f t="shared" si="51"/>
        <v>0</v>
      </c>
      <c r="AV166" s="30">
        <f t="shared" si="52"/>
        <v>0</v>
      </c>
      <c r="AW166" s="37">
        <f t="shared" si="54"/>
        <v>0</v>
      </c>
    </row>
    <row r="167" spans="1:49" x14ac:dyDescent="0.2">
      <c r="A167" s="31">
        <f t="shared" si="53"/>
        <v>43259</v>
      </c>
      <c r="B167" s="32">
        <f t="shared" si="41"/>
        <v>8</v>
      </c>
      <c r="C167" s="32">
        <f t="shared" si="50"/>
        <v>6</v>
      </c>
      <c r="D167" s="33">
        <f>IF(ISBLANK('Monthly Estimate'!$D$13),SUMPRODUCT(('Monthly Estimate'!$F$13:$BL$13='Payment Calendar'!$A167)*('Monthly Estimate'!$B$13)),IF('Monthly Estimate'!$D$13='Payment Calendar'!$B167,'Monthly Estimate'!$B$13,0))</f>
        <v>0</v>
      </c>
      <c r="E167" s="33">
        <f>IF(ISBLANK('Monthly Estimate'!$D$14),SUMPRODUCT(('Monthly Estimate'!$F$14:$BL$14='Payment Calendar'!$A167)*('Monthly Estimate'!$B$14)),IF('Monthly Estimate'!$D$14='Payment Calendar'!$B167,'Monthly Estimate'!$B$14,0))</f>
        <v>0</v>
      </c>
      <c r="F167" s="33">
        <f>IF(ISBLANK('Monthly Estimate'!$D$15),SUMPRODUCT(('Monthly Estimate'!$F$15:$BL$15='Payment Calendar'!$A167)*('Monthly Estimate'!$B$15)),IF('Monthly Estimate'!$D$15='Payment Calendar'!$B167,'Monthly Estimate'!$B$15,0))</f>
        <v>0</v>
      </c>
      <c r="G167" s="33">
        <f>IF(ISBLANK('Monthly Estimate'!$D$16),SUMPRODUCT(('Monthly Estimate'!$F$16:$BL$16='Payment Calendar'!$A167)*('Monthly Estimate'!$B$16)),IF('Monthly Estimate'!$D$16='Payment Calendar'!$B167,'Monthly Estimate'!$B$16,0))</f>
        <v>0</v>
      </c>
      <c r="H167" s="33">
        <f>IF(ISBLANK('Monthly Estimate'!$D$17),SUMPRODUCT(('Monthly Estimate'!$F$17:$BL$17='Payment Calendar'!$A167)*('Monthly Estimate'!$B$17)),IF('Monthly Estimate'!$D$17='Payment Calendar'!$B167,'Monthly Estimate'!$B$17,0))</f>
        <v>0</v>
      </c>
      <c r="I167" s="33">
        <f>IF(ISBLANK('Monthly Estimate'!$D$18),SUMPRODUCT(('Monthly Estimate'!$F$18:$BL$18='Payment Calendar'!$A167)*('Monthly Estimate'!$B$18)),IF('Monthly Estimate'!$D$18='Payment Calendar'!$B167,'Monthly Estimate'!$B$18,0))</f>
        <v>0</v>
      </c>
      <c r="J167" s="33">
        <f>IF(ISBLANK('Monthly Estimate'!$D$19),SUMPRODUCT(('Monthly Estimate'!$F$19:$BL$19='Payment Calendar'!$A167)*('Monthly Estimate'!$B$19)),IF('Monthly Estimate'!$D$19='Payment Calendar'!$B167,'Monthly Estimate'!$B$19,0))</f>
        <v>0</v>
      </c>
      <c r="K167" s="33">
        <f>IF(ISBLANK('Monthly Estimate'!$D$20),SUMPRODUCT(('Monthly Estimate'!$F$20:$BL$20='Payment Calendar'!$A167)*('Monthly Estimate'!$B$20)),IF('Monthly Estimate'!$D$20='Payment Calendar'!$B167,'Monthly Estimate'!$B$20,0))</f>
        <v>0</v>
      </c>
      <c r="L167" s="33">
        <f>IF(ISBLANK('Monthly Estimate'!$D$21),SUMPRODUCT(('Monthly Estimate'!$F$21:$BL$21='Payment Calendar'!$A167)*('Monthly Estimate'!$B$21)),IF('Monthly Estimate'!$D$21='Payment Calendar'!$B167,'Monthly Estimate'!$B$21,0))</f>
        <v>0</v>
      </c>
      <c r="M167" s="33">
        <f>IF(ISBLANK('Monthly Estimate'!$D$22),SUMPRODUCT(('Monthly Estimate'!$F$22:$BL$22='Payment Calendar'!$A167)*('Monthly Estimate'!$B$22)),IF('Monthly Estimate'!$D$22='Payment Calendar'!$B167,'Monthly Estimate'!$B$22,0))</f>
        <v>0</v>
      </c>
      <c r="N167" s="33">
        <f>IF(ISBLANK('Monthly Estimate'!$D$23),SUMPRODUCT(('Monthly Estimate'!$F$23:$BL$23='Payment Calendar'!$A167)*('Monthly Estimate'!$B$23)),IF('Monthly Estimate'!$D$23='Payment Calendar'!$B167,'Monthly Estimate'!$B$23,0))</f>
        <v>0</v>
      </c>
      <c r="O167" s="33">
        <f>IF(ISBLANK('Monthly Estimate'!$D$24),SUMPRODUCT(('Monthly Estimate'!$F$24:$BL$24='Payment Calendar'!$A167)*('Monthly Estimate'!$B$24)),IF('Monthly Estimate'!$D$24='Payment Calendar'!$B167,'Monthly Estimate'!$B$24,0))</f>
        <v>0</v>
      </c>
      <c r="P167" s="33">
        <f>IF(ISBLANK('Monthly Estimate'!$D$25),SUMPRODUCT(('Monthly Estimate'!$F$25:$BL$25='Payment Calendar'!$A167)*('Monthly Estimate'!$B$25)),IF('Monthly Estimate'!$D$25='Payment Calendar'!$B167,'Monthly Estimate'!$B$25,0))</f>
        <v>0</v>
      </c>
      <c r="Q167" s="33">
        <f>IF(ISBLANK('Monthly Estimate'!$D$26),SUMPRODUCT(('Monthly Estimate'!$F$26:$BL$26='Payment Calendar'!$A167)*('Monthly Estimate'!$B$26)),IF('Monthly Estimate'!$D$26='Payment Calendar'!$B167,'Monthly Estimate'!$B$26,0))</f>
        <v>0</v>
      </c>
      <c r="R167" s="33">
        <f>IF(ISBLANK('Monthly Estimate'!$D$27),SUMPRODUCT(('Monthly Estimate'!$F$27:$BL$27='Payment Calendar'!$A167)*('Monthly Estimate'!$B$27)),IF('Monthly Estimate'!$D$27='Payment Calendar'!$B167,'Monthly Estimate'!$B$27,0))</f>
        <v>0</v>
      </c>
      <c r="S167" s="33">
        <f>IF(ISBLANK('Monthly Estimate'!$D$28),SUMPRODUCT(('Monthly Estimate'!$F$28:$BL$28='Payment Calendar'!$A167)*('Monthly Estimate'!$B$28)),IF('Monthly Estimate'!$D$28='Payment Calendar'!$B167,'Monthly Estimate'!$B$28,0))</f>
        <v>0</v>
      </c>
      <c r="T167" s="33">
        <f>IF(ISBLANK('Monthly Estimate'!$D$32),SUMPRODUCT(('Monthly Estimate'!$F$32:$BL$32='Payment Calendar'!$A167)*('Monthly Estimate'!$B$32)),IF('Monthly Estimate'!$D$32='Payment Calendar'!$B167,'Monthly Estimate'!$B$32,0))</f>
        <v>0</v>
      </c>
      <c r="U167" s="33">
        <f>IF(ISBLANK('Monthly Estimate'!$D$33),SUMPRODUCT(('Monthly Estimate'!$F$33:$BL$33='Payment Calendar'!$A167)*('Monthly Estimate'!$B$33)),IF('Monthly Estimate'!$D$33='Payment Calendar'!$B167,'Monthly Estimate'!$B$33,0))</f>
        <v>0</v>
      </c>
      <c r="V167" s="33">
        <f>IF(ISBLANK('Monthly Estimate'!$D$34),SUMPRODUCT(('Monthly Estimate'!$F$34:$BL$34='Payment Calendar'!$A167)*('Monthly Estimate'!$B$34)),IF('Monthly Estimate'!$D$34='Payment Calendar'!$B167,'Monthly Estimate'!$B$34,0))</f>
        <v>0</v>
      </c>
      <c r="W167" s="33">
        <f>IF(ISBLANK('Monthly Estimate'!$D$35),SUMPRODUCT(('Monthly Estimate'!$F$35:$BL$35='Payment Calendar'!$A167)*('Monthly Estimate'!$B$35)),IF('Monthly Estimate'!$D$35='Payment Calendar'!$B167,'Monthly Estimate'!$B$35,0))</f>
        <v>0</v>
      </c>
      <c r="X167" s="33">
        <f>IF(ISBLANK('Monthly Estimate'!$D$36),SUMPRODUCT(('Monthly Estimate'!$F$36:$BL$36='Payment Calendar'!$A167)*('Monthly Estimate'!$B$36)),IF('Monthly Estimate'!$D$36='Payment Calendar'!$B167,'Monthly Estimate'!$B$36,0))</f>
        <v>0</v>
      </c>
      <c r="Y167" s="33">
        <f>IF(ISBLANK('Monthly Estimate'!$D$37),SUMPRODUCT(('Monthly Estimate'!$F$37:$BL$37='Payment Calendar'!$A167)*('Monthly Estimate'!$B$37)),IF('Monthly Estimate'!$D$37='Payment Calendar'!$B167,'Monthly Estimate'!$B$37,0))</f>
        <v>0</v>
      </c>
      <c r="Z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A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B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C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D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E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F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G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H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I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J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K167" s="33">
        <f>IF(ISBLANK('Monthly Estimate'!$D$38),SUMPRODUCT(('Monthly Estimate'!$F$38:$BL$38='Payment Calendar'!$A167)*('Monthly Estimate'!$B$38)),IF('Monthly Estimate'!$D$38='Payment Calendar'!$B167,'Monthly Estimate'!$B$38,0))</f>
        <v>0</v>
      </c>
      <c r="AL167" s="33">
        <f>IF(ISBLANK('Monthly Estimate'!$D$50),SUMPRODUCT(('Monthly Estimate'!$F$50:$BL$50='Payment Calendar'!$A167)*('Monthly Estimate'!$B$50)),IF('Monthly Estimate'!$D$50='Payment Calendar'!$B167,'Monthly Estimate'!$B$50,0))</f>
        <v>0</v>
      </c>
      <c r="AM167" s="34">
        <f>IF(ISBLANK('Monthly Estimate'!$D$51),SUMPRODUCT(('Monthly Estimate'!$F$51:$BL$51='Payment Calendar'!$A167)*('Monthly Estimate'!$B$51)),IF('Monthly Estimate'!$D$51='Payment Calendar'!$B167,'Monthly Estimate'!$B$51,0))</f>
        <v>0</v>
      </c>
      <c r="AN167" s="29">
        <f>SUM(D167:AM167)</f>
        <v>0</v>
      </c>
      <c r="AO167" s="33">
        <f>IF(ISBLANK('Monthly Estimate'!$D$6),SUMPRODUCT(('Monthly Estimate'!$F$6:$BL$6='Payment Calendar'!$A167)*('Monthly Estimate'!$B$6)),IF('Monthly Estimate'!$D$6='Payment Calendar'!$B167,'Monthly Estimate'!$B$6,0))</f>
        <v>0</v>
      </c>
      <c r="AP167" s="33">
        <f>IF(ISBLANK('Monthly Estimate'!$D$7),SUMPRODUCT(('Monthly Estimate'!$F$7:$BL$7='Payment Calendar'!$A167)*('Monthly Estimate'!$B$7)),IF('Monthly Estimate'!$D$7='Payment Calendar'!$B167,'Monthly Estimate'!$B$7,0))</f>
        <v>0</v>
      </c>
      <c r="AQ167" s="34">
        <f>IF(ISBLANK('Monthly Estimate'!$D$8),SUMPRODUCT(('Monthly Estimate'!$F$8:$BL$8='Payment Calendar'!$A167)*('Monthly Estimate'!$B$8)),IF('Monthly Estimate'!$D$8='Payment Calendar'!$B167,'Monthly Estimate'!$B$8,0))</f>
        <v>0</v>
      </c>
      <c r="AR167" s="35">
        <f t="shared" si="42"/>
        <v>0</v>
      </c>
      <c r="AS167" s="36">
        <f>IF(ISBLANK('Monthly Estimate'!$D$54),SUMPRODUCT(('Monthly Estimate'!$F$54:$BL$54='Payment Calendar'!$A167)*('Monthly Estimate'!$B$54)),IF('Monthly Estimate'!$D$54='Payment Calendar'!$B167,'Monthly Estimate'!$B$54,0))</f>
        <v>0</v>
      </c>
      <c r="AT167" s="34">
        <f>IF(ISBLANK('Monthly Estimate'!$D$55),SUMPRODUCT(('Monthly Estimate'!$F$55:$BL$55='Payment Calendar'!$A167)*('Monthly Estimate'!$B$55)),IF('Monthly Estimate'!$D$55='Payment Calendar'!$B167,'Monthly Estimate'!$B$55,0))</f>
        <v>0</v>
      </c>
      <c r="AU167" s="29">
        <f t="shared" si="51"/>
        <v>0</v>
      </c>
      <c r="AV167" s="30">
        <f t="shared" si="52"/>
        <v>0</v>
      </c>
      <c r="AW167" s="37">
        <f t="shared" si="54"/>
        <v>0</v>
      </c>
    </row>
    <row r="168" spans="1:49" x14ac:dyDescent="0.2">
      <c r="A168" s="31">
        <f t="shared" si="53"/>
        <v>43260</v>
      </c>
      <c r="B168" s="32">
        <f t="shared" si="41"/>
        <v>9</v>
      </c>
      <c r="C168" s="32">
        <f t="shared" si="50"/>
        <v>6</v>
      </c>
      <c r="D168" s="33">
        <f>IF(ISBLANK('Monthly Estimate'!$D$13),SUMPRODUCT(('Monthly Estimate'!$F$13:$BL$13='Payment Calendar'!$A168)*('Monthly Estimate'!$B$13)),IF('Monthly Estimate'!$D$13='Payment Calendar'!$B168,'Monthly Estimate'!$B$13,0))</f>
        <v>0</v>
      </c>
      <c r="E168" s="33">
        <f>IF(ISBLANK('Monthly Estimate'!$D$14),SUMPRODUCT(('Monthly Estimate'!$F$14:$BL$14='Payment Calendar'!$A168)*('Monthly Estimate'!$B$14)),IF('Monthly Estimate'!$D$14='Payment Calendar'!$B168,'Monthly Estimate'!$B$14,0))</f>
        <v>0</v>
      </c>
      <c r="F168" s="33">
        <f>IF(ISBLANK('Monthly Estimate'!$D$15),SUMPRODUCT(('Monthly Estimate'!$F$15:$BL$15='Payment Calendar'!$A168)*('Monthly Estimate'!$B$15)),IF('Monthly Estimate'!$D$15='Payment Calendar'!$B168,'Monthly Estimate'!$B$15,0))</f>
        <v>0</v>
      </c>
      <c r="G168" s="33">
        <f>IF(ISBLANK('Monthly Estimate'!$D$16),SUMPRODUCT(('Monthly Estimate'!$F$16:$BL$16='Payment Calendar'!$A168)*('Monthly Estimate'!$B$16)),IF('Monthly Estimate'!$D$16='Payment Calendar'!$B168,'Monthly Estimate'!$B$16,0))</f>
        <v>0</v>
      </c>
      <c r="H168" s="33">
        <f>IF(ISBLANK('Monthly Estimate'!$D$17),SUMPRODUCT(('Monthly Estimate'!$F$17:$BL$17='Payment Calendar'!$A168)*('Monthly Estimate'!$B$17)),IF('Monthly Estimate'!$D$17='Payment Calendar'!$B168,'Monthly Estimate'!$B$17,0))</f>
        <v>0</v>
      </c>
      <c r="I168" s="33">
        <f>IF(ISBLANK('Monthly Estimate'!$D$18),SUMPRODUCT(('Monthly Estimate'!$F$18:$BL$18='Payment Calendar'!$A168)*('Monthly Estimate'!$B$18)),IF('Monthly Estimate'!$D$18='Payment Calendar'!$B168,'Monthly Estimate'!$B$18,0))</f>
        <v>0</v>
      </c>
      <c r="J168" s="33">
        <f>IF(ISBLANK('Monthly Estimate'!$D$19),SUMPRODUCT(('Monthly Estimate'!$F$19:$BL$19='Payment Calendar'!$A168)*('Monthly Estimate'!$B$19)),IF('Monthly Estimate'!$D$19='Payment Calendar'!$B168,'Monthly Estimate'!$B$19,0))</f>
        <v>0</v>
      </c>
      <c r="K168" s="33">
        <f>IF(ISBLANK('Monthly Estimate'!$D$20),SUMPRODUCT(('Monthly Estimate'!$F$20:$BL$20='Payment Calendar'!$A168)*('Monthly Estimate'!$B$20)),IF('Monthly Estimate'!$D$20='Payment Calendar'!$B168,'Monthly Estimate'!$B$20,0))</f>
        <v>0</v>
      </c>
      <c r="L168" s="33">
        <f>IF(ISBLANK('Monthly Estimate'!$D$21),SUMPRODUCT(('Monthly Estimate'!$F$21:$BL$21='Payment Calendar'!$A168)*('Monthly Estimate'!$B$21)),IF('Monthly Estimate'!$D$21='Payment Calendar'!$B168,'Monthly Estimate'!$B$21,0))</f>
        <v>0</v>
      </c>
      <c r="M168" s="33">
        <f>IF(ISBLANK('Monthly Estimate'!$D$22),SUMPRODUCT(('Monthly Estimate'!$F$22:$BL$22='Payment Calendar'!$A168)*('Monthly Estimate'!$B$22)),IF('Monthly Estimate'!$D$22='Payment Calendar'!$B168,'Monthly Estimate'!$B$22,0))</f>
        <v>0</v>
      </c>
      <c r="N168" s="33">
        <f>IF(ISBLANK('Monthly Estimate'!$D$23),SUMPRODUCT(('Monthly Estimate'!$F$23:$BL$23='Payment Calendar'!$A168)*('Monthly Estimate'!$B$23)),IF('Monthly Estimate'!$D$23='Payment Calendar'!$B168,'Monthly Estimate'!$B$23,0))</f>
        <v>0</v>
      </c>
      <c r="O168" s="33">
        <f>IF(ISBLANK('Monthly Estimate'!$D$24),SUMPRODUCT(('Monthly Estimate'!$F$24:$BL$24='Payment Calendar'!$A168)*('Monthly Estimate'!$B$24)),IF('Monthly Estimate'!$D$24='Payment Calendar'!$B168,'Monthly Estimate'!$B$24,0))</f>
        <v>0</v>
      </c>
      <c r="P168" s="33">
        <f>IF(ISBLANK('Monthly Estimate'!$D$25),SUMPRODUCT(('Monthly Estimate'!$F$25:$BL$25='Payment Calendar'!$A168)*('Monthly Estimate'!$B$25)),IF('Monthly Estimate'!$D$25='Payment Calendar'!$B168,'Monthly Estimate'!$B$25,0))</f>
        <v>0</v>
      </c>
      <c r="Q168" s="33">
        <f>IF(ISBLANK('Monthly Estimate'!$D$26),SUMPRODUCT(('Monthly Estimate'!$F$26:$BL$26='Payment Calendar'!$A168)*('Monthly Estimate'!$B$26)),IF('Monthly Estimate'!$D$26='Payment Calendar'!$B168,'Monthly Estimate'!$B$26,0))</f>
        <v>0</v>
      </c>
      <c r="R168" s="33">
        <f>IF(ISBLANK('Monthly Estimate'!$D$27),SUMPRODUCT(('Monthly Estimate'!$F$27:$BL$27='Payment Calendar'!$A168)*('Monthly Estimate'!$B$27)),IF('Monthly Estimate'!$D$27='Payment Calendar'!$B168,'Monthly Estimate'!$B$27,0))</f>
        <v>0</v>
      </c>
      <c r="S168" s="33">
        <f>IF(ISBLANK('Monthly Estimate'!$D$28),SUMPRODUCT(('Monthly Estimate'!$F$28:$BL$28='Payment Calendar'!$A168)*('Monthly Estimate'!$B$28)),IF('Monthly Estimate'!$D$28='Payment Calendar'!$B168,'Monthly Estimate'!$B$28,0))</f>
        <v>0</v>
      </c>
      <c r="T168" s="33">
        <f>IF(ISBLANK('Monthly Estimate'!$D$32),SUMPRODUCT(('Monthly Estimate'!$F$32:$BL$32='Payment Calendar'!$A168)*('Monthly Estimate'!$B$32)),IF('Monthly Estimate'!$D$32='Payment Calendar'!$B168,'Monthly Estimate'!$B$32,0))</f>
        <v>0</v>
      </c>
      <c r="U168" s="33">
        <f>IF(ISBLANK('Monthly Estimate'!$D$33),SUMPRODUCT(('Monthly Estimate'!$F$33:$BL$33='Payment Calendar'!$A168)*('Monthly Estimate'!$B$33)),IF('Monthly Estimate'!$D$33='Payment Calendar'!$B168,'Monthly Estimate'!$B$33,0))</f>
        <v>0</v>
      </c>
      <c r="V168" s="33">
        <f>IF(ISBLANK('Monthly Estimate'!$D$34),SUMPRODUCT(('Monthly Estimate'!$F$34:$BL$34='Payment Calendar'!$A168)*('Monthly Estimate'!$B$34)),IF('Monthly Estimate'!$D$34='Payment Calendar'!$B168,'Monthly Estimate'!$B$34,0))</f>
        <v>0</v>
      </c>
      <c r="W168" s="33">
        <f>IF(ISBLANK('Monthly Estimate'!$D$35),SUMPRODUCT(('Monthly Estimate'!$F$35:$BL$35='Payment Calendar'!$A168)*('Monthly Estimate'!$B$35)),IF('Monthly Estimate'!$D$35='Payment Calendar'!$B168,'Monthly Estimate'!$B$35,0))</f>
        <v>0</v>
      </c>
      <c r="X168" s="33">
        <f>IF(ISBLANK('Monthly Estimate'!$D$36),SUMPRODUCT(('Monthly Estimate'!$F$36:$BL$36='Payment Calendar'!$A168)*('Monthly Estimate'!$B$36)),IF('Monthly Estimate'!$D$36='Payment Calendar'!$B168,'Monthly Estimate'!$B$36,0))</f>
        <v>0</v>
      </c>
      <c r="Y168" s="33">
        <f>IF(ISBLANK('Monthly Estimate'!$D$37),SUMPRODUCT(('Monthly Estimate'!$F$37:$BL$37='Payment Calendar'!$A168)*('Monthly Estimate'!$B$37)),IF('Monthly Estimate'!$D$37='Payment Calendar'!$B168,'Monthly Estimate'!$B$37,0))</f>
        <v>0</v>
      </c>
      <c r="Z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A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B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C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D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E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F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G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H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I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J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K168" s="33">
        <f>IF(ISBLANK('Monthly Estimate'!$D$38),SUMPRODUCT(('Monthly Estimate'!$F$38:$BL$38='Payment Calendar'!$A168)*('Monthly Estimate'!$B$38)),IF('Monthly Estimate'!$D$38='Payment Calendar'!$B168,'Monthly Estimate'!$B$38,0))</f>
        <v>0</v>
      </c>
      <c r="AL168" s="33">
        <f>IF(ISBLANK('Monthly Estimate'!$D$50),SUMPRODUCT(('Monthly Estimate'!$F$50:$BL$50='Payment Calendar'!$A168)*('Monthly Estimate'!$B$50)),IF('Monthly Estimate'!$D$50='Payment Calendar'!$B168,'Monthly Estimate'!$B$50,0))</f>
        <v>0</v>
      </c>
      <c r="AM168" s="34">
        <f>IF(ISBLANK('Monthly Estimate'!$D$51),SUMPRODUCT(('Monthly Estimate'!$F$51:$BL$51='Payment Calendar'!$A168)*('Monthly Estimate'!$B$51)),IF('Monthly Estimate'!$D$51='Payment Calendar'!$B168,'Monthly Estimate'!$B$51,0))</f>
        <v>0</v>
      </c>
      <c r="AN168" s="29">
        <f>SUM(D168:AM168)</f>
        <v>0</v>
      </c>
      <c r="AO168" s="33">
        <f>IF(ISBLANK('Monthly Estimate'!$D$6),SUMPRODUCT(('Monthly Estimate'!$F$6:$BL$6='Payment Calendar'!$A168)*('Monthly Estimate'!$B$6)),IF('Monthly Estimate'!$D$6='Payment Calendar'!$B168,'Monthly Estimate'!$B$6,0))</f>
        <v>0</v>
      </c>
      <c r="AP168" s="33">
        <f>IF(ISBLANK('Monthly Estimate'!$D$7),SUMPRODUCT(('Monthly Estimate'!$F$7:$BL$7='Payment Calendar'!$A168)*('Monthly Estimate'!$B$7)),IF('Monthly Estimate'!$D$7='Payment Calendar'!$B168,'Monthly Estimate'!$B$7,0))</f>
        <v>0</v>
      </c>
      <c r="AQ168" s="34">
        <f>IF(ISBLANK('Monthly Estimate'!$D$8),SUMPRODUCT(('Monthly Estimate'!$F$8:$BL$8='Payment Calendar'!$A168)*('Monthly Estimate'!$B$8)),IF('Monthly Estimate'!$D$8='Payment Calendar'!$B168,'Monthly Estimate'!$B$8,0))</f>
        <v>0</v>
      </c>
      <c r="AR168" s="35">
        <f t="shared" si="42"/>
        <v>0</v>
      </c>
      <c r="AS168" s="36">
        <f>IF(ISBLANK('Monthly Estimate'!$D$54),SUMPRODUCT(('Monthly Estimate'!$F$54:$BL$54='Payment Calendar'!$A168)*('Monthly Estimate'!$B$54)),IF('Monthly Estimate'!$D$54='Payment Calendar'!$B168,'Monthly Estimate'!$B$54,0))</f>
        <v>0</v>
      </c>
      <c r="AT168" s="34">
        <f>IF(ISBLANK('Monthly Estimate'!$D$55),SUMPRODUCT(('Monthly Estimate'!$F$55:$BL$55='Payment Calendar'!$A168)*('Monthly Estimate'!$B$55)),IF('Monthly Estimate'!$D$55='Payment Calendar'!$B168,'Monthly Estimate'!$B$55,0))</f>
        <v>0</v>
      </c>
      <c r="AU168" s="29">
        <f t="shared" si="51"/>
        <v>0</v>
      </c>
      <c r="AV168" s="30">
        <f t="shared" si="52"/>
        <v>0</v>
      </c>
      <c r="AW168" s="37">
        <f t="shared" si="54"/>
        <v>0</v>
      </c>
    </row>
    <row r="169" spans="1:49" x14ac:dyDescent="0.2">
      <c r="A169" s="31">
        <f t="shared" si="53"/>
        <v>43261</v>
      </c>
      <c r="B169" s="32">
        <f t="shared" si="41"/>
        <v>10</v>
      </c>
      <c r="C169" s="32">
        <f t="shared" si="50"/>
        <v>6</v>
      </c>
      <c r="D169" s="33">
        <f>IF(ISBLANK('Monthly Estimate'!$D$13),SUMPRODUCT(('Monthly Estimate'!$F$13:$BL$13='Payment Calendar'!$A169)*('Monthly Estimate'!$B$13)),IF('Monthly Estimate'!$D$13='Payment Calendar'!$B169,'Monthly Estimate'!$B$13,0))</f>
        <v>0</v>
      </c>
      <c r="E169" s="33">
        <f>IF(ISBLANK('Monthly Estimate'!$D$14),SUMPRODUCT(('Monthly Estimate'!$F$14:$BL$14='Payment Calendar'!$A169)*('Monthly Estimate'!$B$14)),IF('Monthly Estimate'!$D$14='Payment Calendar'!$B169,'Monthly Estimate'!$B$14,0))</f>
        <v>0</v>
      </c>
      <c r="F169" s="33">
        <f>IF(ISBLANK('Monthly Estimate'!$D$15),SUMPRODUCT(('Monthly Estimate'!$F$15:$BL$15='Payment Calendar'!$A169)*('Monthly Estimate'!$B$15)),IF('Monthly Estimate'!$D$15='Payment Calendar'!$B169,'Monthly Estimate'!$B$15,0))</f>
        <v>0</v>
      </c>
      <c r="G169" s="33">
        <f>IF(ISBLANK('Monthly Estimate'!$D$16),SUMPRODUCT(('Monthly Estimate'!$F$16:$BL$16='Payment Calendar'!$A169)*('Monthly Estimate'!$B$16)),IF('Monthly Estimate'!$D$16='Payment Calendar'!$B169,'Monthly Estimate'!$B$16,0))</f>
        <v>0</v>
      </c>
      <c r="H169" s="33">
        <f>IF(ISBLANK('Monthly Estimate'!$D$17),SUMPRODUCT(('Monthly Estimate'!$F$17:$BL$17='Payment Calendar'!$A169)*('Monthly Estimate'!$B$17)),IF('Monthly Estimate'!$D$17='Payment Calendar'!$B169,'Monthly Estimate'!$B$17,0))</f>
        <v>0</v>
      </c>
      <c r="I169" s="33">
        <f>IF(ISBLANK('Monthly Estimate'!$D$18),SUMPRODUCT(('Monthly Estimate'!$F$18:$BL$18='Payment Calendar'!$A169)*('Monthly Estimate'!$B$18)),IF('Monthly Estimate'!$D$18='Payment Calendar'!$B169,'Monthly Estimate'!$B$18,0))</f>
        <v>0</v>
      </c>
      <c r="J169" s="33">
        <f>IF(ISBLANK('Monthly Estimate'!$D$19),SUMPRODUCT(('Monthly Estimate'!$F$19:$BL$19='Payment Calendar'!$A169)*('Monthly Estimate'!$B$19)),IF('Monthly Estimate'!$D$19='Payment Calendar'!$B169,'Monthly Estimate'!$B$19,0))</f>
        <v>0</v>
      </c>
      <c r="K169" s="33">
        <f>IF(ISBLANK('Monthly Estimate'!$D$20),SUMPRODUCT(('Monthly Estimate'!$F$20:$BL$20='Payment Calendar'!$A169)*('Monthly Estimate'!$B$20)),IF('Monthly Estimate'!$D$20='Payment Calendar'!$B169,'Monthly Estimate'!$B$20,0))</f>
        <v>0</v>
      </c>
      <c r="L169" s="33">
        <f>IF(ISBLANK('Monthly Estimate'!$D$21),SUMPRODUCT(('Monthly Estimate'!$F$21:$BL$21='Payment Calendar'!$A169)*('Monthly Estimate'!$B$21)),IF('Monthly Estimate'!$D$21='Payment Calendar'!$B169,'Monthly Estimate'!$B$21,0))</f>
        <v>0</v>
      </c>
      <c r="M169" s="33">
        <f>IF(ISBLANK('Monthly Estimate'!$D$22),SUMPRODUCT(('Monthly Estimate'!$F$22:$BL$22='Payment Calendar'!$A169)*('Monthly Estimate'!$B$22)),IF('Monthly Estimate'!$D$22='Payment Calendar'!$B169,'Monthly Estimate'!$B$22,0))</f>
        <v>0</v>
      </c>
      <c r="N169" s="33">
        <f>IF(ISBLANK('Monthly Estimate'!$D$23),SUMPRODUCT(('Monthly Estimate'!$F$23:$BL$23='Payment Calendar'!$A169)*('Monthly Estimate'!$B$23)),IF('Monthly Estimate'!$D$23='Payment Calendar'!$B169,'Monthly Estimate'!$B$23,0))</f>
        <v>0</v>
      </c>
      <c r="O169" s="33">
        <f>IF(ISBLANK('Monthly Estimate'!$D$24),SUMPRODUCT(('Monthly Estimate'!$F$24:$BL$24='Payment Calendar'!$A169)*('Monthly Estimate'!$B$24)),IF('Monthly Estimate'!$D$24='Payment Calendar'!$B169,'Monthly Estimate'!$B$24,0))</f>
        <v>0</v>
      </c>
      <c r="P169" s="33">
        <f>IF(ISBLANK('Monthly Estimate'!$D$25),SUMPRODUCT(('Monthly Estimate'!$F$25:$BL$25='Payment Calendar'!$A169)*('Monthly Estimate'!$B$25)),IF('Monthly Estimate'!$D$25='Payment Calendar'!$B169,'Monthly Estimate'!$B$25,0))</f>
        <v>0</v>
      </c>
      <c r="Q169" s="33">
        <f>IF(ISBLANK('Monthly Estimate'!$D$26),SUMPRODUCT(('Monthly Estimate'!$F$26:$BL$26='Payment Calendar'!$A169)*('Monthly Estimate'!$B$26)),IF('Monthly Estimate'!$D$26='Payment Calendar'!$B169,'Monthly Estimate'!$B$26,0))</f>
        <v>0</v>
      </c>
      <c r="R169" s="33">
        <f>IF(ISBLANK('Monthly Estimate'!$D$27),SUMPRODUCT(('Monthly Estimate'!$F$27:$BL$27='Payment Calendar'!$A169)*('Monthly Estimate'!$B$27)),IF('Monthly Estimate'!$D$27='Payment Calendar'!$B169,'Monthly Estimate'!$B$27,0))</f>
        <v>0</v>
      </c>
      <c r="S169" s="33">
        <f>IF(ISBLANK('Monthly Estimate'!$D$28),SUMPRODUCT(('Monthly Estimate'!$F$28:$BL$28='Payment Calendar'!$A169)*('Monthly Estimate'!$B$28)),IF('Monthly Estimate'!$D$28='Payment Calendar'!$B169,'Monthly Estimate'!$B$28,0))</f>
        <v>0</v>
      </c>
      <c r="T169" s="33">
        <f>IF(ISBLANK('Monthly Estimate'!$D$32),SUMPRODUCT(('Monthly Estimate'!$F$32:$BL$32='Payment Calendar'!$A169)*('Monthly Estimate'!$B$32)),IF('Monthly Estimate'!$D$32='Payment Calendar'!$B169,'Monthly Estimate'!$B$32,0))</f>
        <v>0</v>
      </c>
      <c r="U169" s="33">
        <f>IF(ISBLANK('Monthly Estimate'!$D$33),SUMPRODUCT(('Monthly Estimate'!$F$33:$BL$33='Payment Calendar'!$A169)*('Monthly Estimate'!$B$33)),IF('Monthly Estimate'!$D$33='Payment Calendar'!$B169,'Monthly Estimate'!$B$33,0))</f>
        <v>0</v>
      </c>
      <c r="V169" s="33">
        <f>IF(ISBLANK('Monthly Estimate'!$D$34),SUMPRODUCT(('Monthly Estimate'!$F$34:$BL$34='Payment Calendar'!$A169)*('Monthly Estimate'!$B$34)),IF('Monthly Estimate'!$D$34='Payment Calendar'!$B169,'Monthly Estimate'!$B$34,0))</f>
        <v>0</v>
      </c>
      <c r="W169" s="33">
        <f>IF(ISBLANK('Monthly Estimate'!$D$35),SUMPRODUCT(('Monthly Estimate'!$F$35:$BL$35='Payment Calendar'!$A169)*('Monthly Estimate'!$B$35)),IF('Monthly Estimate'!$D$35='Payment Calendar'!$B169,'Monthly Estimate'!$B$35,0))</f>
        <v>0</v>
      </c>
      <c r="X169" s="33">
        <f>IF(ISBLANK('Monthly Estimate'!$D$36),SUMPRODUCT(('Monthly Estimate'!$F$36:$BL$36='Payment Calendar'!$A169)*('Monthly Estimate'!$B$36)),IF('Monthly Estimate'!$D$36='Payment Calendar'!$B169,'Monthly Estimate'!$B$36,0))</f>
        <v>0</v>
      </c>
      <c r="Y169" s="33">
        <f>IF(ISBLANK('Monthly Estimate'!$D$37),SUMPRODUCT(('Monthly Estimate'!$F$37:$BL$37='Payment Calendar'!$A169)*('Monthly Estimate'!$B$37)),IF('Monthly Estimate'!$D$37='Payment Calendar'!$B169,'Monthly Estimate'!$B$37,0))</f>
        <v>0</v>
      </c>
      <c r="Z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A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B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C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D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E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F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G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H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I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J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K169" s="33">
        <f>IF(ISBLANK('Monthly Estimate'!$D$38),SUMPRODUCT(('Monthly Estimate'!$F$38:$BL$38='Payment Calendar'!$A169)*('Monthly Estimate'!$B$38)),IF('Monthly Estimate'!$D$38='Payment Calendar'!$B169,'Monthly Estimate'!$B$38,0))</f>
        <v>0</v>
      </c>
      <c r="AL169" s="33">
        <f>IF(ISBLANK('Monthly Estimate'!$D$50),SUMPRODUCT(('Monthly Estimate'!$F$50:$BL$50='Payment Calendar'!$A169)*('Monthly Estimate'!$B$50)),IF('Monthly Estimate'!$D$50='Payment Calendar'!$B169,'Monthly Estimate'!$B$50,0))</f>
        <v>0</v>
      </c>
      <c r="AM169" s="34">
        <f>IF(ISBLANK('Monthly Estimate'!$D$51),SUMPRODUCT(('Monthly Estimate'!$F$51:$BL$51='Payment Calendar'!$A169)*('Monthly Estimate'!$B$51)),IF('Monthly Estimate'!$D$51='Payment Calendar'!$B169,'Monthly Estimate'!$B$51,0))</f>
        <v>0</v>
      </c>
      <c r="AN169" s="29">
        <f>SUM(D169:AM169)</f>
        <v>0</v>
      </c>
      <c r="AO169" s="33">
        <f>IF(ISBLANK('Monthly Estimate'!$D$6),SUMPRODUCT(('Monthly Estimate'!$F$6:$BL$6='Payment Calendar'!$A169)*('Monthly Estimate'!$B$6)),IF('Monthly Estimate'!$D$6='Payment Calendar'!$B169,'Monthly Estimate'!$B$6,0))</f>
        <v>0</v>
      </c>
      <c r="AP169" s="33">
        <f>IF(ISBLANK('Monthly Estimate'!$D$7),SUMPRODUCT(('Monthly Estimate'!$F$7:$BL$7='Payment Calendar'!$A169)*('Monthly Estimate'!$B$7)),IF('Monthly Estimate'!$D$7='Payment Calendar'!$B169,'Monthly Estimate'!$B$7,0))</f>
        <v>0</v>
      </c>
      <c r="AQ169" s="34">
        <f>IF(ISBLANK('Monthly Estimate'!$D$8),SUMPRODUCT(('Monthly Estimate'!$F$8:$BL$8='Payment Calendar'!$A169)*('Monthly Estimate'!$B$8)),IF('Monthly Estimate'!$D$8='Payment Calendar'!$B169,'Monthly Estimate'!$B$8,0))</f>
        <v>0</v>
      </c>
      <c r="AR169" s="35">
        <f t="shared" si="42"/>
        <v>0</v>
      </c>
      <c r="AS169" s="36">
        <f>IF(ISBLANK('Monthly Estimate'!$D$54),SUMPRODUCT(('Monthly Estimate'!$F$54:$BL$54='Payment Calendar'!$A169)*('Monthly Estimate'!$B$54)),IF('Monthly Estimate'!$D$54='Payment Calendar'!$B169,'Monthly Estimate'!$B$54,0))</f>
        <v>0</v>
      </c>
      <c r="AT169" s="34">
        <f>IF(ISBLANK('Monthly Estimate'!$D$55),SUMPRODUCT(('Monthly Estimate'!$F$55:$BL$55='Payment Calendar'!$A169)*('Monthly Estimate'!$B$55)),IF('Monthly Estimate'!$D$55='Payment Calendar'!$B169,'Monthly Estimate'!$B$55,0))</f>
        <v>0</v>
      </c>
      <c r="AU169" s="29">
        <f t="shared" si="51"/>
        <v>0</v>
      </c>
      <c r="AV169" s="30">
        <f t="shared" si="52"/>
        <v>0</v>
      </c>
      <c r="AW169" s="37">
        <f t="shared" si="54"/>
        <v>0</v>
      </c>
    </row>
    <row r="170" spans="1:49" x14ac:dyDescent="0.2">
      <c r="A170" s="31">
        <f t="shared" si="53"/>
        <v>43262</v>
      </c>
      <c r="B170" s="32">
        <f t="shared" si="41"/>
        <v>11</v>
      </c>
      <c r="C170" s="32">
        <f t="shared" si="50"/>
        <v>6</v>
      </c>
      <c r="D170" s="33">
        <f>IF(ISBLANK('Monthly Estimate'!$D$13),SUMPRODUCT(('Monthly Estimate'!$F$13:$BL$13='Payment Calendar'!$A170)*('Monthly Estimate'!$B$13)),IF('Monthly Estimate'!$D$13='Payment Calendar'!$B170,'Monthly Estimate'!$B$13,0))</f>
        <v>0</v>
      </c>
      <c r="E170" s="33">
        <f>IF(ISBLANK('Monthly Estimate'!$D$14),SUMPRODUCT(('Monthly Estimate'!$F$14:$BL$14='Payment Calendar'!$A170)*('Monthly Estimate'!$B$14)),IF('Monthly Estimate'!$D$14='Payment Calendar'!$B170,'Monthly Estimate'!$B$14,0))</f>
        <v>0</v>
      </c>
      <c r="F170" s="33">
        <f>IF(ISBLANK('Monthly Estimate'!$D$15),SUMPRODUCT(('Monthly Estimate'!$F$15:$BL$15='Payment Calendar'!$A170)*('Monthly Estimate'!$B$15)),IF('Monthly Estimate'!$D$15='Payment Calendar'!$B170,'Monthly Estimate'!$B$15,0))</f>
        <v>0</v>
      </c>
      <c r="G170" s="33">
        <f>IF(ISBLANK('Monthly Estimate'!$D$16),SUMPRODUCT(('Monthly Estimate'!$F$16:$BL$16='Payment Calendar'!$A170)*('Monthly Estimate'!$B$16)),IF('Monthly Estimate'!$D$16='Payment Calendar'!$B170,'Monthly Estimate'!$B$16,0))</f>
        <v>0</v>
      </c>
      <c r="H170" s="33">
        <f>IF(ISBLANK('Monthly Estimate'!$D$17),SUMPRODUCT(('Monthly Estimate'!$F$17:$BL$17='Payment Calendar'!$A170)*('Monthly Estimate'!$B$17)),IF('Monthly Estimate'!$D$17='Payment Calendar'!$B170,'Monthly Estimate'!$B$17,0))</f>
        <v>0</v>
      </c>
      <c r="I170" s="33">
        <f>IF(ISBLANK('Monthly Estimate'!$D$18),SUMPRODUCT(('Monthly Estimate'!$F$18:$BL$18='Payment Calendar'!$A170)*('Monthly Estimate'!$B$18)),IF('Monthly Estimate'!$D$18='Payment Calendar'!$B170,'Monthly Estimate'!$B$18,0))</f>
        <v>0</v>
      </c>
      <c r="J170" s="33">
        <f>IF(ISBLANK('Monthly Estimate'!$D$19),SUMPRODUCT(('Monthly Estimate'!$F$19:$BL$19='Payment Calendar'!$A170)*('Monthly Estimate'!$B$19)),IF('Monthly Estimate'!$D$19='Payment Calendar'!$B170,'Monthly Estimate'!$B$19,0))</f>
        <v>0</v>
      </c>
      <c r="K170" s="33">
        <f>IF(ISBLANK('Monthly Estimate'!$D$20),SUMPRODUCT(('Monthly Estimate'!$F$20:$BL$20='Payment Calendar'!$A170)*('Monthly Estimate'!$B$20)),IF('Monthly Estimate'!$D$20='Payment Calendar'!$B170,'Monthly Estimate'!$B$20,0))</f>
        <v>0</v>
      </c>
      <c r="L170" s="33">
        <f>IF(ISBLANK('Monthly Estimate'!$D$21),SUMPRODUCT(('Monthly Estimate'!$F$21:$BL$21='Payment Calendar'!$A170)*('Monthly Estimate'!$B$21)),IF('Monthly Estimate'!$D$21='Payment Calendar'!$B170,'Monthly Estimate'!$B$21,0))</f>
        <v>0</v>
      </c>
      <c r="M170" s="33">
        <f>IF(ISBLANK('Monthly Estimate'!$D$22),SUMPRODUCT(('Monthly Estimate'!$F$22:$BL$22='Payment Calendar'!$A170)*('Monthly Estimate'!$B$22)),IF('Monthly Estimate'!$D$22='Payment Calendar'!$B170,'Monthly Estimate'!$B$22,0))</f>
        <v>0</v>
      </c>
      <c r="N170" s="33">
        <f>IF(ISBLANK('Monthly Estimate'!$D$23),SUMPRODUCT(('Monthly Estimate'!$F$23:$BL$23='Payment Calendar'!$A170)*('Monthly Estimate'!$B$23)),IF('Monthly Estimate'!$D$23='Payment Calendar'!$B170,'Monthly Estimate'!$B$23,0))</f>
        <v>0</v>
      </c>
      <c r="O170" s="33">
        <f>IF(ISBLANK('Monthly Estimate'!$D$24),SUMPRODUCT(('Monthly Estimate'!$F$24:$BL$24='Payment Calendar'!$A170)*('Monthly Estimate'!$B$24)),IF('Monthly Estimate'!$D$24='Payment Calendar'!$B170,'Monthly Estimate'!$B$24,0))</f>
        <v>0</v>
      </c>
      <c r="P170" s="33">
        <f>IF(ISBLANK('Monthly Estimate'!$D$25),SUMPRODUCT(('Monthly Estimate'!$F$25:$BL$25='Payment Calendar'!$A170)*('Monthly Estimate'!$B$25)),IF('Monthly Estimate'!$D$25='Payment Calendar'!$B170,'Monthly Estimate'!$B$25,0))</f>
        <v>0</v>
      </c>
      <c r="Q170" s="33">
        <f>IF(ISBLANK('Monthly Estimate'!$D$26),SUMPRODUCT(('Monthly Estimate'!$F$26:$BL$26='Payment Calendar'!$A170)*('Monthly Estimate'!$B$26)),IF('Monthly Estimate'!$D$26='Payment Calendar'!$B170,'Monthly Estimate'!$B$26,0))</f>
        <v>0</v>
      </c>
      <c r="R170" s="33">
        <f>IF(ISBLANK('Monthly Estimate'!$D$27),SUMPRODUCT(('Monthly Estimate'!$F$27:$BL$27='Payment Calendar'!$A170)*('Monthly Estimate'!$B$27)),IF('Monthly Estimate'!$D$27='Payment Calendar'!$B170,'Monthly Estimate'!$B$27,0))</f>
        <v>0</v>
      </c>
      <c r="S170" s="33">
        <f>IF(ISBLANK('Monthly Estimate'!$D$28),SUMPRODUCT(('Monthly Estimate'!$F$28:$BL$28='Payment Calendar'!$A170)*('Monthly Estimate'!$B$28)),IF('Monthly Estimate'!$D$28='Payment Calendar'!$B170,'Monthly Estimate'!$B$28,0))</f>
        <v>0</v>
      </c>
      <c r="T170" s="33">
        <f>IF(ISBLANK('Monthly Estimate'!$D$32),SUMPRODUCT(('Monthly Estimate'!$F$32:$BL$32='Payment Calendar'!$A170)*('Monthly Estimate'!$B$32)),IF('Monthly Estimate'!$D$32='Payment Calendar'!$B170,'Monthly Estimate'!$B$32,0))</f>
        <v>0</v>
      </c>
      <c r="U170" s="33">
        <f>IF(ISBLANK('Monthly Estimate'!$D$33),SUMPRODUCT(('Monthly Estimate'!$F$33:$BL$33='Payment Calendar'!$A170)*('Monthly Estimate'!$B$33)),IF('Monthly Estimate'!$D$33='Payment Calendar'!$B170,'Monthly Estimate'!$B$33,0))</f>
        <v>0</v>
      </c>
      <c r="V170" s="33">
        <f>IF(ISBLANK('Monthly Estimate'!$D$34),SUMPRODUCT(('Monthly Estimate'!$F$34:$BL$34='Payment Calendar'!$A170)*('Monthly Estimate'!$B$34)),IF('Monthly Estimate'!$D$34='Payment Calendar'!$B170,'Monthly Estimate'!$B$34,0))</f>
        <v>0</v>
      </c>
      <c r="W170" s="33">
        <f>IF(ISBLANK('Monthly Estimate'!$D$35),SUMPRODUCT(('Monthly Estimate'!$F$35:$BL$35='Payment Calendar'!$A170)*('Monthly Estimate'!$B$35)),IF('Monthly Estimate'!$D$35='Payment Calendar'!$B170,'Monthly Estimate'!$B$35,0))</f>
        <v>0</v>
      </c>
      <c r="X170" s="33">
        <f>IF(ISBLANK('Monthly Estimate'!$D$36),SUMPRODUCT(('Monthly Estimate'!$F$36:$BL$36='Payment Calendar'!$A170)*('Monthly Estimate'!$B$36)),IF('Monthly Estimate'!$D$36='Payment Calendar'!$B170,'Monthly Estimate'!$B$36,0))</f>
        <v>0</v>
      </c>
      <c r="Y170" s="33">
        <f>IF(ISBLANK('Monthly Estimate'!$D$37),SUMPRODUCT(('Monthly Estimate'!$F$37:$BL$37='Payment Calendar'!$A170)*('Monthly Estimate'!$B$37)),IF('Monthly Estimate'!$D$37='Payment Calendar'!$B170,'Monthly Estimate'!$B$37,0))</f>
        <v>0</v>
      </c>
      <c r="Z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A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B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C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D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E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F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G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H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I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J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K170" s="33">
        <f>IF(ISBLANK('Monthly Estimate'!$D$38),SUMPRODUCT(('Monthly Estimate'!$F$38:$BL$38='Payment Calendar'!$A170)*('Monthly Estimate'!$B$38)),IF('Monthly Estimate'!$D$38='Payment Calendar'!$B170,'Monthly Estimate'!$B$38,0))</f>
        <v>0</v>
      </c>
      <c r="AL170" s="33">
        <f>IF(ISBLANK('Monthly Estimate'!$D$50),SUMPRODUCT(('Monthly Estimate'!$F$50:$BL$50='Payment Calendar'!$A170)*('Monthly Estimate'!$B$50)),IF('Monthly Estimate'!$D$50='Payment Calendar'!$B170,'Monthly Estimate'!$B$50,0))</f>
        <v>0</v>
      </c>
      <c r="AM170" s="34">
        <f>IF(ISBLANK('Monthly Estimate'!$D$51),SUMPRODUCT(('Monthly Estimate'!$F$51:$BL$51='Payment Calendar'!$A170)*('Monthly Estimate'!$B$51)),IF('Monthly Estimate'!$D$51='Payment Calendar'!$B170,'Monthly Estimate'!$B$51,0))</f>
        <v>0</v>
      </c>
      <c r="AN170" s="29">
        <f>SUM(D170:AM170)</f>
        <v>0</v>
      </c>
      <c r="AO170" s="33">
        <f>IF(ISBLANK('Monthly Estimate'!$D$6),SUMPRODUCT(('Monthly Estimate'!$F$6:$BL$6='Payment Calendar'!$A170)*('Monthly Estimate'!$B$6)),IF('Monthly Estimate'!$D$6='Payment Calendar'!$B170,'Monthly Estimate'!$B$6,0))</f>
        <v>0</v>
      </c>
      <c r="AP170" s="33">
        <f>IF(ISBLANK('Monthly Estimate'!$D$7),SUMPRODUCT(('Monthly Estimate'!$F$7:$BL$7='Payment Calendar'!$A170)*('Monthly Estimate'!$B$7)),IF('Monthly Estimate'!$D$7='Payment Calendar'!$B170,'Monthly Estimate'!$B$7,0))</f>
        <v>0</v>
      </c>
      <c r="AQ170" s="34">
        <f>IF(ISBLANK('Monthly Estimate'!$D$8),SUMPRODUCT(('Monthly Estimate'!$F$8:$BL$8='Payment Calendar'!$A170)*('Monthly Estimate'!$B$8)),IF('Monthly Estimate'!$D$8='Payment Calendar'!$B170,'Monthly Estimate'!$B$8,0))</f>
        <v>0</v>
      </c>
      <c r="AR170" s="35">
        <f t="shared" si="42"/>
        <v>0</v>
      </c>
      <c r="AS170" s="36">
        <f>IF(ISBLANK('Monthly Estimate'!$D$54),SUMPRODUCT(('Monthly Estimate'!$F$54:$BL$54='Payment Calendar'!$A170)*('Monthly Estimate'!$B$54)),IF('Monthly Estimate'!$D$54='Payment Calendar'!$B170,'Monthly Estimate'!$B$54,0))</f>
        <v>0</v>
      </c>
      <c r="AT170" s="34">
        <f>IF(ISBLANK('Monthly Estimate'!$D$55),SUMPRODUCT(('Monthly Estimate'!$F$55:$BL$55='Payment Calendar'!$A170)*('Monthly Estimate'!$B$55)),IF('Monthly Estimate'!$D$55='Payment Calendar'!$B170,'Monthly Estimate'!$B$55,0))</f>
        <v>0</v>
      </c>
      <c r="AU170" s="29">
        <f t="shared" si="51"/>
        <v>0</v>
      </c>
      <c r="AV170" s="30">
        <f t="shared" si="52"/>
        <v>0</v>
      </c>
      <c r="AW170" s="37">
        <f t="shared" si="54"/>
        <v>0</v>
      </c>
    </row>
    <row r="171" spans="1:49" x14ac:dyDescent="0.2">
      <c r="A171" s="31">
        <f t="shared" si="53"/>
        <v>43263</v>
      </c>
      <c r="B171" s="32">
        <f t="shared" si="41"/>
        <v>12</v>
      </c>
      <c r="C171" s="32">
        <f t="shared" si="50"/>
        <v>6</v>
      </c>
      <c r="D171" s="33">
        <f>IF(ISBLANK('Monthly Estimate'!$D$13),SUMPRODUCT(('Monthly Estimate'!$F$13:$BL$13='Payment Calendar'!$A171)*('Monthly Estimate'!$B$13)),IF('Monthly Estimate'!$D$13='Payment Calendar'!$B171,'Monthly Estimate'!$B$13,0))</f>
        <v>0</v>
      </c>
      <c r="E171" s="33">
        <f>IF(ISBLANK('Monthly Estimate'!$D$14),SUMPRODUCT(('Monthly Estimate'!$F$14:$BL$14='Payment Calendar'!$A171)*('Monthly Estimate'!$B$14)),IF('Monthly Estimate'!$D$14='Payment Calendar'!$B171,'Monthly Estimate'!$B$14,0))</f>
        <v>0</v>
      </c>
      <c r="F171" s="33">
        <f>IF(ISBLANK('Monthly Estimate'!$D$15),SUMPRODUCT(('Monthly Estimate'!$F$15:$BL$15='Payment Calendar'!$A171)*('Monthly Estimate'!$B$15)),IF('Monthly Estimate'!$D$15='Payment Calendar'!$B171,'Monthly Estimate'!$B$15,0))</f>
        <v>0</v>
      </c>
      <c r="G171" s="33">
        <f>IF(ISBLANK('Monthly Estimate'!$D$16),SUMPRODUCT(('Monthly Estimate'!$F$16:$BL$16='Payment Calendar'!$A171)*('Monthly Estimate'!$B$16)),IF('Monthly Estimate'!$D$16='Payment Calendar'!$B171,'Monthly Estimate'!$B$16,0))</f>
        <v>0</v>
      </c>
      <c r="H171" s="33">
        <f>IF(ISBLANK('Monthly Estimate'!$D$17),SUMPRODUCT(('Monthly Estimate'!$F$17:$BL$17='Payment Calendar'!$A171)*('Monthly Estimate'!$B$17)),IF('Monthly Estimate'!$D$17='Payment Calendar'!$B171,'Monthly Estimate'!$B$17,0))</f>
        <v>0</v>
      </c>
      <c r="I171" s="33">
        <f>IF(ISBLANK('Monthly Estimate'!$D$18),SUMPRODUCT(('Monthly Estimate'!$F$18:$BL$18='Payment Calendar'!$A171)*('Monthly Estimate'!$B$18)),IF('Monthly Estimate'!$D$18='Payment Calendar'!$B171,'Monthly Estimate'!$B$18,0))</f>
        <v>0</v>
      </c>
      <c r="J171" s="33">
        <f>IF(ISBLANK('Monthly Estimate'!$D$19),SUMPRODUCT(('Monthly Estimate'!$F$19:$BL$19='Payment Calendar'!$A171)*('Monthly Estimate'!$B$19)),IF('Monthly Estimate'!$D$19='Payment Calendar'!$B171,'Monthly Estimate'!$B$19,0))</f>
        <v>0</v>
      </c>
      <c r="K171" s="33">
        <f>IF(ISBLANK('Monthly Estimate'!$D$20),SUMPRODUCT(('Monthly Estimate'!$F$20:$BL$20='Payment Calendar'!$A171)*('Monthly Estimate'!$B$20)),IF('Monthly Estimate'!$D$20='Payment Calendar'!$B171,'Monthly Estimate'!$B$20,0))</f>
        <v>0</v>
      </c>
      <c r="L171" s="33">
        <f>IF(ISBLANK('Monthly Estimate'!$D$21),SUMPRODUCT(('Monthly Estimate'!$F$21:$BL$21='Payment Calendar'!$A171)*('Monthly Estimate'!$B$21)),IF('Monthly Estimate'!$D$21='Payment Calendar'!$B171,'Monthly Estimate'!$B$21,0))</f>
        <v>0</v>
      </c>
      <c r="M171" s="33">
        <f>IF(ISBLANK('Monthly Estimate'!$D$22),SUMPRODUCT(('Monthly Estimate'!$F$22:$BL$22='Payment Calendar'!$A171)*('Monthly Estimate'!$B$22)),IF('Monthly Estimate'!$D$22='Payment Calendar'!$B171,'Monthly Estimate'!$B$22,0))</f>
        <v>0</v>
      </c>
      <c r="N171" s="33">
        <f>IF(ISBLANK('Monthly Estimate'!$D$23),SUMPRODUCT(('Monthly Estimate'!$F$23:$BL$23='Payment Calendar'!$A171)*('Monthly Estimate'!$B$23)),IF('Monthly Estimate'!$D$23='Payment Calendar'!$B171,'Monthly Estimate'!$B$23,0))</f>
        <v>0</v>
      </c>
      <c r="O171" s="33">
        <f>IF(ISBLANK('Monthly Estimate'!$D$24),SUMPRODUCT(('Monthly Estimate'!$F$24:$BL$24='Payment Calendar'!$A171)*('Monthly Estimate'!$B$24)),IF('Monthly Estimate'!$D$24='Payment Calendar'!$B171,'Monthly Estimate'!$B$24,0))</f>
        <v>0</v>
      </c>
      <c r="P171" s="33">
        <f>IF(ISBLANK('Monthly Estimate'!$D$25),SUMPRODUCT(('Monthly Estimate'!$F$25:$BL$25='Payment Calendar'!$A171)*('Monthly Estimate'!$B$25)),IF('Monthly Estimate'!$D$25='Payment Calendar'!$B171,'Monthly Estimate'!$B$25,0))</f>
        <v>0</v>
      </c>
      <c r="Q171" s="33">
        <f>IF(ISBLANK('Monthly Estimate'!$D$26),SUMPRODUCT(('Monthly Estimate'!$F$26:$BL$26='Payment Calendar'!$A171)*('Monthly Estimate'!$B$26)),IF('Monthly Estimate'!$D$26='Payment Calendar'!$B171,'Monthly Estimate'!$B$26,0))</f>
        <v>0</v>
      </c>
      <c r="R171" s="33">
        <f>IF(ISBLANK('Monthly Estimate'!$D$27),SUMPRODUCT(('Monthly Estimate'!$F$27:$BL$27='Payment Calendar'!$A171)*('Monthly Estimate'!$B$27)),IF('Monthly Estimate'!$D$27='Payment Calendar'!$B171,'Monthly Estimate'!$B$27,0))</f>
        <v>0</v>
      </c>
      <c r="S171" s="33">
        <f>IF(ISBLANK('Monthly Estimate'!$D$28),SUMPRODUCT(('Monthly Estimate'!$F$28:$BL$28='Payment Calendar'!$A171)*('Monthly Estimate'!$B$28)),IF('Monthly Estimate'!$D$28='Payment Calendar'!$B171,'Monthly Estimate'!$B$28,0))</f>
        <v>0</v>
      </c>
      <c r="T171" s="33">
        <f>IF(ISBLANK('Monthly Estimate'!$D$32),SUMPRODUCT(('Monthly Estimate'!$F$32:$BL$32='Payment Calendar'!$A171)*('Monthly Estimate'!$B$32)),IF('Monthly Estimate'!$D$32='Payment Calendar'!$B171,'Monthly Estimate'!$B$32,0))</f>
        <v>0</v>
      </c>
      <c r="U171" s="33">
        <f>IF(ISBLANK('Monthly Estimate'!$D$33),SUMPRODUCT(('Monthly Estimate'!$F$33:$BL$33='Payment Calendar'!$A171)*('Monthly Estimate'!$B$33)),IF('Monthly Estimate'!$D$33='Payment Calendar'!$B171,'Monthly Estimate'!$B$33,0))</f>
        <v>0</v>
      </c>
      <c r="V171" s="33">
        <f>IF(ISBLANK('Monthly Estimate'!$D$34),SUMPRODUCT(('Monthly Estimate'!$F$34:$BL$34='Payment Calendar'!$A171)*('Monthly Estimate'!$B$34)),IF('Monthly Estimate'!$D$34='Payment Calendar'!$B171,'Monthly Estimate'!$B$34,0))</f>
        <v>0</v>
      </c>
      <c r="W171" s="33">
        <f>IF(ISBLANK('Monthly Estimate'!$D$35),SUMPRODUCT(('Monthly Estimate'!$F$35:$BL$35='Payment Calendar'!$A171)*('Monthly Estimate'!$B$35)),IF('Monthly Estimate'!$D$35='Payment Calendar'!$B171,'Monthly Estimate'!$B$35,0))</f>
        <v>0</v>
      </c>
      <c r="X171" s="33">
        <f>IF(ISBLANK('Monthly Estimate'!$D$36),SUMPRODUCT(('Monthly Estimate'!$F$36:$BL$36='Payment Calendar'!$A171)*('Monthly Estimate'!$B$36)),IF('Monthly Estimate'!$D$36='Payment Calendar'!$B171,'Monthly Estimate'!$B$36,0))</f>
        <v>0</v>
      </c>
      <c r="Y171" s="33">
        <f>IF(ISBLANK('Monthly Estimate'!$D$37),SUMPRODUCT(('Monthly Estimate'!$F$37:$BL$37='Payment Calendar'!$A171)*('Monthly Estimate'!$B$37)),IF('Monthly Estimate'!$D$37='Payment Calendar'!$B171,'Monthly Estimate'!$B$37,0))</f>
        <v>0</v>
      </c>
      <c r="Z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A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B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C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D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E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F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G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H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I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J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K171" s="33">
        <f>IF(ISBLANK('Monthly Estimate'!$D$38),SUMPRODUCT(('Monthly Estimate'!$F$38:$BL$38='Payment Calendar'!$A171)*('Monthly Estimate'!$B$38)),IF('Monthly Estimate'!$D$38='Payment Calendar'!$B171,'Monthly Estimate'!$B$38,0))</f>
        <v>0</v>
      </c>
      <c r="AL171" s="33">
        <f>IF(ISBLANK('Monthly Estimate'!$D$50),SUMPRODUCT(('Monthly Estimate'!$F$50:$BL$50='Payment Calendar'!$A171)*('Monthly Estimate'!$B$50)),IF('Monthly Estimate'!$D$50='Payment Calendar'!$B171,'Monthly Estimate'!$B$50,0))</f>
        <v>0</v>
      </c>
      <c r="AM171" s="34">
        <f>IF(ISBLANK('Monthly Estimate'!$D$51),SUMPRODUCT(('Monthly Estimate'!$F$51:$BL$51='Payment Calendar'!$A171)*('Monthly Estimate'!$B$51)),IF('Monthly Estimate'!$D$51='Payment Calendar'!$B171,'Monthly Estimate'!$B$51,0))</f>
        <v>0</v>
      </c>
      <c r="AN171" s="29">
        <f>SUM(D171:AM171)</f>
        <v>0</v>
      </c>
      <c r="AO171" s="33">
        <f>IF(ISBLANK('Monthly Estimate'!$D$6),SUMPRODUCT(('Monthly Estimate'!$F$6:$BL$6='Payment Calendar'!$A171)*('Monthly Estimate'!$B$6)),IF('Monthly Estimate'!$D$6='Payment Calendar'!$B171,'Monthly Estimate'!$B$6,0))</f>
        <v>0</v>
      </c>
      <c r="AP171" s="33">
        <f>IF(ISBLANK('Monthly Estimate'!$D$7),SUMPRODUCT(('Monthly Estimate'!$F$7:$BL$7='Payment Calendar'!$A171)*('Monthly Estimate'!$B$7)),IF('Monthly Estimate'!$D$7='Payment Calendar'!$B171,'Monthly Estimate'!$B$7,0))</f>
        <v>0</v>
      </c>
      <c r="AQ171" s="34">
        <f>IF(ISBLANK('Monthly Estimate'!$D$8),SUMPRODUCT(('Monthly Estimate'!$F$8:$BL$8='Payment Calendar'!$A171)*('Monthly Estimate'!$B$8)),IF('Monthly Estimate'!$D$8='Payment Calendar'!$B171,'Monthly Estimate'!$B$8,0))</f>
        <v>0</v>
      </c>
      <c r="AR171" s="35">
        <f t="shared" si="42"/>
        <v>0</v>
      </c>
      <c r="AS171" s="36">
        <f>IF(ISBLANK('Monthly Estimate'!$D$54),SUMPRODUCT(('Monthly Estimate'!$F$54:$BL$54='Payment Calendar'!$A171)*('Monthly Estimate'!$B$54)),IF('Monthly Estimate'!$D$54='Payment Calendar'!$B171,'Monthly Estimate'!$B$54,0))</f>
        <v>0</v>
      </c>
      <c r="AT171" s="34">
        <f>IF(ISBLANK('Monthly Estimate'!$D$55),SUMPRODUCT(('Monthly Estimate'!$F$55:$BL$55='Payment Calendar'!$A171)*('Monthly Estimate'!$B$55)),IF('Monthly Estimate'!$D$55='Payment Calendar'!$B171,'Monthly Estimate'!$B$55,0))</f>
        <v>0</v>
      </c>
      <c r="AU171" s="29">
        <f t="shared" si="51"/>
        <v>0</v>
      </c>
      <c r="AV171" s="30">
        <f t="shared" si="52"/>
        <v>0</v>
      </c>
      <c r="AW171" s="37">
        <f t="shared" si="54"/>
        <v>0</v>
      </c>
    </row>
    <row r="172" spans="1:49" x14ac:dyDescent="0.2">
      <c r="A172" s="31">
        <f t="shared" si="53"/>
        <v>43264</v>
      </c>
      <c r="B172" s="32">
        <f t="shared" si="41"/>
        <v>13</v>
      </c>
      <c r="C172" s="32">
        <f t="shared" si="50"/>
        <v>6</v>
      </c>
      <c r="D172" s="33">
        <f>IF(ISBLANK('Monthly Estimate'!$D$13),SUMPRODUCT(('Monthly Estimate'!$F$13:$BL$13='Payment Calendar'!$A172)*('Monthly Estimate'!$B$13)),IF('Monthly Estimate'!$D$13='Payment Calendar'!$B172,'Monthly Estimate'!$B$13,0))</f>
        <v>0</v>
      </c>
      <c r="E172" s="33">
        <f>IF(ISBLANK('Monthly Estimate'!$D$14),SUMPRODUCT(('Monthly Estimate'!$F$14:$BL$14='Payment Calendar'!$A172)*('Monthly Estimate'!$B$14)),IF('Monthly Estimate'!$D$14='Payment Calendar'!$B172,'Monthly Estimate'!$B$14,0))</f>
        <v>0</v>
      </c>
      <c r="F172" s="33">
        <f>IF(ISBLANK('Monthly Estimate'!$D$15),SUMPRODUCT(('Monthly Estimate'!$F$15:$BL$15='Payment Calendar'!$A172)*('Monthly Estimate'!$B$15)),IF('Monthly Estimate'!$D$15='Payment Calendar'!$B172,'Monthly Estimate'!$B$15,0))</f>
        <v>0</v>
      </c>
      <c r="G172" s="33">
        <f>IF(ISBLANK('Monthly Estimate'!$D$16),SUMPRODUCT(('Monthly Estimate'!$F$16:$BL$16='Payment Calendar'!$A172)*('Monthly Estimate'!$B$16)),IF('Monthly Estimate'!$D$16='Payment Calendar'!$B172,'Monthly Estimate'!$B$16,0))</f>
        <v>0</v>
      </c>
      <c r="H172" s="33">
        <f>IF(ISBLANK('Monthly Estimate'!$D$17),SUMPRODUCT(('Monthly Estimate'!$F$17:$BL$17='Payment Calendar'!$A172)*('Monthly Estimate'!$B$17)),IF('Monthly Estimate'!$D$17='Payment Calendar'!$B172,'Monthly Estimate'!$B$17,0))</f>
        <v>0</v>
      </c>
      <c r="I172" s="33">
        <f>IF(ISBLANK('Monthly Estimate'!$D$18),SUMPRODUCT(('Monthly Estimate'!$F$18:$BL$18='Payment Calendar'!$A172)*('Monthly Estimate'!$B$18)),IF('Monthly Estimate'!$D$18='Payment Calendar'!$B172,'Monthly Estimate'!$B$18,0))</f>
        <v>0</v>
      </c>
      <c r="J172" s="33">
        <f>IF(ISBLANK('Monthly Estimate'!$D$19),SUMPRODUCT(('Monthly Estimate'!$F$19:$BL$19='Payment Calendar'!$A172)*('Monthly Estimate'!$B$19)),IF('Monthly Estimate'!$D$19='Payment Calendar'!$B172,'Monthly Estimate'!$B$19,0))</f>
        <v>0</v>
      </c>
      <c r="K172" s="33">
        <f>IF(ISBLANK('Monthly Estimate'!$D$20),SUMPRODUCT(('Monthly Estimate'!$F$20:$BL$20='Payment Calendar'!$A172)*('Monthly Estimate'!$B$20)),IF('Monthly Estimate'!$D$20='Payment Calendar'!$B172,'Monthly Estimate'!$B$20,0))</f>
        <v>0</v>
      </c>
      <c r="L172" s="33">
        <f>IF(ISBLANK('Monthly Estimate'!$D$21),SUMPRODUCT(('Monthly Estimate'!$F$21:$BL$21='Payment Calendar'!$A172)*('Monthly Estimate'!$B$21)),IF('Monthly Estimate'!$D$21='Payment Calendar'!$B172,'Monthly Estimate'!$B$21,0))</f>
        <v>0</v>
      </c>
      <c r="M172" s="33">
        <f>IF(ISBLANK('Monthly Estimate'!$D$22),SUMPRODUCT(('Monthly Estimate'!$F$22:$BL$22='Payment Calendar'!$A172)*('Monthly Estimate'!$B$22)),IF('Monthly Estimate'!$D$22='Payment Calendar'!$B172,'Monthly Estimate'!$B$22,0))</f>
        <v>0</v>
      </c>
      <c r="N172" s="33">
        <f>IF(ISBLANK('Monthly Estimate'!$D$23),SUMPRODUCT(('Monthly Estimate'!$F$23:$BL$23='Payment Calendar'!$A172)*('Monthly Estimate'!$B$23)),IF('Monthly Estimate'!$D$23='Payment Calendar'!$B172,'Monthly Estimate'!$B$23,0))</f>
        <v>0</v>
      </c>
      <c r="O172" s="33">
        <f>IF(ISBLANK('Monthly Estimate'!$D$24),SUMPRODUCT(('Monthly Estimate'!$F$24:$BL$24='Payment Calendar'!$A172)*('Monthly Estimate'!$B$24)),IF('Monthly Estimate'!$D$24='Payment Calendar'!$B172,'Monthly Estimate'!$B$24,0))</f>
        <v>0</v>
      </c>
      <c r="P172" s="33">
        <f>IF(ISBLANK('Monthly Estimate'!$D$25),SUMPRODUCT(('Monthly Estimate'!$F$25:$BL$25='Payment Calendar'!$A172)*('Monthly Estimate'!$B$25)),IF('Monthly Estimate'!$D$25='Payment Calendar'!$B172,'Monthly Estimate'!$B$25,0))</f>
        <v>0</v>
      </c>
      <c r="Q172" s="33">
        <f>IF(ISBLANK('Monthly Estimate'!$D$26),SUMPRODUCT(('Monthly Estimate'!$F$26:$BL$26='Payment Calendar'!$A172)*('Monthly Estimate'!$B$26)),IF('Monthly Estimate'!$D$26='Payment Calendar'!$B172,'Monthly Estimate'!$B$26,0))</f>
        <v>0</v>
      </c>
      <c r="R172" s="33">
        <f>IF(ISBLANK('Monthly Estimate'!$D$27),SUMPRODUCT(('Monthly Estimate'!$F$27:$BL$27='Payment Calendar'!$A172)*('Monthly Estimate'!$B$27)),IF('Monthly Estimate'!$D$27='Payment Calendar'!$B172,'Monthly Estimate'!$B$27,0))</f>
        <v>0</v>
      </c>
      <c r="S172" s="33">
        <f>IF(ISBLANK('Monthly Estimate'!$D$28),SUMPRODUCT(('Monthly Estimate'!$F$28:$BL$28='Payment Calendar'!$A172)*('Monthly Estimate'!$B$28)),IF('Monthly Estimate'!$D$28='Payment Calendar'!$B172,'Monthly Estimate'!$B$28,0))</f>
        <v>0</v>
      </c>
      <c r="T172" s="33">
        <f>IF(ISBLANK('Monthly Estimate'!$D$32),SUMPRODUCT(('Monthly Estimate'!$F$32:$BL$32='Payment Calendar'!$A172)*('Monthly Estimate'!$B$32)),IF('Monthly Estimate'!$D$32='Payment Calendar'!$B172,'Monthly Estimate'!$B$32,0))</f>
        <v>0</v>
      </c>
      <c r="U172" s="33">
        <f>IF(ISBLANK('Monthly Estimate'!$D$33),SUMPRODUCT(('Monthly Estimate'!$F$33:$BL$33='Payment Calendar'!$A172)*('Monthly Estimate'!$B$33)),IF('Monthly Estimate'!$D$33='Payment Calendar'!$B172,'Monthly Estimate'!$B$33,0))</f>
        <v>0</v>
      </c>
      <c r="V172" s="33">
        <f>IF(ISBLANK('Monthly Estimate'!$D$34),SUMPRODUCT(('Monthly Estimate'!$F$34:$BL$34='Payment Calendar'!$A172)*('Monthly Estimate'!$B$34)),IF('Monthly Estimate'!$D$34='Payment Calendar'!$B172,'Monthly Estimate'!$B$34,0))</f>
        <v>0</v>
      </c>
      <c r="W172" s="33">
        <f>IF(ISBLANK('Monthly Estimate'!$D$35),SUMPRODUCT(('Monthly Estimate'!$F$35:$BL$35='Payment Calendar'!$A172)*('Monthly Estimate'!$B$35)),IF('Monthly Estimate'!$D$35='Payment Calendar'!$B172,'Monthly Estimate'!$B$35,0))</f>
        <v>0</v>
      </c>
      <c r="X172" s="33">
        <f>IF(ISBLANK('Monthly Estimate'!$D$36),SUMPRODUCT(('Monthly Estimate'!$F$36:$BL$36='Payment Calendar'!$A172)*('Monthly Estimate'!$B$36)),IF('Monthly Estimate'!$D$36='Payment Calendar'!$B172,'Monthly Estimate'!$B$36,0))</f>
        <v>0</v>
      </c>
      <c r="Y172" s="33">
        <f>IF(ISBLANK('Monthly Estimate'!$D$37),SUMPRODUCT(('Monthly Estimate'!$F$37:$BL$37='Payment Calendar'!$A172)*('Monthly Estimate'!$B$37)),IF('Monthly Estimate'!$D$37='Payment Calendar'!$B172,'Monthly Estimate'!$B$37,0))</f>
        <v>0</v>
      </c>
      <c r="Z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A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B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C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D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E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F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G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H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I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J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K172" s="33">
        <f>IF(ISBLANK('Monthly Estimate'!$D$38),SUMPRODUCT(('Monthly Estimate'!$F$38:$BL$38='Payment Calendar'!$A172)*('Monthly Estimate'!$B$38)),IF('Monthly Estimate'!$D$38='Payment Calendar'!$B172,'Monthly Estimate'!$B$38,0))</f>
        <v>0</v>
      </c>
      <c r="AL172" s="33">
        <f>IF(ISBLANK('Monthly Estimate'!$D$50),SUMPRODUCT(('Monthly Estimate'!$F$50:$BL$50='Payment Calendar'!$A172)*('Monthly Estimate'!$B$50)),IF('Monthly Estimate'!$D$50='Payment Calendar'!$B172,'Monthly Estimate'!$B$50,0))</f>
        <v>0</v>
      </c>
      <c r="AM172" s="34">
        <f>IF(ISBLANK('Monthly Estimate'!$D$51),SUMPRODUCT(('Monthly Estimate'!$F$51:$BL$51='Payment Calendar'!$A172)*('Monthly Estimate'!$B$51)),IF('Monthly Estimate'!$D$51='Payment Calendar'!$B172,'Monthly Estimate'!$B$51,0))</f>
        <v>0</v>
      </c>
      <c r="AN172" s="29">
        <f>SUM(D172:AM172)</f>
        <v>0</v>
      </c>
      <c r="AO172" s="33">
        <f>IF(ISBLANK('Monthly Estimate'!$D$6),SUMPRODUCT(('Monthly Estimate'!$F$6:$BL$6='Payment Calendar'!$A172)*('Monthly Estimate'!$B$6)),IF('Monthly Estimate'!$D$6='Payment Calendar'!$B172,'Monthly Estimate'!$B$6,0))</f>
        <v>0</v>
      </c>
      <c r="AP172" s="33">
        <f>IF(ISBLANK('Monthly Estimate'!$D$7),SUMPRODUCT(('Monthly Estimate'!$F$7:$BL$7='Payment Calendar'!$A172)*('Monthly Estimate'!$B$7)),IF('Monthly Estimate'!$D$7='Payment Calendar'!$B172,'Monthly Estimate'!$B$7,0))</f>
        <v>0</v>
      </c>
      <c r="AQ172" s="34">
        <f>IF(ISBLANK('Monthly Estimate'!$D$8),SUMPRODUCT(('Monthly Estimate'!$F$8:$BL$8='Payment Calendar'!$A172)*('Monthly Estimate'!$B$8)),IF('Monthly Estimate'!$D$8='Payment Calendar'!$B172,'Monthly Estimate'!$B$8,0))</f>
        <v>0</v>
      </c>
      <c r="AR172" s="35">
        <f t="shared" si="42"/>
        <v>0</v>
      </c>
      <c r="AS172" s="36">
        <f>IF(ISBLANK('Monthly Estimate'!$D$54),SUMPRODUCT(('Monthly Estimate'!$F$54:$BL$54='Payment Calendar'!$A172)*('Monthly Estimate'!$B$54)),IF('Monthly Estimate'!$D$54='Payment Calendar'!$B172,'Monthly Estimate'!$B$54,0))</f>
        <v>0</v>
      </c>
      <c r="AT172" s="34">
        <f>IF(ISBLANK('Monthly Estimate'!$D$55),SUMPRODUCT(('Monthly Estimate'!$F$55:$BL$55='Payment Calendar'!$A172)*('Monthly Estimate'!$B$55)),IF('Monthly Estimate'!$D$55='Payment Calendar'!$B172,'Monthly Estimate'!$B$55,0))</f>
        <v>0</v>
      </c>
      <c r="AU172" s="29">
        <f t="shared" si="51"/>
        <v>0</v>
      </c>
      <c r="AV172" s="30">
        <f t="shared" si="52"/>
        <v>0</v>
      </c>
      <c r="AW172" s="37">
        <f t="shared" si="54"/>
        <v>0</v>
      </c>
    </row>
    <row r="173" spans="1:49" x14ac:dyDescent="0.2">
      <c r="A173" s="31">
        <f t="shared" si="53"/>
        <v>43265</v>
      </c>
      <c r="B173" s="32">
        <f t="shared" si="41"/>
        <v>14</v>
      </c>
      <c r="C173" s="32">
        <f t="shared" si="50"/>
        <v>6</v>
      </c>
      <c r="D173" s="33">
        <f>IF(ISBLANK('Monthly Estimate'!$D$13),SUMPRODUCT(('Monthly Estimate'!$F$13:$BL$13='Payment Calendar'!$A173)*('Monthly Estimate'!$B$13)),IF('Monthly Estimate'!$D$13='Payment Calendar'!$B173,'Monthly Estimate'!$B$13,0))</f>
        <v>0</v>
      </c>
      <c r="E173" s="33">
        <f>IF(ISBLANK('Monthly Estimate'!$D$14),SUMPRODUCT(('Monthly Estimate'!$F$14:$BL$14='Payment Calendar'!$A173)*('Monthly Estimate'!$B$14)),IF('Monthly Estimate'!$D$14='Payment Calendar'!$B173,'Monthly Estimate'!$B$14,0))</f>
        <v>0</v>
      </c>
      <c r="F173" s="33">
        <f>IF(ISBLANK('Monthly Estimate'!$D$15),SUMPRODUCT(('Monthly Estimate'!$F$15:$BL$15='Payment Calendar'!$A173)*('Monthly Estimate'!$B$15)),IF('Monthly Estimate'!$D$15='Payment Calendar'!$B173,'Monthly Estimate'!$B$15,0))</f>
        <v>0</v>
      </c>
      <c r="G173" s="33">
        <f>IF(ISBLANK('Monthly Estimate'!$D$16),SUMPRODUCT(('Monthly Estimate'!$F$16:$BL$16='Payment Calendar'!$A173)*('Monthly Estimate'!$B$16)),IF('Monthly Estimate'!$D$16='Payment Calendar'!$B173,'Monthly Estimate'!$B$16,0))</f>
        <v>0</v>
      </c>
      <c r="H173" s="33">
        <f>IF(ISBLANK('Monthly Estimate'!$D$17),SUMPRODUCT(('Monthly Estimate'!$F$17:$BL$17='Payment Calendar'!$A173)*('Monthly Estimate'!$B$17)),IF('Monthly Estimate'!$D$17='Payment Calendar'!$B173,'Monthly Estimate'!$B$17,0))</f>
        <v>0</v>
      </c>
      <c r="I173" s="33">
        <f>IF(ISBLANK('Monthly Estimate'!$D$18),SUMPRODUCT(('Monthly Estimate'!$F$18:$BL$18='Payment Calendar'!$A173)*('Monthly Estimate'!$B$18)),IF('Monthly Estimate'!$D$18='Payment Calendar'!$B173,'Monthly Estimate'!$B$18,0))</f>
        <v>0</v>
      </c>
      <c r="J173" s="33">
        <f>IF(ISBLANK('Monthly Estimate'!$D$19),SUMPRODUCT(('Monthly Estimate'!$F$19:$BL$19='Payment Calendar'!$A173)*('Monthly Estimate'!$B$19)),IF('Monthly Estimate'!$D$19='Payment Calendar'!$B173,'Monthly Estimate'!$B$19,0))</f>
        <v>0</v>
      </c>
      <c r="K173" s="33">
        <f>IF(ISBLANK('Monthly Estimate'!$D$20),SUMPRODUCT(('Monthly Estimate'!$F$20:$BL$20='Payment Calendar'!$A173)*('Monthly Estimate'!$B$20)),IF('Monthly Estimate'!$D$20='Payment Calendar'!$B173,'Monthly Estimate'!$B$20,0))</f>
        <v>0</v>
      </c>
      <c r="L173" s="33">
        <f>IF(ISBLANK('Monthly Estimate'!$D$21),SUMPRODUCT(('Monthly Estimate'!$F$21:$BL$21='Payment Calendar'!$A173)*('Monthly Estimate'!$B$21)),IF('Monthly Estimate'!$D$21='Payment Calendar'!$B173,'Monthly Estimate'!$B$21,0))</f>
        <v>0</v>
      </c>
      <c r="M173" s="33">
        <f>IF(ISBLANK('Monthly Estimate'!$D$22),SUMPRODUCT(('Monthly Estimate'!$F$22:$BL$22='Payment Calendar'!$A173)*('Monthly Estimate'!$B$22)),IF('Monthly Estimate'!$D$22='Payment Calendar'!$B173,'Monthly Estimate'!$B$22,0))</f>
        <v>0</v>
      </c>
      <c r="N173" s="33">
        <f>IF(ISBLANK('Monthly Estimate'!$D$23),SUMPRODUCT(('Monthly Estimate'!$F$23:$BL$23='Payment Calendar'!$A173)*('Monthly Estimate'!$B$23)),IF('Monthly Estimate'!$D$23='Payment Calendar'!$B173,'Monthly Estimate'!$B$23,0))</f>
        <v>0</v>
      </c>
      <c r="O173" s="33">
        <f>IF(ISBLANK('Monthly Estimate'!$D$24),SUMPRODUCT(('Monthly Estimate'!$F$24:$BL$24='Payment Calendar'!$A173)*('Monthly Estimate'!$B$24)),IF('Monthly Estimate'!$D$24='Payment Calendar'!$B173,'Monthly Estimate'!$B$24,0))</f>
        <v>0</v>
      </c>
      <c r="P173" s="33">
        <f>IF(ISBLANK('Monthly Estimate'!$D$25),SUMPRODUCT(('Monthly Estimate'!$F$25:$BL$25='Payment Calendar'!$A173)*('Monthly Estimate'!$B$25)),IF('Monthly Estimate'!$D$25='Payment Calendar'!$B173,'Monthly Estimate'!$B$25,0))</f>
        <v>0</v>
      </c>
      <c r="Q173" s="33">
        <f>IF(ISBLANK('Monthly Estimate'!$D$26),SUMPRODUCT(('Monthly Estimate'!$F$26:$BL$26='Payment Calendar'!$A173)*('Monthly Estimate'!$B$26)),IF('Monthly Estimate'!$D$26='Payment Calendar'!$B173,'Monthly Estimate'!$B$26,0))</f>
        <v>0</v>
      </c>
      <c r="R173" s="33">
        <f>IF(ISBLANK('Monthly Estimate'!$D$27),SUMPRODUCT(('Monthly Estimate'!$F$27:$BL$27='Payment Calendar'!$A173)*('Monthly Estimate'!$B$27)),IF('Monthly Estimate'!$D$27='Payment Calendar'!$B173,'Monthly Estimate'!$B$27,0))</f>
        <v>0</v>
      </c>
      <c r="S173" s="33">
        <f>IF(ISBLANK('Monthly Estimate'!$D$28),SUMPRODUCT(('Monthly Estimate'!$F$28:$BL$28='Payment Calendar'!$A173)*('Monthly Estimate'!$B$28)),IF('Monthly Estimate'!$D$28='Payment Calendar'!$B173,'Monthly Estimate'!$B$28,0))</f>
        <v>0</v>
      </c>
      <c r="T173" s="33">
        <f>IF(ISBLANK('Monthly Estimate'!$D$32),SUMPRODUCT(('Monthly Estimate'!$F$32:$BL$32='Payment Calendar'!$A173)*('Monthly Estimate'!$B$32)),IF('Monthly Estimate'!$D$32='Payment Calendar'!$B173,'Monthly Estimate'!$B$32,0))</f>
        <v>0</v>
      </c>
      <c r="U173" s="33">
        <f>IF(ISBLANK('Monthly Estimate'!$D$33),SUMPRODUCT(('Monthly Estimate'!$F$33:$BL$33='Payment Calendar'!$A173)*('Monthly Estimate'!$B$33)),IF('Monthly Estimate'!$D$33='Payment Calendar'!$B173,'Monthly Estimate'!$B$33,0))</f>
        <v>0</v>
      </c>
      <c r="V173" s="33">
        <f>IF(ISBLANK('Monthly Estimate'!$D$34),SUMPRODUCT(('Monthly Estimate'!$F$34:$BL$34='Payment Calendar'!$A173)*('Monthly Estimate'!$B$34)),IF('Monthly Estimate'!$D$34='Payment Calendar'!$B173,'Monthly Estimate'!$B$34,0))</f>
        <v>0</v>
      </c>
      <c r="W173" s="33">
        <f>IF(ISBLANK('Monthly Estimate'!$D$35),SUMPRODUCT(('Monthly Estimate'!$F$35:$BL$35='Payment Calendar'!$A173)*('Monthly Estimate'!$B$35)),IF('Monthly Estimate'!$D$35='Payment Calendar'!$B173,'Monthly Estimate'!$B$35,0))</f>
        <v>0</v>
      </c>
      <c r="X173" s="33">
        <f>IF(ISBLANK('Monthly Estimate'!$D$36),SUMPRODUCT(('Monthly Estimate'!$F$36:$BL$36='Payment Calendar'!$A173)*('Monthly Estimate'!$B$36)),IF('Monthly Estimate'!$D$36='Payment Calendar'!$B173,'Monthly Estimate'!$B$36,0))</f>
        <v>0</v>
      </c>
      <c r="Y173" s="33">
        <f>IF(ISBLANK('Monthly Estimate'!$D$37),SUMPRODUCT(('Monthly Estimate'!$F$37:$BL$37='Payment Calendar'!$A173)*('Monthly Estimate'!$B$37)),IF('Monthly Estimate'!$D$37='Payment Calendar'!$B173,'Monthly Estimate'!$B$37,0))</f>
        <v>0</v>
      </c>
      <c r="Z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A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B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C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D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E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F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G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H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I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J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K173" s="33">
        <f>IF(ISBLANK('Monthly Estimate'!$D$38),SUMPRODUCT(('Monthly Estimate'!$F$38:$BL$38='Payment Calendar'!$A173)*('Monthly Estimate'!$B$38)),IF('Monthly Estimate'!$D$38='Payment Calendar'!$B173,'Monthly Estimate'!$B$38,0))</f>
        <v>0</v>
      </c>
      <c r="AL173" s="33">
        <f>IF(ISBLANK('Monthly Estimate'!$D$50),SUMPRODUCT(('Monthly Estimate'!$F$50:$BL$50='Payment Calendar'!$A173)*('Monthly Estimate'!$B$50)),IF('Monthly Estimate'!$D$50='Payment Calendar'!$B173,'Monthly Estimate'!$B$50,0))</f>
        <v>0</v>
      </c>
      <c r="AM173" s="34">
        <f>IF(ISBLANK('Monthly Estimate'!$D$51),SUMPRODUCT(('Monthly Estimate'!$F$51:$BL$51='Payment Calendar'!$A173)*('Monthly Estimate'!$B$51)),IF('Monthly Estimate'!$D$51='Payment Calendar'!$B173,'Monthly Estimate'!$B$51,0))</f>
        <v>0</v>
      </c>
      <c r="AN173" s="29">
        <f>SUM(D173:AM173)</f>
        <v>0</v>
      </c>
      <c r="AO173" s="33">
        <f>IF(ISBLANK('Monthly Estimate'!$D$6),SUMPRODUCT(('Monthly Estimate'!$F$6:$BL$6='Payment Calendar'!$A173)*('Monthly Estimate'!$B$6)),IF('Monthly Estimate'!$D$6='Payment Calendar'!$B173,'Monthly Estimate'!$B$6,0))</f>
        <v>0</v>
      </c>
      <c r="AP173" s="33">
        <f>IF(ISBLANK('Monthly Estimate'!$D$7),SUMPRODUCT(('Monthly Estimate'!$F$7:$BL$7='Payment Calendar'!$A173)*('Monthly Estimate'!$B$7)),IF('Monthly Estimate'!$D$7='Payment Calendar'!$B173,'Monthly Estimate'!$B$7,0))</f>
        <v>0</v>
      </c>
      <c r="AQ173" s="34">
        <f>IF(ISBLANK('Monthly Estimate'!$D$8),SUMPRODUCT(('Monthly Estimate'!$F$8:$BL$8='Payment Calendar'!$A173)*('Monthly Estimate'!$B$8)),IF('Monthly Estimate'!$D$8='Payment Calendar'!$B173,'Monthly Estimate'!$B$8,0))</f>
        <v>0</v>
      </c>
      <c r="AR173" s="35">
        <f t="shared" si="42"/>
        <v>0</v>
      </c>
      <c r="AS173" s="36">
        <f>IF(ISBLANK('Monthly Estimate'!$D$54),SUMPRODUCT(('Monthly Estimate'!$F$54:$BL$54='Payment Calendar'!$A173)*('Monthly Estimate'!$B$54)),IF('Monthly Estimate'!$D$54='Payment Calendar'!$B173,'Monthly Estimate'!$B$54,0))</f>
        <v>0</v>
      </c>
      <c r="AT173" s="34">
        <f>IF(ISBLANK('Monthly Estimate'!$D$55),SUMPRODUCT(('Monthly Estimate'!$F$55:$BL$55='Payment Calendar'!$A173)*('Monthly Estimate'!$B$55)),IF('Monthly Estimate'!$D$55='Payment Calendar'!$B173,'Monthly Estimate'!$B$55,0))</f>
        <v>0</v>
      </c>
      <c r="AU173" s="29">
        <f t="shared" si="51"/>
        <v>0</v>
      </c>
      <c r="AV173" s="30">
        <f t="shared" si="52"/>
        <v>0</v>
      </c>
      <c r="AW173" s="37">
        <f t="shared" si="54"/>
        <v>0</v>
      </c>
    </row>
    <row r="174" spans="1:49" x14ac:dyDescent="0.2">
      <c r="A174" s="31">
        <f t="shared" si="53"/>
        <v>43266</v>
      </c>
      <c r="B174" s="32">
        <f t="shared" si="41"/>
        <v>15</v>
      </c>
      <c r="C174" s="32">
        <f t="shared" si="50"/>
        <v>6</v>
      </c>
      <c r="D174" s="33">
        <f>IF(ISBLANK('Monthly Estimate'!$D$13),SUMPRODUCT(('Monthly Estimate'!$F$13:$BL$13='Payment Calendar'!$A174)*('Monthly Estimate'!$B$13)),IF('Monthly Estimate'!$D$13='Payment Calendar'!$B174,'Monthly Estimate'!$B$13,0))</f>
        <v>0</v>
      </c>
      <c r="E174" s="33">
        <f>IF(ISBLANK('Monthly Estimate'!$D$14),SUMPRODUCT(('Monthly Estimate'!$F$14:$BL$14='Payment Calendar'!$A174)*('Monthly Estimate'!$B$14)),IF('Monthly Estimate'!$D$14='Payment Calendar'!$B174,'Monthly Estimate'!$B$14,0))</f>
        <v>0</v>
      </c>
      <c r="F174" s="33">
        <f>IF(ISBLANK('Monthly Estimate'!$D$15),SUMPRODUCT(('Monthly Estimate'!$F$15:$BL$15='Payment Calendar'!$A174)*('Monthly Estimate'!$B$15)),IF('Monthly Estimate'!$D$15='Payment Calendar'!$B174,'Monthly Estimate'!$B$15,0))</f>
        <v>0</v>
      </c>
      <c r="G174" s="33">
        <f>IF(ISBLANK('Monthly Estimate'!$D$16),SUMPRODUCT(('Monthly Estimate'!$F$16:$BL$16='Payment Calendar'!$A174)*('Monthly Estimate'!$B$16)),IF('Monthly Estimate'!$D$16='Payment Calendar'!$B174,'Monthly Estimate'!$B$16,0))</f>
        <v>0</v>
      </c>
      <c r="H174" s="33">
        <f>IF(ISBLANK('Monthly Estimate'!$D$17),SUMPRODUCT(('Monthly Estimate'!$F$17:$BL$17='Payment Calendar'!$A174)*('Monthly Estimate'!$B$17)),IF('Monthly Estimate'!$D$17='Payment Calendar'!$B174,'Monthly Estimate'!$B$17,0))</f>
        <v>0</v>
      </c>
      <c r="I174" s="33">
        <f>IF(ISBLANK('Monthly Estimate'!$D$18),SUMPRODUCT(('Monthly Estimate'!$F$18:$BL$18='Payment Calendar'!$A174)*('Monthly Estimate'!$B$18)),IF('Monthly Estimate'!$D$18='Payment Calendar'!$B174,'Monthly Estimate'!$B$18,0))</f>
        <v>0</v>
      </c>
      <c r="J174" s="33">
        <f>IF(ISBLANK('Monthly Estimate'!$D$19),SUMPRODUCT(('Monthly Estimate'!$F$19:$BL$19='Payment Calendar'!$A174)*('Monthly Estimate'!$B$19)),IF('Monthly Estimate'!$D$19='Payment Calendar'!$B174,'Monthly Estimate'!$B$19,0))</f>
        <v>0</v>
      </c>
      <c r="K174" s="33">
        <f>IF(ISBLANK('Monthly Estimate'!$D$20),SUMPRODUCT(('Monthly Estimate'!$F$20:$BL$20='Payment Calendar'!$A174)*('Monthly Estimate'!$B$20)),IF('Monthly Estimate'!$D$20='Payment Calendar'!$B174,'Monthly Estimate'!$B$20,0))</f>
        <v>0</v>
      </c>
      <c r="L174" s="33">
        <f>IF(ISBLANK('Monthly Estimate'!$D$21),SUMPRODUCT(('Monthly Estimate'!$F$21:$BL$21='Payment Calendar'!$A174)*('Monthly Estimate'!$B$21)),IF('Monthly Estimate'!$D$21='Payment Calendar'!$B174,'Monthly Estimate'!$B$21,0))</f>
        <v>0</v>
      </c>
      <c r="M174" s="33">
        <f>IF(ISBLANK('Monthly Estimate'!$D$22),SUMPRODUCT(('Monthly Estimate'!$F$22:$BL$22='Payment Calendar'!$A174)*('Monthly Estimate'!$B$22)),IF('Monthly Estimate'!$D$22='Payment Calendar'!$B174,'Monthly Estimate'!$B$22,0))</f>
        <v>0</v>
      </c>
      <c r="N174" s="33">
        <f>IF(ISBLANK('Monthly Estimate'!$D$23),SUMPRODUCT(('Monthly Estimate'!$F$23:$BL$23='Payment Calendar'!$A174)*('Monthly Estimate'!$B$23)),IF('Monthly Estimate'!$D$23='Payment Calendar'!$B174,'Monthly Estimate'!$B$23,0))</f>
        <v>0</v>
      </c>
      <c r="O174" s="33">
        <f>IF(ISBLANK('Monthly Estimate'!$D$24),SUMPRODUCT(('Monthly Estimate'!$F$24:$BL$24='Payment Calendar'!$A174)*('Monthly Estimate'!$B$24)),IF('Monthly Estimate'!$D$24='Payment Calendar'!$B174,'Monthly Estimate'!$B$24,0))</f>
        <v>0</v>
      </c>
      <c r="P174" s="33">
        <f>IF(ISBLANK('Monthly Estimate'!$D$25),SUMPRODUCT(('Monthly Estimate'!$F$25:$BL$25='Payment Calendar'!$A174)*('Monthly Estimate'!$B$25)),IF('Monthly Estimate'!$D$25='Payment Calendar'!$B174,'Monthly Estimate'!$B$25,0))</f>
        <v>0</v>
      </c>
      <c r="Q174" s="33">
        <f>IF(ISBLANK('Monthly Estimate'!$D$26),SUMPRODUCT(('Monthly Estimate'!$F$26:$BL$26='Payment Calendar'!$A174)*('Monthly Estimate'!$B$26)),IF('Monthly Estimate'!$D$26='Payment Calendar'!$B174,'Monthly Estimate'!$B$26,0))</f>
        <v>0</v>
      </c>
      <c r="R174" s="33">
        <f>IF(ISBLANK('Monthly Estimate'!$D$27),SUMPRODUCT(('Monthly Estimate'!$F$27:$BL$27='Payment Calendar'!$A174)*('Monthly Estimate'!$B$27)),IF('Monthly Estimate'!$D$27='Payment Calendar'!$B174,'Monthly Estimate'!$B$27,0))</f>
        <v>0</v>
      </c>
      <c r="S174" s="33">
        <f>IF(ISBLANK('Monthly Estimate'!$D$28),SUMPRODUCT(('Monthly Estimate'!$F$28:$BL$28='Payment Calendar'!$A174)*('Monthly Estimate'!$B$28)),IF('Monthly Estimate'!$D$28='Payment Calendar'!$B174,'Monthly Estimate'!$B$28,0))</f>
        <v>0</v>
      </c>
      <c r="T174" s="33">
        <f>IF(ISBLANK('Monthly Estimate'!$D$32),SUMPRODUCT(('Monthly Estimate'!$F$32:$BL$32='Payment Calendar'!$A174)*('Monthly Estimate'!$B$32)),IF('Monthly Estimate'!$D$32='Payment Calendar'!$B174,'Monthly Estimate'!$B$32,0))</f>
        <v>0</v>
      </c>
      <c r="U174" s="33">
        <f>IF(ISBLANK('Monthly Estimate'!$D$33),SUMPRODUCT(('Monthly Estimate'!$F$33:$BL$33='Payment Calendar'!$A174)*('Monthly Estimate'!$B$33)),IF('Monthly Estimate'!$D$33='Payment Calendar'!$B174,'Monthly Estimate'!$B$33,0))</f>
        <v>0</v>
      </c>
      <c r="V174" s="33">
        <f>IF(ISBLANK('Monthly Estimate'!$D$34),SUMPRODUCT(('Monthly Estimate'!$F$34:$BL$34='Payment Calendar'!$A174)*('Monthly Estimate'!$B$34)),IF('Monthly Estimate'!$D$34='Payment Calendar'!$B174,'Monthly Estimate'!$B$34,0))</f>
        <v>0</v>
      </c>
      <c r="W174" s="33">
        <f>IF(ISBLANK('Monthly Estimate'!$D$35),SUMPRODUCT(('Monthly Estimate'!$F$35:$BL$35='Payment Calendar'!$A174)*('Monthly Estimate'!$B$35)),IF('Monthly Estimate'!$D$35='Payment Calendar'!$B174,'Monthly Estimate'!$B$35,0))</f>
        <v>0</v>
      </c>
      <c r="X174" s="33">
        <f>IF(ISBLANK('Monthly Estimate'!$D$36),SUMPRODUCT(('Monthly Estimate'!$F$36:$BL$36='Payment Calendar'!$A174)*('Monthly Estimate'!$B$36)),IF('Monthly Estimate'!$D$36='Payment Calendar'!$B174,'Monthly Estimate'!$B$36,0))</f>
        <v>0</v>
      </c>
      <c r="Y174" s="33">
        <f>IF(ISBLANK('Monthly Estimate'!$D$37),SUMPRODUCT(('Monthly Estimate'!$F$37:$BL$37='Payment Calendar'!$A174)*('Monthly Estimate'!$B$37)),IF('Monthly Estimate'!$D$37='Payment Calendar'!$B174,'Monthly Estimate'!$B$37,0))</f>
        <v>0</v>
      </c>
      <c r="Z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A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B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C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D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E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F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G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H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I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J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K174" s="33">
        <f>IF(ISBLANK('Monthly Estimate'!$D$38),SUMPRODUCT(('Monthly Estimate'!$F$38:$BL$38='Payment Calendar'!$A174)*('Monthly Estimate'!$B$38)),IF('Monthly Estimate'!$D$38='Payment Calendar'!$B174,'Monthly Estimate'!$B$38,0))</f>
        <v>0</v>
      </c>
      <c r="AL174" s="33">
        <f>IF(ISBLANK('Monthly Estimate'!$D$50),SUMPRODUCT(('Monthly Estimate'!$F$50:$BL$50='Payment Calendar'!$A174)*('Monthly Estimate'!$B$50)),IF('Monthly Estimate'!$D$50='Payment Calendar'!$B174,'Monthly Estimate'!$B$50,0))</f>
        <v>0</v>
      </c>
      <c r="AM174" s="34">
        <f>IF(ISBLANK('Monthly Estimate'!$D$51),SUMPRODUCT(('Monthly Estimate'!$F$51:$BL$51='Payment Calendar'!$A174)*('Monthly Estimate'!$B$51)),IF('Monthly Estimate'!$D$51='Payment Calendar'!$B174,'Monthly Estimate'!$B$51,0))</f>
        <v>0</v>
      </c>
      <c r="AN174" s="29">
        <f>SUM(D174:AM174)</f>
        <v>0</v>
      </c>
      <c r="AO174" s="33">
        <f>IF(ISBLANK('Monthly Estimate'!$D$6),SUMPRODUCT(('Monthly Estimate'!$F$6:$BL$6='Payment Calendar'!$A174)*('Monthly Estimate'!$B$6)),IF('Monthly Estimate'!$D$6='Payment Calendar'!$B174,'Monthly Estimate'!$B$6,0))</f>
        <v>0</v>
      </c>
      <c r="AP174" s="33">
        <f>IF(ISBLANK('Monthly Estimate'!$D$7),SUMPRODUCT(('Monthly Estimate'!$F$7:$BL$7='Payment Calendar'!$A174)*('Monthly Estimate'!$B$7)),IF('Monthly Estimate'!$D$7='Payment Calendar'!$B174,'Monthly Estimate'!$B$7,0))</f>
        <v>0</v>
      </c>
      <c r="AQ174" s="34">
        <f>IF(ISBLANK('Monthly Estimate'!$D$8),SUMPRODUCT(('Monthly Estimate'!$F$8:$BL$8='Payment Calendar'!$A174)*('Monthly Estimate'!$B$8)),IF('Monthly Estimate'!$D$8='Payment Calendar'!$B174,'Monthly Estimate'!$B$8,0))</f>
        <v>0</v>
      </c>
      <c r="AR174" s="35">
        <f t="shared" si="42"/>
        <v>0</v>
      </c>
      <c r="AS174" s="36">
        <f>IF(ISBLANK('Monthly Estimate'!$D$54),SUMPRODUCT(('Monthly Estimate'!$F$54:$BL$54='Payment Calendar'!$A174)*('Monthly Estimate'!$B$54)),IF('Monthly Estimate'!$D$54='Payment Calendar'!$B174,'Monthly Estimate'!$B$54,0))</f>
        <v>0</v>
      </c>
      <c r="AT174" s="34">
        <f>IF(ISBLANK('Monthly Estimate'!$D$55),SUMPRODUCT(('Monthly Estimate'!$F$55:$BL$55='Payment Calendar'!$A174)*('Monthly Estimate'!$B$55)),IF('Monthly Estimate'!$D$55='Payment Calendar'!$B174,'Monthly Estimate'!$B$55,0))</f>
        <v>0</v>
      </c>
      <c r="AU174" s="29">
        <f t="shared" si="51"/>
        <v>0</v>
      </c>
      <c r="AV174" s="30">
        <f t="shared" si="52"/>
        <v>0</v>
      </c>
      <c r="AW174" s="37">
        <f t="shared" si="54"/>
        <v>0</v>
      </c>
    </row>
    <row r="175" spans="1:49" x14ac:dyDescent="0.2">
      <c r="A175" s="31">
        <f t="shared" si="53"/>
        <v>43267</v>
      </c>
      <c r="B175" s="32">
        <f t="shared" si="41"/>
        <v>16</v>
      </c>
      <c r="C175" s="32">
        <f t="shared" si="50"/>
        <v>6</v>
      </c>
      <c r="D175" s="33">
        <f>IF(ISBLANK('Monthly Estimate'!$D$13),SUMPRODUCT(('Monthly Estimate'!$F$13:$BL$13='Payment Calendar'!$A175)*('Monthly Estimate'!$B$13)),IF('Monthly Estimate'!$D$13='Payment Calendar'!$B175,'Monthly Estimate'!$B$13,0))</f>
        <v>0</v>
      </c>
      <c r="E175" s="33">
        <f>IF(ISBLANK('Monthly Estimate'!$D$14),SUMPRODUCT(('Monthly Estimate'!$F$14:$BL$14='Payment Calendar'!$A175)*('Monthly Estimate'!$B$14)),IF('Monthly Estimate'!$D$14='Payment Calendar'!$B175,'Monthly Estimate'!$B$14,0))</f>
        <v>0</v>
      </c>
      <c r="F175" s="33">
        <f>IF(ISBLANK('Monthly Estimate'!$D$15),SUMPRODUCT(('Monthly Estimate'!$F$15:$BL$15='Payment Calendar'!$A175)*('Monthly Estimate'!$B$15)),IF('Monthly Estimate'!$D$15='Payment Calendar'!$B175,'Monthly Estimate'!$B$15,0))</f>
        <v>0</v>
      </c>
      <c r="G175" s="33">
        <f>IF(ISBLANK('Monthly Estimate'!$D$16),SUMPRODUCT(('Monthly Estimate'!$F$16:$BL$16='Payment Calendar'!$A175)*('Monthly Estimate'!$B$16)),IF('Monthly Estimate'!$D$16='Payment Calendar'!$B175,'Monthly Estimate'!$B$16,0))</f>
        <v>0</v>
      </c>
      <c r="H175" s="33">
        <f>IF(ISBLANK('Monthly Estimate'!$D$17),SUMPRODUCT(('Monthly Estimate'!$F$17:$BL$17='Payment Calendar'!$A175)*('Monthly Estimate'!$B$17)),IF('Monthly Estimate'!$D$17='Payment Calendar'!$B175,'Monthly Estimate'!$B$17,0))</f>
        <v>0</v>
      </c>
      <c r="I175" s="33">
        <f>IF(ISBLANK('Monthly Estimate'!$D$18),SUMPRODUCT(('Monthly Estimate'!$F$18:$BL$18='Payment Calendar'!$A175)*('Monthly Estimate'!$B$18)),IF('Monthly Estimate'!$D$18='Payment Calendar'!$B175,'Monthly Estimate'!$B$18,0))</f>
        <v>0</v>
      </c>
      <c r="J175" s="33">
        <f>IF(ISBLANK('Monthly Estimate'!$D$19),SUMPRODUCT(('Monthly Estimate'!$F$19:$BL$19='Payment Calendar'!$A175)*('Monthly Estimate'!$B$19)),IF('Monthly Estimate'!$D$19='Payment Calendar'!$B175,'Monthly Estimate'!$B$19,0))</f>
        <v>0</v>
      </c>
      <c r="K175" s="33">
        <f>IF(ISBLANK('Monthly Estimate'!$D$20),SUMPRODUCT(('Monthly Estimate'!$F$20:$BL$20='Payment Calendar'!$A175)*('Monthly Estimate'!$B$20)),IF('Monthly Estimate'!$D$20='Payment Calendar'!$B175,'Monthly Estimate'!$B$20,0))</f>
        <v>0</v>
      </c>
      <c r="L175" s="33">
        <f>IF(ISBLANK('Monthly Estimate'!$D$21),SUMPRODUCT(('Monthly Estimate'!$F$21:$BL$21='Payment Calendar'!$A175)*('Monthly Estimate'!$B$21)),IF('Monthly Estimate'!$D$21='Payment Calendar'!$B175,'Monthly Estimate'!$B$21,0))</f>
        <v>0</v>
      </c>
      <c r="M175" s="33">
        <f>IF(ISBLANK('Monthly Estimate'!$D$22),SUMPRODUCT(('Monthly Estimate'!$F$22:$BL$22='Payment Calendar'!$A175)*('Monthly Estimate'!$B$22)),IF('Monthly Estimate'!$D$22='Payment Calendar'!$B175,'Monthly Estimate'!$B$22,0))</f>
        <v>0</v>
      </c>
      <c r="N175" s="33">
        <f>IF(ISBLANK('Monthly Estimate'!$D$23),SUMPRODUCT(('Monthly Estimate'!$F$23:$BL$23='Payment Calendar'!$A175)*('Monthly Estimate'!$B$23)),IF('Monthly Estimate'!$D$23='Payment Calendar'!$B175,'Monthly Estimate'!$B$23,0))</f>
        <v>0</v>
      </c>
      <c r="O175" s="33">
        <f>IF(ISBLANK('Monthly Estimate'!$D$24),SUMPRODUCT(('Monthly Estimate'!$F$24:$BL$24='Payment Calendar'!$A175)*('Monthly Estimate'!$B$24)),IF('Monthly Estimate'!$D$24='Payment Calendar'!$B175,'Monthly Estimate'!$B$24,0))</f>
        <v>0</v>
      </c>
      <c r="P175" s="33">
        <f>IF(ISBLANK('Monthly Estimate'!$D$25),SUMPRODUCT(('Monthly Estimate'!$F$25:$BL$25='Payment Calendar'!$A175)*('Monthly Estimate'!$B$25)),IF('Monthly Estimate'!$D$25='Payment Calendar'!$B175,'Monthly Estimate'!$B$25,0))</f>
        <v>0</v>
      </c>
      <c r="Q175" s="33">
        <f>IF(ISBLANK('Monthly Estimate'!$D$26),SUMPRODUCT(('Monthly Estimate'!$F$26:$BL$26='Payment Calendar'!$A175)*('Monthly Estimate'!$B$26)),IF('Monthly Estimate'!$D$26='Payment Calendar'!$B175,'Monthly Estimate'!$B$26,0))</f>
        <v>0</v>
      </c>
      <c r="R175" s="33">
        <f>IF(ISBLANK('Monthly Estimate'!$D$27),SUMPRODUCT(('Monthly Estimate'!$F$27:$BL$27='Payment Calendar'!$A175)*('Monthly Estimate'!$B$27)),IF('Monthly Estimate'!$D$27='Payment Calendar'!$B175,'Monthly Estimate'!$B$27,0))</f>
        <v>0</v>
      </c>
      <c r="S175" s="33">
        <f>IF(ISBLANK('Monthly Estimate'!$D$28),SUMPRODUCT(('Monthly Estimate'!$F$28:$BL$28='Payment Calendar'!$A175)*('Monthly Estimate'!$B$28)),IF('Monthly Estimate'!$D$28='Payment Calendar'!$B175,'Monthly Estimate'!$B$28,0))</f>
        <v>0</v>
      </c>
      <c r="T175" s="33">
        <f>IF(ISBLANK('Monthly Estimate'!$D$32),SUMPRODUCT(('Monthly Estimate'!$F$32:$BL$32='Payment Calendar'!$A175)*('Monthly Estimate'!$B$32)),IF('Monthly Estimate'!$D$32='Payment Calendar'!$B175,'Monthly Estimate'!$B$32,0))</f>
        <v>0</v>
      </c>
      <c r="U175" s="33">
        <f>IF(ISBLANK('Monthly Estimate'!$D$33),SUMPRODUCT(('Monthly Estimate'!$F$33:$BL$33='Payment Calendar'!$A175)*('Monthly Estimate'!$B$33)),IF('Monthly Estimate'!$D$33='Payment Calendar'!$B175,'Monthly Estimate'!$B$33,0))</f>
        <v>0</v>
      </c>
      <c r="V175" s="33">
        <f>IF(ISBLANK('Monthly Estimate'!$D$34),SUMPRODUCT(('Monthly Estimate'!$F$34:$BL$34='Payment Calendar'!$A175)*('Monthly Estimate'!$B$34)),IF('Monthly Estimate'!$D$34='Payment Calendar'!$B175,'Monthly Estimate'!$B$34,0))</f>
        <v>0</v>
      </c>
      <c r="W175" s="33">
        <f>IF(ISBLANK('Monthly Estimate'!$D$35),SUMPRODUCT(('Monthly Estimate'!$F$35:$BL$35='Payment Calendar'!$A175)*('Monthly Estimate'!$B$35)),IF('Monthly Estimate'!$D$35='Payment Calendar'!$B175,'Monthly Estimate'!$B$35,0))</f>
        <v>0</v>
      </c>
      <c r="X175" s="33">
        <f>IF(ISBLANK('Monthly Estimate'!$D$36),SUMPRODUCT(('Monthly Estimate'!$F$36:$BL$36='Payment Calendar'!$A175)*('Monthly Estimate'!$B$36)),IF('Monthly Estimate'!$D$36='Payment Calendar'!$B175,'Monthly Estimate'!$B$36,0))</f>
        <v>0</v>
      </c>
      <c r="Y175" s="33">
        <f>IF(ISBLANK('Monthly Estimate'!$D$37),SUMPRODUCT(('Monthly Estimate'!$F$37:$BL$37='Payment Calendar'!$A175)*('Monthly Estimate'!$B$37)),IF('Monthly Estimate'!$D$37='Payment Calendar'!$B175,'Monthly Estimate'!$B$37,0))</f>
        <v>0</v>
      </c>
      <c r="Z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A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B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C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D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E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F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G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H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I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J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K175" s="33">
        <f>IF(ISBLANK('Monthly Estimate'!$D$38),SUMPRODUCT(('Monthly Estimate'!$F$38:$BL$38='Payment Calendar'!$A175)*('Monthly Estimate'!$B$38)),IF('Monthly Estimate'!$D$38='Payment Calendar'!$B175,'Monthly Estimate'!$B$38,0))</f>
        <v>0</v>
      </c>
      <c r="AL175" s="33">
        <f>IF(ISBLANK('Monthly Estimate'!$D$50),SUMPRODUCT(('Monthly Estimate'!$F$50:$BL$50='Payment Calendar'!$A175)*('Monthly Estimate'!$B$50)),IF('Monthly Estimate'!$D$50='Payment Calendar'!$B175,'Monthly Estimate'!$B$50,0))</f>
        <v>0</v>
      </c>
      <c r="AM175" s="34">
        <f>IF(ISBLANK('Monthly Estimate'!$D$51),SUMPRODUCT(('Monthly Estimate'!$F$51:$BL$51='Payment Calendar'!$A175)*('Monthly Estimate'!$B$51)),IF('Monthly Estimate'!$D$51='Payment Calendar'!$B175,'Monthly Estimate'!$B$51,0))</f>
        <v>0</v>
      </c>
      <c r="AN175" s="29">
        <f>SUM(D175:AM175)</f>
        <v>0</v>
      </c>
      <c r="AO175" s="33">
        <f>IF(ISBLANK('Monthly Estimate'!$D$6),SUMPRODUCT(('Monthly Estimate'!$F$6:$BL$6='Payment Calendar'!$A175)*('Monthly Estimate'!$B$6)),IF('Monthly Estimate'!$D$6='Payment Calendar'!$B175,'Monthly Estimate'!$B$6,0))</f>
        <v>0</v>
      </c>
      <c r="AP175" s="33">
        <f>IF(ISBLANK('Monthly Estimate'!$D$7),SUMPRODUCT(('Monthly Estimate'!$F$7:$BL$7='Payment Calendar'!$A175)*('Monthly Estimate'!$B$7)),IF('Monthly Estimate'!$D$7='Payment Calendar'!$B175,'Monthly Estimate'!$B$7,0))</f>
        <v>0</v>
      </c>
      <c r="AQ175" s="34">
        <f>IF(ISBLANK('Monthly Estimate'!$D$8),SUMPRODUCT(('Monthly Estimate'!$F$8:$BL$8='Payment Calendar'!$A175)*('Monthly Estimate'!$B$8)),IF('Monthly Estimate'!$D$8='Payment Calendar'!$B175,'Monthly Estimate'!$B$8,0))</f>
        <v>0</v>
      </c>
      <c r="AR175" s="35">
        <f t="shared" si="42"/>
        <v>0</v>
      </c>
      <c r="AS175" s="36">
        <f>IF(ISBLANK('Monthly Estimate'!$D$54),SUMPRODUCT(('Monthly Estimate'!$F$54:$BL$54='Payment Calendar'!$A175)*('Monthly Estimate'!$B$54)),IF('Monthly Estimate'!$D$54='Payment Calendar'!$B175,'Monthly Estimate'!$B$54,0))</f>
        <v>0</v>
      </c>
      <c r="AT175" s="34">
        <f>IF(ISBLANK('Monthly Estimate'!$D$55),SUMPRODUCT(('Monthly Estimate'!$F$55:$BL$55='Payment Calendar'!$A175)*('Monthly Estimate'!$B$55)),IF('Monthly Estimate'!$D$55='Payment Calendar'!$B175,'Monthly Estimate'!$B$55,0))</f>
        <v>0</v>
      </c>
      <c r="AU175" s="29">
        <f t="shared" si="51"/>
        <v>0</v>
      </c>
      <c r="AV175" s="30">
        <f t="shared" si="52"/>
        <v>0</v>
      </c>
      <c r="AW175" s="37">
        <f t="shared" si="54"/>
        <v>0</v>
      </c>
    </row>
    <row r="176" spans="1:49" x14ac:dyDescent="0.2">
      <c r="A176" s="31">
        <f t="shared" si="53"/>
        <v>43268</v>
      </c>
      <c r="B176" s="32">
        <f t="shared" si="41"/>
        <v>17</v>
      </c>
      <c r="C176" s="32">
        <f t="shared" si="50"/>
        <v>6</v>
      </c>
      <c r="D176" s="33">
        <f>IF(ISBLANK('Monthly Estimate'!$D$13),SUMPRODUCT(('Monthly Estimate'!$F$13:$BL$13='Payment Calendar'!$A176)*('Monthly Estimate'!$B$13)),IF('Monthly Estimate'!$D$13='Payment Calendar'!$B176,'Monthly Estimate'!$B$13,0))</f>
        <v>0</v>
      </c>
      <c r="E176" s="33">
        <f>IF(ISBLANK('Monthly Estimate'!$D$14),SUMPRODUCT(('Monthly Estimate'!$F$14:$BL$14='Payment Calendar'!$A176)*('Monthly Estimate'!$B$14)),IF('Monthly Estimate'!$D$14='Payment Calendar'!$B176,'Monthly Estimate'!$B$14,0))</f>
        <v>0</v>
      </c>
      <c r="F176" s="33">
        <f>IF(ISBLANK('Monthly Estimate'!$D$15),SUMPRODUCT(('Monthly Estimate'!$F$15:$BL$15='Payment Calendar'!$A176)*('Monthly Estimate'!$B$15)),IF('Monthly Estimate'!$D$15='Payment Calendar'!$B176,'Monthly Estimate'!$B$15,0))</f>
        <v>0</v>
      </c>
      <c r="G176" s="33">
        <f>IF(ISBLANK('Monthly Estimate'!$D$16),SUMPRODUCT(('Monthly Estimate'!$F$16:$BL$16='Payment Calendar'!$A176)*('Monthly Estimate'!$B$16)),IF('Monthly Estimate'!$D$16='Payment Calendar'!$B176,'Monthly Estimate'!$B$16,0))</f>
        <v>0</v>
      </c>
      <c r="H176" s="33">
        <f>IF(ISBLANK('Monthly Estimate'!$D$17),SUMPRODUCT(('Monthly Estimate'!$F$17:$BL$17='Payment Calendar'!$A176)*('Monthly Estimate'!$B$17)),IF('Monthly Estimate'!$D$17='Payment Calendar'!$B176,'Monthly Estimate'!$B$17,0))</f>
        <v>0</v>
      </c>
      <c r="I176" s="33">
        <f>IF(ISBLANK('Monthly Estimate'!$D$18),SUMPRODUCT(('Monthly Estimate'!$F$18:$BL$18='Payment Calendar'!$A176)*('Monthly Estimate'!$B$18)),IF('Monthly Estimate'!$D$18='Payment Calendar'!$B176,'Monthly Estimate'!$B$18,0))</f>
        <v>0</v>
      </c>
      <c r="J176" s="33">
        <f>IF(ISBLANK('Monthly Estimate'!$D$19),SUMPRODUCT(('Monthly Estimate'!$F$19:$BL$19='Payment Calendar'!$A176)*('Monthly Estimate'!$B$19)),IF('Monthly Estimate'!$D$19='Payment Calendar'!$B176,'Monthly Estimate'!$B$19,0))</f>
        <v>0</v>
      </c>
      <c r="K176" s="33">
        <f>IF(ISBLANK('Monthly Estimate'!$D$20),SUMPRODUCT(('Monthly Estimate'!$F$20:$BL$20='Payment Calendar'!$A176)*('Monthly Estimate'!$B$20)),IF('Monthly Estimate'!$D$20='Payment Calendar'!$B176,'Monthly Estimate'!$B$20,0))</f>
        <v>0</v>
      </c>
      <c r="L176" s="33">
        <f>IF(ISBLANK('Monthly Estimate'!$D$21),SUMPRODUCT(('Monthly Estimate'!$F$21:$BL$21='Payment Calendar'!$A176)*('Monthly Estimate'!$B$21)),IF('Monthly Estimate'!$D$21='Payment Calendar'!$B176,'Monthly Estimate'!$B$21,0))</f>
        <v>0</v>
      </c>
      <c r="M176" s="33">
        <f>IF(ISBLANK('Monthly Estimate'!$D$22),SUMPRODUCT(('Monthly Estimate'!$F$22:$BL$22='Payment Calendar'!$A176)*('Monthly Estimate'!$B$22)),IF('Monthly Estimate'!$D$22='Payment Calendar'!$B176,'Monthly Estimate'!$B$22,0))</f>
        <v>0</v>
      </c>
      <c r="N176" s="33">
        <f>IF(ISBLANK('Monthly Estimate'!$D$23),SUMPRODUCT(('Monthly Estimate'!$F$23:$BL$23='Payment Calendar'!$A176)*('Monthly Estimate'!$B$23)),IF('Monthly Estimate'!$D$23='Payment Calendar'!$B176,'Monthly Estimate'!$B$23,0))</f>
        <v>0</v>
      </c>
      <c r="O176" s="33">
        <f>IF(ISBLANK('Monthly Estimate'!$D$24),SUMPRODUCT(('Monthly Estimate'!$F$24:$BL$24='Payment Calendar'!$A176)*('Monthly Estimate'!$B$24)),IF('Monthly Estimate'!$D$24='Payment Calendar'!$B176,'Monthly Estimate'!$B$24,0))</f>
        <v>0</v>
      </c>
      <c r="P176" s="33">
        <f>IF(ISBLANK('Monthly Estimate'!$D$25),SUMPRODUCT(('Monthly Estimate'!$F$25:$BL$25='Payment Calendar'!$A176)*('Monthly Estimate'!$B$25)),IF('Monthly Estimate'!$D$25='Payment Calendar'!$B176,'Monthly Estimate'!$B$25,0))</f>
        <v>0</v>
      </c>
      <c r="Q176" s="33">
        <f>IF(ISBLANK('Monthly Estimate'!$D$26),SUMPRODUCT(('Monthly Estimate'!$F$26:$BL$26='Payment Calendar'!$A176)*('Monthly Estimate'!$B$26)),IF('Monthly Estimate'!$D$26='Payment Calendar'!$B176,'Monthly Estimate'!$B$26,0))</f>
        <v>0</v>
      </c>
      <c r="R176" s="33">
        <f>IF(ISBLANK('Monthly Estimate'!$D$27),SUMPRODUCT(('Monthly Estimate'!$F$27:$BL$27='Payment Calendar'!$A176)*('Monthly Estimate'!$B$27)),IF('Monthly Estimate'!$D$27='Payment Calendar'!$B176,'Monthly Estimate'!$B$27,0))</f>
        <v>0</v>
      </c>
      <c r="S176" s="33">
        <f>IF(ISBLANK('Monthly Estimate'!$D$28),SUMPRODUCT(('Monthly Estimate'!$F$28:$BL$28='Payment Calendar'!$A176)*('Monthly Estimate'!$B$28)),IF('Monthly Estimate'!$D$28='Payment Calendar'!$B176,'Monthly Estimate'!$B$28,0))</f>
        <v>0</v>
      </c>
      <c r="T176" s="33">
        <f>IF(ISBLANK('Monthly Estimate'!$D$32),SUMPRODUCT(('Monthly Estimate'!$F$32:$BL$32='Payment Calendar'!$A176)*('Monthly Estimate'!$B$32)),IF('Monthly Estimate'!$D$32='Payment Calendar'!$B176,'Monthly Estimate'!$B$32,0))</f>
        <v>0</v>
      </c>
      <c r="U176" s="33">
        <f>IF(ISBLANK('Monthly Estimate'!$D$33),SUMPRODUCT(('Monthly Estimate'!$F$33:$BL$33='Payment Calendar'!$A176)*('Monthly Estimate'!$B$33)),IF('Monthly Estimate'!$D$33='Payment Calendar'!$B176,'Monthly Estimate'!$B$33,0))</f>
        <v>0</v>
      </c>
      <c r="V176" s="33">
        <f>IF(ISBLANK('Monthly Estimate'!$D$34),SUMPRODUCT(('Monthly Estimate'!$F$34:$BL$34='Payment Calendar'!$A176)*('Monthly Estimate'!$B$34)),IF('Monthly Estimate'!$D$34='Payment Calendar'!$B176,'Monthly Estimate'!$B$34,0))</f>
        <v>0</v>
      </c>
      <c r="W176" s="33">
        <f>IF(ISBLANK('Monthly Estimate'!$D$35),SUMPRODUCT(('Monthly Estimate'!$F$35:$BL$35='Payment Calendar'!$A176)*('Monthly Estimate'!$B$35)),IF('Monthly Estimate'!$D$35='Payment Calendar'!$B176,'Monthly Estimate'!$B$35,0))</f>
        <v>0</v>
      </c>
      <c r="X176" s="33">
        <f>IF(ISBLANK('Monthly Estimate'!$D$36),SUMPRODUCT(('Monthly Estimate'!$F$36:$BL$36='Payment Calendar'!$A176)*('Monthly Estimate'!$B$36)),IF('Monthly Estimate'!$D$36='Payment Calendar'!$B176,'Monthly Estimate'!$B$36,0))</f>
        <v>0</v>
      </c>
      <c r="Y176" s="33">
        <f>IF(ISBLANK('Monthly Estimate'!$D$37),SUMPRODUCT(('Monthly Estimate'!$F$37:$BL$37='Payment Calendar'!$A176)*('Monthly Estimate'!$B$37)),IF('Monthly Estimate'!$D$37='Payment Calendar'!$B176,'Monthly Estimate'!$B$37,0))</f>
        <v>0</v>
      </c>
      <c r="Z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A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B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C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D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E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F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G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H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I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J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K176" s="33">
        <f>IF(ISBLANK('Monthly Estimate'!$D$38),SUMPRODUCT(('Monthly Estimate'!$F$38:$BL$38='Payment Calendar'!$A176)*('Monthly Estimate'!$B$38)),IF('Monthly Estimate'!$D$38='Payment Calendar'!$B176,'Monthly Estimate'!$B$38,0))</f>
        <v>0</v>
      </c>
      <c r="AL176" s="33">
        <f>IF(ISBLANK('Monthly Estimate'!$D$50),SUMPRODUCT(('Monthly Estimate'!$F$50:$BL$50='Payment Calendar'!$A176)*('Monthly Estimate'!$B$50)),IF('Monthly Estimate'!$D$50='Payment Calendar'!$B176,'Monthly Estimate'!$B$50,0))</f>
        <v>0</v>
      </c>
      <c r="AM176" s="34">
        <f>IF(ISBLANK('Monthly Estimate'!$D$51),SUMPRODUCT(('Monthly Estimate'!$F$51:$BL$51='Payment Calendar'!$A176)*('Monthly Estimate'!$B$51)),IF('Monthly Estimate'!$D$51='Payment Calendar'!$B176,'Monthly Estimate'!$B$51,0))</f>
        <v>0</v>
      </c>
      <c r="AN176" s="29">
        <f>SUM(D176:AM176)</f>
        <v>0</v>
      </c>
      <c r="AO176" s="33">
        <f>IF(ISBLANK('Monthly Estimate'!$D$6),SUMPRODUCT(('Monthly Estimate'!$F$6:$BL$6='Payment Calendar'!$A176)*('Monthly Estimate'!$B$6)),IF('Monthly Estimate'!$D$6='Payment Calendar'!$B176,'Monthly Estimate'!$B$6,0))</f>
        <v>0</v>
      </c>
      <c r="AP176" s="33">
        <f>IF(ISBLANK('Monthly Estimate'!$D$7),SUMPRODUCT(('Monthly Estimate'!$F$7:$BL$7='Payment Calendar'!$A176)*('Monthly Estimate'!$B$7)),IF('Monthly Estimate'!$D$7='Payment Calendar'!$B176,'Monthly Estimate'!$B$7,0))</f>
        <v>0</v>
      </c>
      <c r="AQ176" s="34">
        <f>IF(ISBLANK('Monthly Estimate'!$D$8),SUMPRODUCT(('Monthly Estimate'!$F$8:$BL$8='Payment Calendar'!$A176)*('Monthly Estimate'!$B$8)),IF('Monthly Estimate'!$D$8='Payment Calendar'!$B176,'Monthly Estimate'!$B$8,0))</f>
        <v>0</v>
      </c>
      <c r="AR176" s="35">
        <f t="shared" si="42"/>
        <v>0</v>
      </c>
      <c r="AS176" s="36">
        <f>IF(ISBLANK('Monthly Estimate'!$D$54),SUMPRODUCT(('Monthly Estimate'!$F$54:$BL$54='Payment Calendar'!$A176)*('Monthly Estimate'!$B$54)),IF('Monthly Estimate'!$D$54='Payment Calendar'!$B176,'Monthly Estimate'!$B$54,0))</f>
        <v>0</v>
      </c>
      <c r="AT176" s="34">
        <f>IF(ISBLANK('Monthly Estimate'!$D$55),SUMPRODUCT(('Monthly Estimate'!$F$55:$BL$55='Payment Calendar'!$A176)*('Monthly Estimate'!$B$55)),IF('Monthly Estimate'!$D$55='Payment Calendar'!$B176,'Monthly Estimate'!$B$55,0))</f>
        <v>0</v>
      </c>
      <c r="AU176" s="29">
        <f t="shared" si="51"/>
        <v>0</v>
      </c>
      <c r="AV176" s="30">
        <f t="shared" si="52"/>
        <v>0</v>
      </c>
      <c r="AW176" s="37">
        <f t="shared" si="54"/>
        <v>0</v>
      </c>
    </row>
    <row r="177" spans="1:49" x14ac:dyDescent="0.2">
      <c r="A177" s="31">
        <f t="shared" si="53"/>
        <v>43269</v>
      </c>
      <c r="B177" s="32">
        <f t="shared" si="41"/>
        <v>18</v>
      </c>
      <c r="C177" s="32">
        <f t="shared" si="50"/>
        <v>6</v>
      </c>
      <c r="D177" s="33">
        <f>IF(ISBLANK('Monthly Estimate'!$D$13),SUMPRODUCT(('Monthly Estimate'!$F$13:$BL$13='Payment Calendar'!$A177)*('Monthly Estimate'!$B$13)),IF('Monthly Estimate'!$D$13='Payment Calendar'!$B177,'Monthly Estimate'!$B$13,0))</f>
        <v>0</v>
      </c>
      <c r="E177" s="33">
        <f>IF(ISBLANK('Monthly Estimate'!$D$14),SUMPRODUCT(('Monthly Estimate'!$F$14:$BL$14='Payment Calendar'!$A177)*('Monthly Estimate'!$B$14)),IF('Monthly Estimate'!$D$14='Payment Calendar'!$B177,'Monthly Estimate'!$B$14,0))</f>
        <v>0</v>
      </c>
      <c r="F177" s="33">
        <f>IF(ISBLANK('Monthly Estimate'!$D$15),SUMPRODUCT(('Monthly Estimate'!$F$15:$BL$15='Payment Calendar'!$A177)*('Monthly Estimate'!$B$15)),IF('Monthly Estimate'!$D$15='Payment Calendar'!$B177,'Monthly Estimate'!$B$15,0))</f>
        <v>0</v>
      </c>
      <c r="G177" s="33">
        <f>IF(ISBLANK('Monthly Estimate'!$D$16),SUMPRODUCT(('Monthly Estimate'!$F$16:$BL$16='Payment Calendar'!$A177)*('Monthly Estimate'!$B$16)),IF('Monthly Estimate'!$D$16='Payment Calendar'!$B177,'Monthly Estimate'!$B$16,0))</f>
        <v>0</v>
      </c>
      <c r="H177" s="33">
        <f>IF(ISBLANK('Monthly Estimate'!$D$17),SUMPRODUCT(('Monthly Estimate'!$F$17:$BL$17='Payment Calendar'!$A177)*('Monthly Estimate'!$B$17)),IF('Monthly Estimate'!$D$17='Payment Calendar'!$B177,'Monthly Estimate'!$B$17,0))</f>
        <v>0</v>
      </c>
      <c r="I177" s="33">
        <f>IF(ISBLANK('Monthly Estimate'!$D$18),SUMPRODUCT(('Monthly Estimate'!$F$18:$BL$18='Payment Calendar'!$A177)*('Monthly Estimate'!$B$18)),IF('Monthly Estimate'!$D$18='Payment Calendar'!$B177,'Monthly Estimate'!$B$18,0))</f>
        <v>0</v>
      </c>
      <c r="J177" s="33">
        <f>IF(ISBLANK('Monthly Estimate'!$D$19),SUMPRODUCT(('Monthly Estimate'!$F$19:$BL$19='Payment Calendar'!$A177)*('Monthly Estimate'!$B$19)),IF('Monthly Estimate'!$D$19='Payment Calendar'!$B177,'Monthly Estimate'!$B$19,0))</f>
        <v>0</v>
      </c>
      <c r="K177" s="33">
        <f>IF(ISBLANK('Monthly Estimate'!$D$20),SUMPRODUCT(('Monthly Estimate'!$F$20:$BL$20='Payment Calendar'!$A177)*('Monthly Estimate'!$B$20)),IF('Monthly Estimate'!$D$20='Payment Calendar'!$B177,'Monthly Estimate'!$B$20,0))</f>
        <v>0</v>
      </c>
      <c r="L177" s="33">
        <f>IF(ISBLANK('Monthly Estimate'!$D$21),SUMPRODUCT(('Monthly Estimate'!$F$21:$BL$21='Payment Calendar'!$A177)*('Monthly Estimate'!$B$21)),IF('Monthly Estimate'!$D$21='Payment Calendar'!$B177,'Monthly Estimate'!$B$21,0))</f>
        <v>0</v>
      </c>
      <c r="M177" s="33">
        <f>IF(ISBLANK('Monthly Estimate'!$D$22),SUMPRODUCT(('Monthly Estimate'!$F$22:$BL$22='Payment Calendar'!$A177)*('Monthly Estimate'!$B$22)),IF('Monthly Estimate'!$D$22='Payment Calendar'!$B177,'Monthly Estimate'!$B$22,0))</f>
        <v>0</v>
      </c>
      <c r="N177" s="33">
        <f>IF(ISBLANK('Monthly Estimate'!$D$23),SUMPRODUCT(('Monthly Estimate'!$F$23:$BL$23='Payment Calendar'!$A177)*('Monthly Estimate'!$B$23)),IF('Monthly Estimate'!$D$23='Payment Calendar'!$B177,'Monthly Estimate'!$B$23,0))</f>
        <v>0</v>
      </c>
      <c r="O177" s="33">
        <f>IF(ISBLANK('Monthly Estimate'!$D$24),SUMPRODUCT(('Monthly Estimate'!$F$24:$BL$24='Payment Calendar'!$A177)*('Monthly Estimate'!$B$24)),IF('Monthly Estimate'!$D$24='Payment Calendar'!$B177,'Monthly Estimate'!$B$24,0))</f>
        <v>0</v>
      </c>
      <c r="P177" s="33">
        <f>IF(ISBLANK('Monthly Estimate'!$D$25),SUMPRODUCT(('Monthly Estimate'!$F$25:$BL$25='Payment Calendar'!$A177)*('Monthly Estimate'!$B$25)),IF('Monthly Estimate'!$D$25='Payment Calendar'!$B177,'Monthly Estimate'!$B$25,0))</f>
        <v>0</v>
      </c>
      <c r="Q177" s="33">
        <f>IF(ISBLANK('Monthly Estimate'!$D$26),SUMPRODUCT(('Monthly Estimate'!$F$26:$BL$26='Payment Calendar'!$A177)*('Monthly Estimate'!$B$26)),IF('Monthly Estimate'!$D$26='Payment Calendar'!$B177,'Monthly Estimate'!$B$26,0))</f>
        <v>0</v>
      </c>
      <c r="R177" s="33">
        <f>IF(ISBLANK('Monthly Estimate'!$D$27),SUMPRODUCT(('Monthly Estimate'!$F$27:$BL$27='Payment Calendar'!$A177)*('Monthly Estimate'!$B$27)),IF('Monthly Estimate'!$D$27='Payment Calendar'!$B177,'Monthly Estimate'!$B$27,0))</f>
        <v>0</v>
      </c>
      <c r="S177" s="33">
        <f>IF(ISBLANK('Monthly Estimate'!$D$28),SUMPRODUCT(('Monthly Estimate'!$F$28:$BL$28='Payment Calendar'!$A177)*('Monthly Estimate'!$B$28)),IF('Monthly Estimate'!$D$28='Payment Calendar'!$B177,'Monthly Estimate'!$B$28,0))</f>
        <v>0</v>
      </c>
      <c r="T177" s="33">
        <f>IF(ISBLANK('Monthly Estimate'!$D$32),SUMPRODUCT(('Monthly Estimate'!$F$32:$BL$32='Payment Calendar'!$A177)*('Monthly Estimate'!$B$32)),IF('Monthly Estimate'!$D$32='Payment Calendar'!$B177,'Monthly Estimate'!$B$32,0))</f>
        <v>0</v>
      </c>
      <c r="U177" s="33">
        <f>IF(ISBLANK('Monthly Estimate'!$D$33),SUMPRODUCT(('Monthly Estimate'!$F$33:$BL$33='Payment Calendar'!$A177)*('Monthly Estimate'!$B$33)),IF('Monthly Estimate'!$D$33='Payment Calendar'!$B177,'Monthly Estimate'!$B$33,0))</f>
        <v>0</v>
      </c>
      <c r="V177" s="33">
        <f>IF(ISBLANK('Monthly Estimate'!$D$34),SUMPRODUCT(('Monthly Estimate'!$F$34:$BL$34='Payment Calendar'!$A177)*('Monthly Estimate'!$B$34)),IF('Monthly Estimate'!$D$34='Payment Calendar'!$B177,'Monthly Estimate'!$B$34,0))</f>
        <v>0</v>
      </c>
      <c r="W177" s="33">
        <f>IF(ISBLANK('Monthly Estimate'!$D$35),SUMPRODUCT(('Monthly Estimate'!$F$35:$BL$35='Payment Calendar'!$A177)*('Monthly Estimate'!$B$35)),IF('Monthly Estimate'!$D$35='Payment Calendar'!$B177,'Monthly Estimate'!$B$35,0))</f>
        <v>0</v>
      </c>
      <c r="X177" s="33">
        <f>IF(ISBLANK('Monthly Estimate'!$D$36),SUMPRODUCT(('Monthly Estimate'!$F$36:$BL$36='Payment Calendar'!$A177)*('Monthly Estimate'!$B$36)),IF('Monthly Estimate'!$D$36='Payment Calendar'!$B177,'Monthly Estimate'!$B$36,0))</f>
        <v>0</v>
      </c>
      <c r="Y177" s="33">
        <f>IF(ISBLANK('Monthly Estimate'!$D$37),SUMPRODUCT(('Monthly Estimate'!$F$37:$BL$37='Payment Calendar'!$A177)*('Monthly Estimate'!$B$37)),IF('Monthly Estimate'!$D$37='Payment Calendar'!$B177,'Monthly Estimate'!$B$37,0))</f>
        <v>0</v>
      </c>
      <c r="Z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A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B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C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D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E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F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G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H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I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J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K177" s="33">
        <f>IF(ISBLANK('Monthly Estimate'!$D$38),SUMPRODUCT(('Monthly Estimate'!$F$38:$BL$38='Payment Calendar'!$A177)*('Monthly Estimate'!$B$38)),IF('Monthly Estimate'!$D$38='Payment Calendar'!$B177,'Monthly Estimate'!$B$38,0))</f>
        <v>0</v>
      </c>
      <c r="AL177" s="33">
        <f>IF(ISBLANK('Monthly Estimate'!$D$50),SUMPRODUCT(('Monthly Estimate'!$F$50:$BL$50='Payment Calendar'!$A177)*('Monthly Estimate'!$B$50)),IF('Monthly Estimate'!$D$50='Payment Calendar'!$B177,'Monthly Estimate'!$B$50,0))</f>
        <v>0</v>
      </c>
      <c r="AM177" s="34">
        <f>IF(ISBLANK('Monthly Estimate'!$D$51),SUMPRODUCT(('Monthly Estimate'!$F$51:$BL$51='Payment Calendar'!$A177)*('Monthly Estimate'!$B$51)),IF('Monthly Estimate'!$D$51='Payment Calendar'!$B177,'Monthly Estimate'!$B$51,0))</f>
        <v>0</v>
      </c>
      <c r="AN177" s="29">
        <f>SUM(D177:AM177)</f>
        <v>0</v>
      </c>
      <c r="AO177" s="33">
        <f>IF(ISBLANK('Monthly Estimate'!$D$6),SUMPRODUCT(('Monthly Estimate'!$F$6:$BL$6='Payment Calendar'!$A177)*('Monthly Estimate'!$B$6)),IF('Monthly Estimate'!$D$6='Payment Calendar'!$B177,'Monthly Estimate'!$B$6,0))</f>
        <v>0</v>
      </c>
      <c r="AP177" s="33">
        <f>IF(ISBLANK('Monthly Estimate'!$D$7),SUMPRODUCT(('Monthly Estimate'!$F$7:$BL$7='Payment Calendar'!$A177)*('Monthly Estimate'!$B$7)),IF('Monthly Estimate'!$D$7='Payment Calendar'!$B177,'Monthly Estimate'!$B$7,0))</f>
        <v>0</v>
      </c>
      <c r="AQ177" s="34">
        <f>IF(ISBLANK('Monthly Estimate'!$D$8),SUMPRODUCT(('Monthly Estimate'!$F$8:$BL$8='Payment Calendar'!$A177)*('Monthly Estimate'!$B$8)),IF('Monthly Estimate'!$D$8='Payment Calendar'!$B177,'Monthly Estimate'!$B$8,0))</f>
        <v>0</v>
      </c>
      <c r="AR177" s="35">
        <f t="shared" si="42"/>
        <v>0</v>
      </c>
      <c r="AS177" s="36">
        <f>IF(ISBLANK('Monthly Estimate'!$D$54),SUMPRODUCT(('Monthly Estimate'!$F$54:$BL$54='Payment Calendar'!$A177)*('Monthly Estimate'!$B$54)),IF('Monthly Estimate'!$D$54='Payment Calendar'!$B177,'Monthly Estimate'!$B$54,0))</f>
        <v>0</v>
      </c>
      <c r="AT177" s="34">
        <f>IF(ISBLANK('Monthly Estimate'!$D$55),SUMPRODUCT(('Monthly Estimate'!$F$55:$BL$55='Payment Calendar'!$A177)*('Monthly Estimate'!$B$55)),IF('Monthly Estimate'!$D$55='Payment Calendar'!$B177,'Monthly Estimate'!$B$55,0))</f>
        <v>0</v>
      </c>
      <c r="AU177" s="29">
        <f t="shared" si="51"/>
        <v>0</v>
      </c>
      <c r="AV177" s="30">
        <f t="shared" si="52"/>
        <v>0</v>
      </c>
      <c r="AW177" s="37">
        <f t="shared" si="54"/>
        <v>0</v>
      </c>
    </row>
    <row r="178" spans="1:49" x14ac:dyDescent="0.2">
      <c r="A178" s="31">
        <f t="shared" si="53"/>
        <v>43270</v>
      </c>
      <c r="B178" s="32">
        <f t="shared" si="41"/>
        <v>19</v>
      </c>
      <c r="C178" s="32">
        <f t="shared" si="50"/>
        <v>6</v>
      </c>
      <c r="D178" s="33">
        <f>IF(ISBLANK('Monthly Estimate'!$D$13),SUMPRODUCT(('Monthly Estimate'!$F$13:$BL$13='Payment Calendar'!$A178)*('Monthly Estimate'!$B$13)),IF('Monthly Estimate'!$D$13='Payment Calendar'!$B178,'Monthly Estimate'!$B$13,0))</f>
        <v>0</v>
      </c>
      <c r="E178" s="33">
        <f>IF(ISBLANK('Monthly Estimate'!$D$14),SUMPRODUCT(('Monthly Estimate'!$F$14:$BL$14='Payment Calendar'!$A178)*('Monthly Estimate'!$B$14)),IF('Monthly Estimate'!$D$14='Payment Calendar'!$B178,'Monthly Estimate'!$B$14,0))</f>
        <v>0</v>
      </c>
      <c r="F178" s="33">
        <f>IF(ISBLANK('Monthly Estimate'!$D$15),SUMPRODUCT(('Monthly Estimate'!$F$15:$BL$15='Payment Calendar'!$A178)*('Monthly Estimate'!$B$15)),IF('Monthly Estimate'!$D$15='Payment Calendar'!$B178,'Monthly Estimate'!$B$15,0))</f>
        <v>0</v>
      </c>
      <c r="G178" s="33">
        <f>IF(ISBLANK('Monthly Estimate'!$D$16),SUMPRODUCT(('Monthly Estimate'!$F$16:$BL$16='Payment Calendar'!$A178)*('Monthly Estimate'!$B$16)),IF('Monthly Estimate'!$D$16='Payment Calendar'!$B178,'Monthly Estimate'!$B$16,0))</f>
        <v>0</v>
      </c>
      <c r="H178" s="33">
        <f>IF(ISBLANK('Monthly Estimate'!$D$17),SUMPRODUCT(('Monthly Estimate'!$F$17:$BL$17='Payment Calendar'!$A178)*('Monthly Estimate'!$B$17)),IF('Monthly Estimate'!$D$17='Payment Calendar'!$B178,'Monthly Estimate'!$B$17,0))</f>
        <v>0</v>
      </c>
      <c r="I178" s="33">
        <f>IF(ISBLANK('Monthly Estimate'!$D$18),SUMPRODUCT(('Monthly Estimate'!$F$18:$BL$18='Payment Calendar'!$A178)*('Monthly Estimate'!$B$18)),IF('Monthly Estimate'!$D$18='Payment Calendar'!$B178,'Monthly Estimate'!$B$18,0))</f>
        <v>0</v>
      </c>
      <c r="J178" s="33">
        <f>IF(ISBLANK('Monthly Estimate'!$D$19),SUMPRODUCT(('Monthly Estimate'!$F$19:$BL$19='Payment Calendar'!$A178)*('Monthly Estimate'!$B$19)),IF('Monthly Estimate'!$D$19='Payment Calendar'!$B178,'Monthly Estimate'!$B$19,0))</f>
        <v>0</v>
      </c>
      <c r="K178" s="33">
        <f>IF(ISBLANK('Monthly Estimate'!$D$20),SUMPRODUCT(('Monthly Estimate'!$F$20:$BL$20='Payment Calendar'!$A178)*('Monthly Estimate'!$B$20)),IF('Monthly Estimate'!$D$20='Payment Calendar'!$B178,'Monthly Estimate'!$B$20,0))</f>
        <v>0</v>
      </c>
      <c r="L178" s="33">
        <f>IF(ISBLANK('Monthly Estimate'!$D$21),SUMPRODUCT(('Monthly Estimate'!$F$21:$BL$21='Payment Calendar'!$A178)*('Monthly Estimate'!$B$21)),IF('Monthly Estimate'!$D$21='Payment Calendar'!$B178,'Monthly Estimate'!$B$21,0))</f>
        <v>0</v>
      </c>
      <c r="M178" s="33">
        <f>IF(ISBLANK('Monthly Estimate'!$D$22),SUMPRODUCT(('Monthly Estimate'!$F$22:$BL$22='Payment Calendar'!$A178)*('Monthly Estimate'!$B$22)),IF('Monthly Estimate'!$D$22='Payment Calendar'!$B178,'Monthly Estimate'!$B$22,0))</f>
        <v>0</v>
      </c>
      <c r="N178" s="33">
        <f>IF(ISBLANK('Monthly Estimate'!$D$23),SUMPRODUCT(('Monthly Estimate'!$F$23:$BL$23='Payment Calendar'!$A178)*('Monthly Estimate'!$B$23)),IF('Monthly Estimate'!$D$23='Payment Calendar'!$B178,'Monthly Estimate'!$B$23,0))</f>
        <v>0</v>
      </c>
      <c r="O178" s="33">
        <f>IF(ISBLANK('Monthly Estimate'!$D$24),SUMPRODUCT(('Monthly Estimate'!$F$24:$BL$24='Payment Calendar'!$A178)*('Monthly Estimate'!$B$24)),IF('Monthly Estimate'!$D$24='Payment Calendar'!$B178,'Monthly Estimate'!$B$24,0))</f>
        <v>0</v>
      </c>
      <c r="P178" s="33">
        <f>IF(ISBLANK('Monthly Estimate'!$D$25),SUMPRODUCT(('Monthly Estimate'!$F$25:$BL$25='Payment Calendar'!$A178)*('Monthly Estimate'!$B$25)),IF('Monthly Estimate'!$D$25='Payment Calendar'!$B178,'Monthly Estimate'!$B$25,0))</f>
        <v>0</v>
      </c>
      <c r="Q178" s="33">
        <f>IF(ISBLANK('Monthly Estimate'!$D$26),SUMPRODUCT(('Monthly Estimate'!$F$26:$BL$26='Payment Calendar'!$A178)*('Monthly Estimate'!$B$26)),IF('Monthly Estimate'!$D$26='Payment Calendar'!$B178,'Monthly Estimate'!$B$26,0))</f>
        <v>0</v>
      </c>
      <c r="R178" s="33">
        <f>IF(ISBLANK('Monthly Estimate'!$D$27),SUMPRODUCT(('Monthly Estimate'!$F$27:$BL$27='Payment Calendar'!$A178)*('Monthly Estimate'!$B$27)),IF('Monthly Estimate'!$D$27='Payment Calendar'!$B178,'Monthly Estimate'!$B$27,0))</f>
        <v>0</v>
      </c>
      <c r="S178" s="33">
        <f>IF(ISBLANK('Monthly Estimate'!$D$28),SUMPRODUCT(('Monthly Estimate'!$F$28:$BL$28='Payment Calendar'!$A178)*('Monthly Estimate'!$B$28)),IF('Monthly Estimate'!$D$28='Payment Calendar'!$B178,'Monthly Estimate'!$B$28,0))</f>
        <v>0</v>
      </c>
      <c r="T178" s="33">
        <f>IF(ISBLANK('Monthly Estimate'!$D$32),SUMPRODUCT(('Monthly Estimate'!$F$32:$BL$32='Payment Calendar'!$A178)*('Monthly Estimate'!$B$32)),IF('Monthly Estimate'!$D$32='Payment Calendar'!$B178,'Monthly Estimate'!$B$32,0))</f>
        <v>0</v>
      </c>
      <c r="U178" s="33">
        <f>IF(ISBLANK('Monthly Estimate'!$D$33),SUMPRODUCT(('Monthly Estimate'!$F$33:$BL$33='Payment Calendar'!$A178)*('Monthly Estimate'!$B$33)),IF('Monthly Estimate'!$D$33='Payment Calendar'!$B178,'Monthly Estimate'!$B$33,0))</f>
        <v>0</v>
      </c>
      <c r="V178" s="33">
        <f>IF(ISBLANK('Monthly Estimate'!$D$34),SUMPRODUCT(('Monthly Estimate'!$F$34:$BL$34='Payment Calendar'!$A178)*('Monthly Estimate'!$B$34)),IF('Monthly Estimate'!$D$34='Payment Calendar'!$B178,'Monthly Estimate'!$B$34,0))</f>
        <v>0</v>
      </c>
      <c r="W178" s="33">
        <f>IF(ISBLANK('Monthly Estimate'!$D$35),SUMPRODUCT(('Monthly Estimate'!$F$35:$BL$35='Payment Calendar'!$A178)*('Monthly Estimate'!$B$35)),IF('Monthly Estimate'!$D$35='Payment Calendar'!$B178,'Monthly Estimate'!$B$35,0))</f>
        <v>0</v>
      </c>
      <c r="X178" s="33">
        <f>IF(ISBLANK('Monthly Estimate'!$D$36),SUMPRODUCT(('Monthly Estimate'!$F$36:$BL$36='Payment Calendar'!$A178)*('Monthly Estimate'!$B$36)),IF('Monthly Estimate'!$D$36='Payment Calendar'!$B178,'Monthly Estimate'!$B$36,0))</f>
        <v>0</v>
      </c>
      <c r="Y178" s="33">
        <f>IF(ISBLANK('Monthly Estimate'!$D$37),SUMPRODUCT(('Monthly Estimate'!$F$37:$BL$37='Payment Calendar'!$A178)*('Monthly Estimate'!$B$37)),IF('Monthly Estimate'!$D$37='Payment Calendar'!$B178,'Monthly Estimate'!$B$37,0))</f>
        <v>0</v>
      </c>
      <c r="Z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A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B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C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D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E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F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G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H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I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J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K178" s="33">
        <f>IF(ISBLANK('Monthly Estimate'!$D$38),SUMPRODUCT(('Monthly Estimate'!$F$38:$BL$38='Payment Calendar'!$A178)*('Monthly Estimate'!$B$38)),IF('Monthly Estimate'!$D$38='Payment Calendar'!$B178,'Monthly Estimate'!$B$38,0))</f>
        <v>0</v>
      </c>
      <c r="AL178" s="33">
        <f>IF(ISBLANK('Monthly Estimate'!$D$50),SUMPRODUCT(('Monthly Estimate'!$F$50:$BL$50='Payment Calendar'!$A178)*('Monthly Estimate'!$B$50)),IF('Monthly Estimate'!$D$50='Payment Calendar'!$B178,'Monthly Estimate'!$B$50,0))</f>
        <v>0</v>
      </c>
      <c r="AM178" s="34">
        <f>IF(ISBLANK('Monthly Estimate'!$D$51),SUMPRODUCT(('Monthly Estimate'!$F$51:$BL$51='Payment Calendar'!$A178)*('Monthly Estimate'!$B$51)),IF('Monthly Estimate'!$D$51='Payment Calendar'!$B178,'Monthly Estimate'!$B$51,0))</f>
        <v>0</v>
      </c>
      <c r="AN178" s="29">
        <f>SUM(D178:AM178)</f>
        <v>0</v>
      </c>
      <c r="AO178" s="33">
        <f>IF(ISBLANK('Monthly Estimate'!$D$6),SUMPRODUCT(('Monthly Estimate'!$F$6:$BL$6='Payment Calendar'!$A178)*('Monthly Estimate'!$B$6)),IF('Monthly Estimate'!$D$6='Payment Calendar'!$B178,'Monthly Estimate'!$B$6,0))</f>
        <v>0</v>
      </c>
      <c r="AP178" s="33">
        <f>IF(ISBLANK('Monthly Estimate'!$D$7),SUMPRODUCT(('Monthly Estimate'!$F$7:$BL$7='Payment Calendar'!$A178)*('Monthly Estimate'!$B$7)),IF('Monthly Estimate'!$D$7='Payment Calendar'!$B178,'Monthly Estimate'!$B$7,0))</f>
        <v>0</v>
      </c>
      <c r="AQ178" s="34">
        <f>IF(ISBLANK('Monthly Estimate'!$D$8),SUMPRODUCT(('Monthly Estimate'!$F$8:$BL$8='Payment Calendar'!$A178)*('Monthly Estimate'!$B$8)),IF('Monthly Estimate'!$D$8='Payment Calendar'!$B178,'Monthly Estimate'!$B$8,0))</f>
        <v>0</v>
      </c>
      <c r="AR178" s="35">
        <f t="shared" si="42"/>
        <v>0</v>
      </c>
      <c r="AS178" s="36">
        <f>IF(ISBLANK('Monthly Estimate'!$D$54),SUMPRODUCT(('Monthly Estimate'!$F$54:$BL$54='Payment Calendar'!$A178)*('Monthly Estimate'!$B$54)),IF('Monthly Estimate'!$D$54='Payment Calendar'!$B178,'Monthly Estimate'!$B$54,0))</f>
        <v>0</v>
      </c>
      <c r="AT178" s="34">
        <f>IF(ISBLANK('Monthly Estimate'!$D$55),SUMPRODUCT(('Monthly Estimate'!$F$55:$BL$55='Payment Calendar'!$A178)*('Monthly Estimate'!$B$55)),IF('Monthly Estimate'!$D$55='Payment Calendar'!$B178,'Monthly Estimate'!$B$55,0))</f>
        <v>0</v>
      </c>
      <c r="AU178" s="29">
        <f t="shared" si="51"/>
        <v>0</v>
      </c>
      <c r="AV178" s="30">
        <f t="shared" si="52"/>
        <v>0</v>
      </c>
      <c r="AW178" s="37">
        <f t="shared" si="54"/>
        <v>0</v>
      </c>
    </row>
    <row r="179" spans="1:49" x14ac:dyDescent="0.2">
      <c r="A179" s="31">
        <f t="shared" si="53"/>
        <v>43271</v>
      </c>
      <c r="B179" s="32">
        <f t="shared" si="41"/>
        <v>20</v>
      </c>
      <c r="C179" s="32">
        <f t="shared" si="50"/>
        <v>6</v>
      </c>
      <c r="D179" s="33">
        <f>IF(ISBLANK('Monthly Estimate'!$D$13),SUMPRODUCT(('Monthly Estimate'!$F$13:$BL$13='Payment Calendar'!$A179)*('Monthly Estimate'!$B$13)),IF('Monthly Estimate'!$D$13='Payment Calendar'!$B179,'Monthly Estimate'!$B$13,0))</f>
        <v>0</v>
      </c>
      <c r="E179" s="33">
        <f>IF(ISBLANK('Monthly Estimate'!$D$14),SUMPRODUCT(('Monthly Estimate'!$F$14:$BL$14='Payment Calendar'!$A179)*('Monthly Estimate'!$B$14)),IF('Monthly Estimate'!$D$14='Payment Calendar'!$B179,'Monthly Estimate'!$B$14,0))</f>
        <v>0</v>
      </c>
      <c r="F179" s="33">
        <f>IF(ISBLANK('Monthly Estimate'!$D$15),SUMPRODUCT(('Monthly Estimate'!$F$15:$BL$15='Payment Calendar'!$A179)*('Monthly Estimate'!$B$15)),IF('Monthly Estimate'!$D$15='Payment Calendar'!$B179,'Monthly Estimate'!$B$15,0))</f>
        <v>0</v>
      </c>
      <c r="G179" s="33">
        <f>IF(ISBLANK('Monthly Estimate'!$D$16),SUMPRODUCT(('Monthly Estimate'!$F$16:$BL$16='Payment Calendar'!$A179)*('Monthly Estimate'!$B$16)),IF('Monthly Estimate'!$D$16='Payment Calendar'!$B179,'Monthly Estimate'!$B$16,0))</f>
        <v>0</v>
      </c>
      <c r="H179" s="33">
        <f>IF(ISBLANK('Monthly Estimate'!$D$17),SUMPRODUCT(('Monthly Estimate'!$F$17:$BL$17='Payment Calendar'!$A179)*('Monthly Estimate'!$B$17)),IF('Monthly Estimate'!$D$17='Payment Calendar'!$B179,'Monthly Estimate'!$B$17,0))</f>
        <v>0</v>
      </c>
      <c r="I179" s="33">
        <f>IF(ISBLANK('Monthly Estimate'!$D$18),SUMPRODUCT(('Monthly Estimate'!$F$18:$BL$18='Payment Calendar'!$A179)*('Monthly Estimate'!$B$18)),IF('Monthly Estimate'!$D$18='Payment Calendar'!$B179,'Monthly Estimate'!$B$18,0))</f>
        <v>0</v>
      </c>
      <c r="J179" s="33">
        <f>IF(ISBLANK('Monthly Estimate'!$D$19),SUMPRODUCT(('Monthly Estimate'!$F$19:$BL$19='Payment Calendar'!$A179)*('Monthly Estimate'!$B$19)),IF('Monthly Estimate'!$D$19='Payment Calendar'!$B179,'Monthly Estimate'!$B$19,0))</f>
        <v>0</v>
      </c>
      <c r="K179" s="33">
        <f>IF(ISBLANK('Monthly Estimate'!$D$20),SUMPRODUCT(('Monthly Estimate'!$F$20:$BL$20='Payment Calendar'!$A179)*('Monthly Estimate'!$B$20)),IF('Monthly Estimate'!$D$20='Payment Calendar'!$B179,'Monthly Estimate'!$B$20,0))</f>
        <v>0</v>
      </c>
      <c r="L179" s="33">
        <f>IF(ISBLANK('Monthly Estimate'!$D$21),SUMPRODUCT(('Monthly Estimate'!$F$21:$BL$21='Payment Calendar'!$A179)*('Monthly Estimate'!$B$21)),IF('Monthly Estimate'!$D$21='Payment Calendar'!$B179,'Monthly Estimate'!$B$21,0))</f>
        <v>0</v>
      </c>
      <c r="M179" s="33">
        <f>IF(ISBLANK('Monthly Estimate'!$D$22),SUMPRODUCT(('Monthly Estimate'!$F$22:$BL$22='Payment Calendar'!$A179)*('Monthly Estimate'!$B$22)),IF('Monthly Estimate'!$D$22='Payment Calendar'!$B179,'Monthly Estimate'!$B$22,0))</f>
        <v>0</v>
      </c>
      <c r="N179" s="33">
        <f>IF(ISBLANK('Monthly Estimate'!$D$23),SUMPRODUCT(('Monthly Estimate'!$F$23:$BL$23='Payment Calendar'!$A179)*('Monthly Estimate'!$B$23)),IF('Monthly Estimate'!$D$23='Payment Calendar'!$B179,'Monthly Estimate'!$B$23,0))</f>
        <v>0</v>
      </c>
      <c r="O179" s="33">
        <f>IF(ISBLANK('Monthly Estimate'!$D$24),SUMPRODUCT(('Monthly Estimate'!$F$24:$BL$24='Payment Calendar'!$A179)*('Monthly Estimate'!$B$24)),IF('Monthly Estimate'!$D$24='Payment Calendar'!$B179,'Monthly Estimate'!$B$24,0))</f>
        <v>0</v>
      </c>
      <c r="P179" s="33">
        <f>IF(ISBLANK('Monthly Estimate'!$D$25),SUMPRODUCT(('Monthly Estimate'!$F$25:$BL$25='Payment Calendar'!$A179)*('Monthly Estimate'!$B$25)),IF('Monthly Estimate'!$D$25='Payment Calendar'!$B179,'Monthly Estimate'!$B$25,0))</f>
        <v>0</v>
      </c>
      <c r="Q179" s="33">
        <f>IF(ISBLANK('Monthly Estimate'!$D$26),SUMPRODUCT(('Monthly Estimate'!$F$26:$BL$26='Payment Calendar'!$A179)*('Monthly Estimate'!$B$26)),IF('Monthly Estimate'!$D$26='Payment Calendar'!$B179,'Monthly Estimate'!$B$26,0))</f>
        <v>0</v>
      </c>
      <c r="R179" s="33">
        <f>IF(ISBLANK('Monthly Estimate'!$D$27),SUMPRODUCT(('Monthly Estimate'!$F$27:$BL$27='Payment Calendar'!$A179)*('Monthly Estimate'!$B$27)),IF('Monthly Estimate'!$D$27='Payment Calendar'!$B179,'Monthly Estimate'!$B$27,0))</f>
        <v>0</v>
      </c>
      <c r="S179" s="33">
        <f>IF(ISBLANK('Monthly Estimate'!$D$28),SUMPRODUCT(('Monthly Estimate'!$F$28:$BL$28='Payment Calendar'!$A179)*('Monthly Estimate'!$B$28)),IF('Monthly Estimate'!$D$28='Payment Calendar'!$B179,'Monthly Estimate'!$B$28,0))</f>
        <v>0</v>
      </c>
      <c r="T179" s="33">
        <f>IF(ISBLANK('Monthly Estimate'!$D$32),SUMPRODUCT(('Monthly Estimate'!$F$32:$BL$32='Payment Calendar'!$A179)*('Monthly Estimate'!$B$32)),IF('Monthly Estimate'!$D$32='Payment Calendar'!$B179,'Monthly Estimate'!$B$32,0))</f>
        <v>0</v>
      </c>
      <c r="U179" s="33">
        <f>IF(ISBLANK('Monthly Estimate'!$D$33),SUMPRODUCT(('Monthly Estimate'!$F$33:$BL$33='Payment Calendar'!$A179)*('Monthly Estimate'!$B$33)),IF('Monthly Estimate'!$D$33='Payment Calendar'!$B179,'Monthly Estimate'!$B$33,0))</f>
        <v>0</v>
      </c>
      <c r="V179" s="33">
        <f>IF(ISBLANK('Monthly Estimate'!$D$34),SUMPRODUCT(('Monthly Estimate'!$F$34:$BL$34='Payment Calendar'!$A179)*('Monthly Estimate'!$B$34)),IF('Monthly Estimate'!$D$34='Payment Calendar'!$B179,'Monthly Estimate'!$B$34,0))</f>
        <v>0</v>
      </c>
      <c r="W179" s="33">
        <f>IF(ISBLANK('Monthly Estimate'!$D$35),SUMPRODUCT(('Monthly Estimate'!$F$35:$BL$35='Payment Calendar'!$A179)*('Monthly Estimate'!$B$35)),IF('Monthly Estimate'!$D$35='Payment Calendar'!$B179,'Monthly Estimate'!$B$35,0))</f>
        <v>0</v>
      </c>
      <c r="X179" s="33">
        <f>IF(ISBLANK('Monthly Estimate'!$D$36),SUMPRODUCT(('Monthly Estimate'!$F$36:$BL$36='Payment Calendar'!$A179)*('Monthly Estimate'!$B$36)),IF('Monthly Estimate'!$D$36='Payment Calendar'!$B179,'Monthly Estimate'!$B$36,0))</f>
        <v>0</v>
      </c>
      <c r="Y179" s="33">
        <f>IF(ISBLANK('Monthly Estimate'!$D$37),SUMPRODUCT(('Monthly Estimate'!$F$37:$BL$37='Payment Calendar'!$A179)*('Monthly Estimate'!$B$37)),IF('Monthly Estimate'!$D$37='Payment Calendar'!$B179,'Monthly Estimate'!$B$37,0))</f>
        <v>0</v>
      </c>
      <c r="Z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A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B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C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D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E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F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G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H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I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J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K179" s="33">
        <f>IF(ISBLANK('Monthly Estimate'!$D$38),SUMPRODUCT(('Monthly Estimate'!$F$38:$BL$38='Payment Calendar'!$A179)*('Monthly Estimate'!$B$38)),IF('Monthly Estimate'!$D$38='Payment Calendar'!$B179,'Monthly Estimate'!$B$38,0))</f>
        <v>0</v>
      </c>
      <c r="AL179" s="33">
        <f>IF(ISBLANK('Monthly Estimate'!$D$50),SUMPRODUCT(('Monthly Estimate'!$F$50:$BL$50='Payment Calendar'!$A179)*('Monthly Estimate'!$B$50)),IF('Monthly Estimate'!$D$50='Payment Calendar'!$B179,'Monthly Estimate'!$B$50,0))</f>
        <v>0</v>
      </c>
      <c r="AM179" s="34">
        <f>IF(ISBLANK('Monthly Estimate'!$D$51),SUMPRODUCT(('Monthly Estimate'!$F$51:$BL$51='Payment Calendar'!$A179)*('Monthly Estimate'!$B$51)),IF('Monthly Estimate'!$D$51='Payment Calendar'!$B179,'Monthly Estimate'!$B$51,0))</f>
        <v>0</v>
      </c>
      <c r="AN179" s="29">
        <f>SUM(D179:AM179)</f>
        <v>0</v>
      </c>
      <c r="AO179" s="33">
        <f>IF(ISBLANK('Monthly Estimate'!$D$6),SUMPRODUCT(('Monthly Estimate'!$F$6:$BL$6='Payment Calendar'!$A179)*('Monthly Estimate'!$B$6)),IF('Monthly Estimate'!$D$6='Payment Calendar'!$B179,'Monthly Estimate'!$B$6,0))</f>
        <v>0</v>
      </c>
      <c r="AP179" s="33">
        <f>IF(ISBLANK('Monthly Estimate'!$D$7),SUMPRODUCT(('Monthly Estimate'!$F$7:$BL$7='Payment Calendar'!$A179)*('Monthly Estimate'!$B$7)),IF('Monthly Estimate'!$D$7='Payment Calendar'!$B179,'Monthly Estimate'!$B$7,0))</f>
        <v>0</v>
      </c>
      <c r="AQ179" s="34">
        <f>IF(ISBLANK('Monthly Estimate'!$D$8),SUMPRODUCT(('Monthly Estimate'!$F$8:$BL$8='Payment Calendar'!$A179)*('Monthly Estimate'!$B$8)),IF('Monthly Estimate'!$D$8='Payment Calendar'!$B179,'Monthly Estimate'!$B$8,0))</f>
        <v>0</v>
      </c>
      <c r="AR179" s="35">
        <f t="shared" si="42"/>
        <v>0</v>
      </c>
      <c r="AS179" s="36">
        <f>IF(ISBLANK('Monthly Estimate'!$D$54),SUMPRODUCT(('Monthly Estimate'!$F$54:$BL$54='Payment Calendar'!$A179)*('Monthly Estimate'!$B$54)),IF('Monthly Estimate'!$D$54='Payment Calendar'!$B179,'Monthly Estimate'!$B$54,0))</f>
        <v>0</v>
      </c>
      <c r="AT179" s="34">
        <f>IF(ISBLANK('Monthly Estimate'!$D$55),SUMPRODUCT(('Monthly Estimate'!$F$55:$BL$55='Payment Calendar'!$A179)*('Monthly Estimate'!$B$55)),IF('Monthly Estimate'!$D$55='Payment Calendar'!$B179,'Monthly Estimate'!$B$55,0))</f>
        <v>0</v>
      </c>
      <c r="AU179" s="29">
        <f t="shared" si="51"/>
        <v>0</v>
      </c>
      <c r="AV179" s="30">
        <f t="shared" si="52"/>
        <v>0</v>
      </c>
      <c r="AW179" s="37">
        <f t="shared" si="54"/>
        <v>0</v>
      </c>
    </row>
    <row r="180" spans="1:49" x14ac:dyDescent="0.2">
      <c r="A180" s="31">
        <f t="shared" si="53"/>
        <v>43272</v>
      </c>
      <c r="B180" s="32">
        <f t="shared" si="41"/>
        <v>21</v>
      </c>
      <c r="C180" s="32">
        <f t="shared" si="50"/>
        <v>6</v>
      </c>
      <c r="D180" s="33">
        <f>IF(ISBLANK('Monthly Estimate'!$D$13),SUMPRODUCT(('Monthly Estimate'!$F$13:$BL$13='Payment Calendar'!$A180)*('Monthly Estimate'!$B$13)),IF('Monthly Estimate'!$D$13='Payment Calendar'!$B180,'Monthly Estimate'!$B$13,0))</f>
        <v>0</v>
      </c>
      <c r="E180" s="33">
        <f>IF(ISBLANK('Monthly Estimate'!$D$14),SUMPRODUCT(('Monthly Estimate'!$F$14:$BL$14='Payment Calendar'!$A180)*('Monthly Estimate'!$B$14)),IF('Monthly Estimate'!$D$14='Payment Calendar'!$B180,'Monthly Estimate'!$B$14,0))</f>
        <v>0</v>
      </c>
      <c r="F180" s="33">
        <f>IF(ISBLANK('Monthly Estimate'!$D$15),SUMPRODUCT(('Monthly Estimate'!$F$15:$BL$15='Payment Calendar'!$A180)*('Monthly Estimate'!$B$15)),IF('Monthly Estimate'!$D$15='Payment Calendar'!$B180,'Monthly Estimate'!$B$15,0))</f>
        <v>0</v>
      </c>
      <c r="G180" s="33">
        <f>IF(ISBLANK('Monthly Estimate'!$D$16),SUMPRODUCT(('Monthly Estimate'!$F$16:$BL$16='Payment Calendar'!$A180)*('Monthly Estimate'!$B$16)),IF('Monthly Estimate'!$D$16='Payment Calendar'!$B180,'Monthly Estimate'!$B$16,0))</f>
        <v>0</v>
      </c>
      <c r="H180" s="33">
        <f>IF(ISBLANK('Monthly Estimate'!$D$17),SUMPRODUCT(('Monthly Estimate'!$F$17:$BL$17='Payment Calendar'!$A180)*('Monthly Estimate'!$B$17)),IF('Monthly Estimate'!$D$17='Payment Calendar'!$B180,'Monthly Estimate'!$B$17,0))</f>
        <v>0</v>
      </c>
      <c r="I180" s="33">
        <f>IF(ISBLANK('Monthly Estimate'!$D$18),SUMPRODUCT(('Monthly Estimate'!$F$18:$BL$18='Payment Calendar'!$A180)*('Monthly Estimate'!$B$18)),IF('Monthly Estimate'!$D$18='Payment Calendar'!$B180,'Monthly Estimate'!$B$18,0))</f>
        <v>0</v>
      </c>
      <c r="J180" s="33">
        <f>IF(ISBLANK('Monthly Estimate'!$D$19),SUMPRODUCT(('Monthly Estimate'!$F$19:$BL$19='Payment Calendar'!$A180)*('Monthly Estimate'!$B$19)),IF('Monthly Estimate'!$D$19='Payment Calendar'!$B180,'Monthly Estimate'!$B$19,0))</f>
        <v>0</v>
      </c>
      <c r="K180" s="33">
        <f>IF(ISBLANK('Monthly Estimate'!$D$20),SUMPRODUCT(('Monthly Estimate'!$F$20:$BL$20='Payment Calendar'!$A180)*('Monthly Estimate'!$B$20)),IF('Monthly Estimate'!$D$20='Payment Calendar'!$B180,'Monthly Estimate'!$B$20,0))</f>
        <v>0</v>
      </c>
      <c r="L180" s="33">
        <f>IF(ISBLANK('Monthly Estimate'!$D$21),SUMPRODUCT(('Monthly Estimate'!$F$21:$BL$21='Payment Calendar'!$A180)*('Monthly Estimate'!$B$21)),IF('Monthly Estimate'!$D$21='Payment Calendar'!$B180,'Monthly Estimate'!$B$21,0))</f>
        <v>0</v>
      </c>
      <c r="M180" s="33">
        <f>IF(ISBLANK('Monthly Estimate'!$D$22),SUMPRODUCT(('Monthly Estimate'!$F$22:$BL$22='Payment Calendar'!$A180)*('Monthly Estimate'!$B$22)),IF('Monthly Estimate'!$D$22='Payment Calendar'!$B180,'Monthly Estimate'!$B$22,0))</f>
        <v>0</v>
      </c>
      <c r="N180" s="33">
        <f>IF(ISBLANK('Monthly Estimate'!$D$23),SUMPRODUCT(('Monthly Estimate'!$F$23:$BL$23='Payment Calendar'!$A180)*('Monthly Estimate'!$B$23)),IF('Monthly Estimate'!$D$23='Payment Calendar'!$B180,'Monthly Estimate'!$B$23,0))</f>
        <v>0</v>
      </c>
      <c r="O180" s="33">
        <f>IF(ISBLANK('Monthly Estimate'!$D$24),SUMPRODUCT(('Monthly Estimate'!$F$24:$BL$24='Payment Calendar'!$A180)*('Monthly Estimate'!$B$24)),IF('Monthly Estimate'!$D$24='Payment Calendar'!$B180,'Monthly Estimate'!$B$24,0))</f>
        <v>0</v>
      </c>
      <c r="P180" s="33">
        <f>IF(ISBLANK('Monthly Estimate'!$D$25),SUMPRODUCT(('Monthly Estimate'!$F$25:$BL$25='Payment Calendar'!$A180)*('Monthly Estimate'!$B$25)),IF('Monthly Estimate'!$D$25='Payment Calendar'!$B180,'Monthly Estimate'!$B$25,0))</f>
        <v>0</v>
      </c>
      <c r="Q180" s="33">
        <f>IF(ISBLANK('Monthly Estimate'!$D$26),SUMPRODUCT(('Monthly Estimate'!$F$26:$BL$26='Payment Calendar'!$A180)*('Monthly Estimate'!$B$26)),IF('Monthly Estimate'!$D$26='Payment Calendar'!$B180,'Monthly Estimate'!$B$26,0))</f>
        <v>0</v>
      </c>
      <c r="R180" s="33">
        <f>IF(ISBLANK('Monthly Estimate'!$D$27),SUMPRODUCT(('Monthly Estimate'!$F$27:$BL$27='Payment Calendar'!$A180)*('Monthly Estimate'!$B$27)),IF('Monthly Estimate'!$D$27='Payment Calendar'!$B180,'Monthly Estimate'!$B$27,0))</f>
        <v>0</v>
      </c>
      <c r="S180" s="33">
        <f>IF(ISBLANK('Monthly Estimate'!$D$28),SUMPRODUCT(('Monthly Estimate'!$F$28:$BL$28='Payment Calendar'!$A180)*('Monthly Estimate'!$B$28)),IF('Monthly Estimate'!$D$28='Payment Calendar'!$B180,'Monthly Estimate'!$B$28,0))</f>
        <v>0</v>
      </c>
      <c r="T180" s="33">
        <f>IF(ISBLANK('Monthly Estimate'!$D$32),SUMPRODUCT(('Monthly Estimate'!$F$32:$BL$32='Payment Calendar'!$A180)*('Monthly Estimate'!$B$32)),IF('Monthly Estimate'!$D$32='Payment Calendar'!$B180,'Monthly Estimate'!$B$32,0))</f>
        <v>0</v>
      </c>
      <c r="U180" s="33">
        <f>IF(ISBLANK('Monthly Estimate'!$D$33),SUMPRODUCT(('Monthly Estimate'!$F$33:$BL$33='Payment Calendar'!$A180)*('Monthly Estimate'!$B$33)),IF('Monthly Estimate'!$D$33='Payment Calendar'!$B180,'Monthly Estimate'!$B$33,0))</f>
        <v>0</v>
      </c>
      <c r="V180" s="33">
        <f>IF(ISBLANK('Monthly Estimate'!$D$34),SUMPRODUCT(('Monthly Estimate'!$F$34:$BL$34='Payment Calendar'!$A180)*('Monthly Estimate'!$B$34)),IF('Monthly Estimate'!$D$34='Payment Calendar'!$B180,'Monthly Estimate'!$B$34,0))</f>
        <v>0</v>
      </c>
      <c r="W180" s="33">
        <f>IF(ISBLANK('Monthly Estimate'!$D$35),SUMPRODUCT(('Monthly Estimate'!$F$35:$BL$35='Payment Calendar'!$A180)*('Monthly Estimate'!$B$35)),IF('Monthly Estimate'!$D$35='Payment Calendar'!$B180,'Monthly Estimate'!$B$35,0))</f>
        <v>0</v>
      </c>
      <c r="X180" s="33">
        <f>IF(ISBLANK('Monthly Estimate'!$D$36),SUMPRODUCT(('Monthly Estimate'!$F$36:$BL$36='Payment Calendar'!$A180)*('Monthly Estimate'!$B$36)),IF('Monthly Estimate'!$D$36='Payment Calendar'!$B180,'Monthly Estimate'!$B$36,0))</f>
        <v>0</v>
      </c>
      <c r="Y180" s="33">
        <f>IF(ISBLANK('Monthly Estimate'!$D$37),SUMPRODUCT(('Monthly Estimate'!$F$37:$BL$37='Payment Calendar'!$A180)*('Monthly Estimate'!$B$37)),IF('Monthly Estimate'!$D$37='Payment Calendar'!$B180,'Monthly Estimate'!$B$37,0))</f>
        <v>0</v>
      </c>
      <c r="Z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A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B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C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D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E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F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G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H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I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J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K180" s="33">
        <f>IF(ISBLANK('Monthly Estimate'!$D$38),SUMPRODUCT(('Monthly Estimate'!$F$38:$BL$38='Payment Calendar'!$A180)*('Monthly Estimate'!$B$38)),IF('Monthly Estimate'!$D$38='Payment Calendar'!$B180,'Monthly Estimate'!$B$38,0))</f>
        <v>0</v>
      </c>
      <c r="AL180" s="33">
        <f>IF(ISBLANK('Monthly Estimate'!$D$50),SUMPRODUCT(('Monthly Estimate'!$F$50:$BL$50='Payment Calendar'!$A180)*('Monthly Estimate'!$B$50)),IF('Monthly Estimate'!$D$50='Payment Calendar'!$B180,'Monthly Estimate'!$B$50,0))</f>
        <v>0</v>
      </c>
      <c r="AM180" s="34">
        <f>IF(ISBLANK('Monthly Estimate'!$D$51),SUMPRODUCT(('Monthly Estimate'!$F$51:$BL$51='Payment Calendar'!$A180)*('Monthly Estimate'!$B$51)),IF('Monthly Estimate'!$D$51='Payment Calendar'!$B180,'Monthly Estimate'!$B$51,0))</f>
        <v>0</v>
      </c>
      <c r="AN180" s="29">
        <f>SUM(D180:AM180)</f>
        <v>0</v>
      </c>
      <c r="AO180" s="33">
        <f>IF(ISBLANK('Monthly Estimate'!$D$6),SUMPRODUCT(('Monthly Estimate'!$F$6:$BL$6='Payment Calendar'!$A180)*('Monthly Estimate'!$B$6)),IF('Monthly Estimate'!$D$6='Payment Calendar'!$B180,'Monthly Estimate'!$B$6,0))</f>
        <v>0</v>
      </c>
      <c r="AP180" s="33">
        <f>IF(ISBLANK('Monthly Estimate'!$D$7),SUMPRODUCT(('Monthly Estimate'!$F$7:$BL$7='Payment Calendar'!$A180)*('Monthly Estimate'!$B$7)),IF('Monthly Estimate'!$D$7='Payment Calendar'!$B180,'Monthly Estimate'!$B$7,0))</f>
        <v>0</v>
      </c>
      <c r="AQ180" s="34">
        <f>IF(ISBLANK('Monthly Estimate'!$D$8),SUMPRODUCT(('Monthly Estimate'!$F$8:$BL$8='Payment Calendar'!$A180)*('Monthly Estimate'!$B$8)),IF('Monthly Estimate'!$D$8='Payment Calendar'!$B180,'Monthly Estimate'!$B$8,0))</f>
        <v>0</v>
      </c>
      <c r="AR180" s="35">
        <f t="shared" si="42"/>
        <v>0</v>
      </c>
      <c r="AS180" s="36">
        <f>IF(ISBLANK('Monthly Estimate'!$D$54),SUMPRODUCT(('Monthly Estimate'!$F$54:$BL$54='Payment Calendar'!$A180)*('Monthly Estimate'!$B$54)),IF('Monthly Estimate'!$D$54='Payment Calendar'!$B180,'Monthly Estimate'!$B$54,0))</f>
        <v>0</v>
      </c>
      <c r="AT180" s="34">
        <f>IF(ISBLANK('Monthly Estimate'!$D$55),SUMPRODUCT(('Monthly Estimate'!$F$55:$BL$55='Payment Calendar'!$A180)*('Monthly Estimate'!$B$55)),IF('Monthly Estimate'!$D$55='Payment Calendar'!$B180,'Monthly Estimate'!$B$55,0))</f>
        <v>0</v>
      </c>
      <c r="AU180" s="29">
        <f t="shared" si="51"/>
        <v>0</v>
      </c>
      <c r="AV180" s="30">
        <f t="shared" si="52"/>
        <v>0</v>
      </c>
      <c r="AW180" s="37">
        <f t="shared" si="54"/>
        <v>0</v>
      </c>
    </row>
    <row r="181" spans="1:49" x14ac:dyDescent="0.2">
      <c r="A181" s="31">
        <f t="shared" si="53"/>
        <v>43273</v>
      </c>
      <c r="B181" s="32">
        <f t="shared" si="41"/>
        <v>22</v>
      </c>
      <c r="C181" s="32">
        <f t="shared" si="50"/>
        <v>6</v>
      </c>
      <c r="D181" s="33">
        <f>IF(ISBLANK('Monthly Estimate'!$D$13),SUMPRODUCT(('Monthly Estimate'!$F$13:$BL$13='Payment Calendar'!$A181)*('Monthly Estimate'!$B$13)),IF('Monthly Estimate'!$D$13='Payment Calendar'!$B181,'Monthly Estimate'!$B$13,0))</f>
        <v>0</v>
      </c>
      <c r="E181" s="33">
        <f>IF(ISBLANK('Monthly Estimate'!$D$14),SUMPRODUCT(('Monthly Estimate'!$F$14:$BL$14='Payment Calendar'!$A181)*('Monthly Estimate'!$B$14)),IF('Monthly Estimate'!$D$14='Payment Calendar'!$B181,'Monthly Estimate'!$B$14,0))</f>
        <v>0</v>
      </c>
      <c r="F181" s="33">
        <f>IF(ISBLANK('Monthly Estimate'!$D$15),SUMPRODUCT(('Monthly Estimate'!$F$15:$BL$15='Payment Calendar'!$A181)*('Monthly Estimate'!$B$15)),IF('Monthly Estimate'!$D$15='Payment Calendar'!$B181,'Monthly Estimate'!$B$15,0))</f>
        <v>0</v>
      </c>
      <c r="G181" s="33">
        <f>IF(ISBLANK('Monthly Estimate'!$D$16),SUMPRODUCT(('Monthly Estimate'!$F$16:$BL$16='Payment Calendar'!$A181)*('Monthly Estimate'!$B$16)),IF('Monthly Estimate'!$D$16='Payment Calendar'!$B181,'Monthly Estimate'!$B$16,0))</f>
        <v>0</v>
      </c>
      <c r="H181" s="33">
        <f>IF(ISBLANK('Monthly Estimate'!$D$17),SUMPRODUCT(('Monthly Estimate'!$F$17:$BL$17='Payment Calendar'!$A181)*('Monthly Estimate'!$B$17)),IF('Monthly Estimate'!$D$17='Payment Calendar'!$B181,'Monthly Estimate'!$B$17,0))</f>
        <v>0</v>
      </c>
      <c r="I181" s="33">
        <f>IF(ISBLANK('Monthly Estimate'!$D$18),SUMPRODUCT(('Monthly Estimate'!$F$18:$BL$18='Payment Calendar'!$A181)*('Monthly Estimate'!$B$18)),IF('Monthly Estimate'!$D$18='Payment Calendar'!$B181,'Monthly Estimate'!$B$18,0))</f>
        <v>0</v>
      </c>
      <c r="J181" s="33">
        <f>IF(ISBLANK('Monthly Estimate'!$D$19),SUMPRODUCT(('Monthly Estimate'!$F$19:$BL$19='Payment Calendar'!$A181)*('Monthly Estimate'!$B$19)),IF('Monthly Estimate'!$D$19='Payment Calendar'!$B181,'Monthly Estimate'!$B$19,0))</f>
        <v>0</v>
      </c>
      <c r="K181" s="33">
        <f>IF(ISBLANK('Monthly Estimate'!$D$20),SUMPRODUCT(('Monthly Estimate'!$F$20:$BL$20='Payment Calendar'!$A181)*('Monthly Estimate'!$B$20)),IF('Monthly Estimate'!$D$20='Payment Calendar'!$B181,'Monthly Estimate'!$B$20,0))</f>
        <v>0</v>
      </c>
      <c r="L181" s="33">
        <f>IF(ISBLANK('Monthly Estimate'!$D$21),SUMPRODUCT(('Monthly Estimate'!$F$21:$BL$21='Payment Calendar'!$A181)*('Monthly Estimate'!$B$21)),IF('Monthly Estimate'!$D$21='Payment Calendar'!$B181,'Monthly Estimate'!$B$21,0))</f>
        <v>0</v>
      </c>
      <c r="M181" s="33">
        <f>IF(ISBLANK('Monthly Estimate'!$D$22),SUMPRODUCT(('Monthly Estimate'!$F$22:$BL$22='Payment Calendar'!$A181)*('Monthly Estimate'!$B$22)),IF('Monthly Estimate'!$D$22='Payment Calendar'!$B181,'Monthly Estimate'!$B$22,0))</f>
        <v>0</v>
      </c>
      <c r="N181" s="33">
        <f>IF(ISBLANK('Monthly Estimate'!$D$23),SUMPRODUCT(('Monthly Estimate'!$F$23:$BL$23='Payment Calendar'!$A181)*('Monthly Estimate'!$B$23)),IF('Monthly Estimate'!$D$23='Payment Calendar'!$B181,'Monthly Estimate'!$B$23,0))</f>
        <v>0</v>
      </c>
      <c r="O181" s="33">
        <f>IF(ISBLANK('Monthly Estimate'!$D$24),SUMPRODUCT(('Monthly Estimate'!$F$24:$BL$24='Payment Calendar'!$A181)*('Monthly Estimate'!$B$24)),IF('Monthly Estimate'!$D$24='Payment Calendar'!$B181,'Monthly Estimate'!$B$24,0))</f>
        <v>0</v>
      </c>
      <c r="P181" s="33">
        <f>IF(ISBLANK('Monthly Estimate'!$D$25),SUMPRODUCT(('Monthly Estimate'!$F$25:$BL$25='Payment Calendar'!$A181)*('Monthly Estimate'!$B$25)),IF('Monthly Estimate'!$D$25='Payment Calendar'!$B181,'Monthly Estimate'!$B$25,0))</f>
        <v>0</v>
      </c>
      <c r="Q181" s="33">
        <f>IF(ISBLANK('Monthly Estimate'!$D$26),SUMPRODUCT(('Monthly Estimate'!$F$26:$BL$26='Payment Calendar'!$A181)*('Monthly Estimate'!$B$26)),IF('Monthly Estimate'!$D$26='Payment Calendar'!$B181,'Monthly Estimate'!$B$26,0))</f>
        <v>0</v>
      </c>
      <c r="R181" s="33">
        <f>IF(ISBLANK('Monthly Estimate'!$D$27),SUMPRODUCT(('Monthly Estimate'!$F$27:$BL$27='Payment Calendar'!$A181)*('Monthly Estimate'!$B$27)),IF('Monthly Estimate'!$D$27='Payment Calendar'!$B181,'Monthly Estimate'!$B$27,0))</f>
        <v>0</v>
      </c>
      <c r="S181" s="33">
        <f>IF(ISBLANK('Monthly Estimate'!$D$28),SUMPRODUCT(('Monthly Estimate'!$F$28:$BL$28='Payment Calendar'!$A181)*('Monthly Estimate'!$B$28)),IF('Monthly Estimate'!$D$28='Payment Calendar'!$B181,'Monthly Estimate'!$B$28,0))</f>
        <v>0</v>
      </c>
      <c r="T181" s="33">
        <f>IF(ISBLANK('Monthly Estimate'!$D$32),SUMPRODUCT(('Monthly Estimate'!$F$32:$BL$32='Payment Calendar'!$A181)*('Monthly Estimate'!$B$32)),IF('Monthly Estimate'!$D$32='Payment Calendar'!$B181,'Monthly Estimate'!$B$32,0))</f>
        <v>0</v>
      </c>
      <c r="U181" s="33">
        <f>IF(ISBLANK('Monthly Estimate'!$D$33),SUMPRODUCT(('Monthly Estimate'!$F$33:$BL$33='Payment Calendar'!$A181)*('Monthly Estimate'!$B$33)),IF('Monthly Estimate'!$D$33='Payment Calendar'!$B181,'Monthly Estimate'!$B$33,0))</f>
        <v>0</v>
      </c>
      <c r="V181" s="33">
        <f>IF(ISBLANK('Monthly Estimate'!$D$34),SUMPRODUCT(('Monthly Estimate'!$F$34:$BL$34='Payment Calendar'!$A181)*('Monthly Estimate'!$B$34)),IF('Monthly Estimate'!$D$34='Payment Calendar'!$B181,'Monthly Estimate'!$B$34,0))</f>
        <v>0</v>
      </c>
      <c r="W181" s="33">
        <f>IF(ISBLANK('Monthly Estimate'!$D$35),SUMPRODUCT(('Monthly Estimate'!$F$35:$BL$35='Payment Calendar'!$A181)*('Monthly Estimate'!$B$35)),IF('Monthly Estimate'!$D$35='Payment Calendar'!$B181,'Monthly Estimate'!$B$35,0))</f>
        <v>0</v>
      </c>
      <c r="X181" s="33">
        <f>IF(ISBLANK('Monthly Estimate'!$D$36),SUMPRODUCT(('Monthly Estimate'!$F$36:$BL$36='Payment Calendar'!$A181)*('Monthly Estimate'!$B$36)),IF('Monthly Estimate'!$D$36='Payment Calendar'!$B181,'Monthly Estimate'!$B$36,0))</f>
        <v>0</v>
      </c>
      <c r="Y181" s="33">
        <f>IF(ISBLANK('Monthly Estimate'!$D$37),SUMPRODUCT(('Monthly Estimate'!$F$37:$BL$37='Payment Calendar'!$A181)*('Monthly Estimate'!$B$37)),IF('Monthly Estimate'!$D$37='Payment Calendar'!$B181,'Monthly Estimate'!$B$37,0))</f>
        <v>0</v>
      </c>
      <c r="Z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A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B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C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D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E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F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G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H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I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J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K181" s="33">
        <f>IF(ISBLANK('Monthly Estimate'!$D$38),SUMPRODUCT(('Monthly Estimate'!$F$38:$BL$38='Payment Calendar'!$A181)*('Monthly Estimate'!$B$38)),IF('Monthly Estimate'!$D$38='Payment Calendar'!$B181,'Monthly Estimate'!$B$38,0))</f>
        <v>0</v>
      </c>
      <c r="AL181" s="33">
        <f>IF(ISBLANK('Monthly Estimate'!$D$50),SUMPRODUCT(('Monthly Estimate'!$F$50:$BL$50='Payment Calendar'!$A181)*('Monthly Estimate'!$B$50)),IF('Monthly Estimate'!$D$50='Payment Calendar'!$B181,'Monthly Estimate'!$B$50,0))</f>
        <v>0</v>
      </c>
      <c r="AM181" s="34">
        <f>IF(ISBLANK('Monthly Estimate'!$D$51),SUMPRODUCT(('Monthly Estimate'!$F$51:$BL$51='Payment Calendar'!$A181)*('Monthly Estimate'!$B$51)),IF('Monthly Estimate'!$D$51='Payment Calendar'!$B181,'Monthly Estimate'!$B$51,0))</f>
        <v>0</v>
      </c>
      <c r="AN181" s="29">
        <f>SUM(D181:AM181)</f>
        <v>0</v>
      </c>
      <c r="AO181" s="33">
        <f>IF(ISBLANK('Monthly Estimate'!$D$6),SUMPRODUCT(('Monthly Estimate'!$F$6:$BL$6='Payment Calendar'!$A181)*('Monthly Estimate'!$B$6)),IF('Monthly Estimate'!$D$6='Payment Calendar'!$B181,'Monthly Estimate'!$B$6,0))</f>
        <v>0</v>
      </c>
      <c r="AP181" s="33">
        <f>IF(ISBLANK('Monthly Estimate'!$D$7),SUMPRODUCT(('Monthly Estimate'!$F$7:$BL$7='Payment Calendar'!$A181)*('Monthly Estimate'!$B$7)),IF('Monthly Estimate'!$D$7='Payment Calendar'!$B181,'Monthly Estimate'!$B$7,0))</f>
        <v>0</v>
      </c>
      <c r="AQ181" s="34">
        <f>IF(ISBLANK('Monthly Estimate'!$D$8),SUMPRODUCT(('Monthly Estimate'!$F$8:$BL$8='Payment Calendar'!$A181)*('Monthly Estimate'!$B$8)),IF('Monthly Estimate'!$D$8='Payment Calendar'!$B181,'Monthly Estimate'!$B$8,0))</f>
        <v>0</v>
      </c>
      <c r="AR181" s="35">
        <f t="shared" si="42"/>
        <v>0</v>
      </c>
      <c r="AS181" s="36">
        <f>IF(ISBLANK('Monthly Estimate'!$D$54),SUMPRODUCT(('Monthly Estimate'!$F$54:$BL$54='Payment Calendar'!$A181)*('Monthly Estimate'!$B$54)),IF('Monthly Estimate'!$D$54='Payment Calendar'!$B181,'Monthly Estimate'!$B$54,0))</f>
        <v>0</v>
      </c>
      <c r="AT181" s="34">
        <f>IF(ISBLANK('Monthly Estimate'!$D$55),SUMPRODUCT(('Monthly Estimate'!$F$55:$BL$55='Payment Calendar'!$A181)*('Monthly Estimate'!$B$55)),IF('Monthly Estimate'!$D$55='Payment Calendar'!$B181,'Monthly Estimate'!$B$55,0))</f>
        <v>0</v>
      </c>
      <c r="AU181" s="29">
        <f t="shared" si="51"/>
        <v>0</v>
      </c>
      <c r="AV181" s="30">
        <f t="shared" si="52"/>
        <v>0</v>
      </c>
      <c r="AW181" s="37">
        <f t="shared" si="54"/>
        <v>0</v>
      </c>
    </row>
    <row r="182" spans="1:49" x14ac:dyDescent="0.2">
      <c r="A182" s="31">
        <f t="shared" si="53"/>
        <v>43274</v>
      </c>
      <c r="B182" s="32">
        <f t="shared" si="41"/>
        <v>23</v>
      </c>
      <c r="C182" s="32">
        <f t="shared" si="50"/>
        <v>6</v>
      </c>
      <c r="D182" s="33">
        <f>IF(ISBLANK('Monthly Estimate'!$D$13),SUMPRODUCT(('Monthly Estimate'!$F$13:$BL$13='Payment Calendar'!$A182)*('Monthly Estimate'!$B$13)),IF('Monthly Estimate'!$D$13='Payment Calendar'!$B182,'Monthly Estimate'!$B$13,0))</f>
        <v>0</v>
      </c>
      <c r="E182" s="33">
        <f>IF(ISBLANK('Monthly Estimate'!$D$14),SUMPRODUCT(('Monthly Estimate'!$F$14:$BL$14='Payment Calendar'!$A182)*('Monthly Estimate'!$B$14)),IF('Monthly Estimate'!$D$14='Payment Calendar'!$B182,'Monthly Estimate'!$B$14,0))</f>
        <v>0</v>
      </c>
      <c r="F182" s="33">
        <f>IF(ISBLANK('Monthly Estimate'!$D$15),SUMPRODUCT(('Monthly Estimate'!$F$15:$BL$15='Payment Calendar'!$A182)*('Monthly Estimate'!$B$15)),IF('Monthly Estimate'!$D$15='Payment Calendar'!$B182,'Monthly Estimate'!$B$15,0))</f>
        <v>0</v>
      </c>
      <c r="G182" s="33">
        <f>IF(ISBLANK('Monthly Estimate'!$D$16),SUMPRODUCT(('Monthly Estimate'!$F$16:$BL$16='Payment Calendar'!$A182)*('Monthly Estimate'!$B$16)),IF('Monthly Estimate'!$D$16='Payment Calendar'!$B182,'Monthly Estimate'!$B$16,0))</f>
        <v>0</v>
      </c>
      <c r="H182" s="33">
        <f>IF(ISBLANK('Monthly Estimate'!$D$17),SUMPRODUCT(('Monthly Estimate'!$F$17:$BL$17='Payment Calendar'!$A182)*('Monthly Estimate'!$B$17)),IF('Monthly Estimate'!$D$17='Payment Calendar'!$B182,'Monthly Estimate'!$B$17,0))</f>
        <v>0</v>
      </c>
      <c r="I182" s="33">
        <f>IF(ISBLANK('Monthly Estimate'!$D$18),SUMPRODUCT(('Monthly Estimate'!$F$18:$BL$18='Payment Calendar'!$A182)*('Monthly Estimate'!$B$18)),IF('Monthly Estimate'!$D$18='Payment Calendar'!$B182,'Monthly Estimate'!$B$18,0))</f>
        <v>0</v>
      </c>
      <c r="J182" s="33">
        <f>IF(ISBLANK('Monthly Estimate'!$D$19),SUMPRODUCT(('Monthly Estimate'!$F$19:$BL$19='Payment Calendar'!$A182)*('Monthly Estimate'!$B$19)),IF('Monthly Estimate'!$D$19='Payment Calendar'!$B182,'Monthly Estimate'!$B$19,0))</f>
        <v>0</v>
      </c>
      <c r="K182" s="33">
        <f>IF(ISBLANK('Monthly Estimate'!$D$20),SUMPRODUCT(('Monthly Estimate'!$F$20:$BL$20='Payment Calendar'!$A182)*('Monthly Estimate'!$B$20)),IF('Monthly Estimate'!$D$20='Payment Calendar'!$B182,'Monthly Estimate'!$B$20,0))</f>
        <v>0</v>
      </c>
      <c r="L182" s="33">
        <f>IF(ISBLANK('Monthly Estimate'!$D$21),SUMPRODUCT(('Monthly Estimate'!$F$21:$BL$21='Payment Calendar'!$A182)*('Monthly Estimate'!$B$21)),IF('Monthly Estimate'!$D$21='Payment Calendar'!$B182,'Monthly Estimate'!$B$21,0))</f>
        <v>0</v>
      </c>
      <c r="M182" s="33">
        <f>IF(ISBLANK('Monthly Estimate'!$D$22),SUMPRODUCT(('Monthly Estimate'!$F$22:$BL$22='Payment Calendar'!$A182)*('Monthly Estimate'!$B$22)),IF('Monthly Estimate'!$D$22='Payment Calendar'!$B182,'Monthly Estimate'!$B$22,0))</f>
        <v>0</v>
      </c>
      <c r="N182" s="33">
        <f>IF(ISBLANK('Monthly Estimate'!$D$23),SUMPRODUCT(('Monthly Estimate'!$F$23:$BL$23='Payment Calendar'!$A182)*('Monthly Estimate'!$B$23)),IF('Monthly Estimate'!$D$23='Payment Calendar'!$B182,'Monthly Estimate'!$B$23,0))</f>
        <v>0</v>
      </c>
      <c r="O182" s="33">
        <f>IF(ISBLANK('Monthly Estimate'!$D$24),SUMPRODUCT(('Monthly Estimate'!$F$24:$BL$24='Payment Calendar'!$A182)*('Monthly Estimate'!$B$24)),IF('Monthly Estimate'!$D$24='Payment Calendar'!$B182,'Monthly Estimate'!$B$24,0))</f>
        <v>0</v>
      </c>
      <c r="P182" s="33">
        <f>IF(ISBLANK('Monthly Estimate'!$D$25),SUMPRODUCT(('Monthly Estimate'!$F$25:$BL$25='Payment Calendar'!$A182)*('Monthly Estimate'!$B$25)),IF('Monthly Estimate'!$D$25='Payment Calendar'!$B182,'Monthly Estimate'!$B$25,0))</f>
        <v>0</v>
      </c>
      <c r="Q182" s="33">
        <f>IF(ISBLANK('Monthly Estimate'!$D$26),SUMPRODUCT(('Monthly Estimate'!$F$26:$BL$26='Payment Calendar'!$A182)*('Monthly Estimate'!$B$26)),IF('Monthly Estimate'!$D$26='Payment Calendar'!$B182,'Monthly Estimate'!$B$26,0))</f>
        <v>0</v>
      </c>
      <c r="R182" s="33">
        <f>IF(ISBLANK('Monthly Estimate'!$D$27),SUMPRODUCT(('Monthly Estimate'!$F$27:$BL$27='Payment Calendar'!$A182)*('Monthly Estimate'!$B$27)),IF('Monthly Estimate'!$D$27='Payment Calendar'!$B182,'Monthly Estimate'!$B$27,0))</f>
        <v>0</v>
      </c>
      <c r="S182" s="33">
        <f>IF(ISBLANK('Monthly Estimate'!$D$28),SUMPRODUCT(('Monthly Estimate'!$F$28:$BL$28='Payment Calendar'!$A182)*('Monthly Estimate'!$B$28)),IF('Monthly Estimate'!$D$28='Payment Calendar'!$B182,'Monthly Estimate'!$B$28,0))</f>
        <v>0</v>
      </c>
      <c r="T182" s="33">
        <f>IF(ISBLANK('Monthly Estimate'!$D$32),SUMPRODUCT(('Monthly Estimate'!$F$32:$BL$32='Payment Calendar'!$A182)*('Monthly Estimate'!$B$32)),IF('Monthly Estimate'!$D$32='Payment Calendar'!$B182,'Monthly Estimate'!$B$32,0))</f>
        <v>0</v>
      </c>
      <c r="U182" s="33">
        <f>IF(ISBLANK('Monthly Estimate'!$D$33),SUMPRODUCT(('Monthly Estimate'!$F$33:$BL$33='Payment Calendar'!$A182)*('Monthly Estimate'!$B$33)),IF('Monthly Estimate'!$D$33='Payment Calendar'!$B182,'Monthly Estimate'!$B$33,0))</f>
        <v>0</v>
      </c>
      <c r="V182" s="33">
        <f>IF(ISBLANK('Monthly Estimate'!$D$34),SUMPRODUCT(('Monthly Estimate'!$F$34:$BL$34='Payment Calendar'!$A182)*('Monthly Estimate'!$B$34)),IF('Monthly Estimate'!$D$34='Payment Calendar'!$B182,'Monthly Estimate'!$B$34,0))</f>
        <v>0</v>
      </c>
      <c r="W182" s="33">
        <f>IF(ISBLANK('Monthly Estimate'!$D$35),SUMPRODUCT(('Monthly Estimate'!$F$35:$BL$35='Payment Calendar'!$A182)*('Monthly Estimate'!$B$35)),IF('Monthly Estimate'!$D$35='Payment Calendar'!$B182,'Monthly Estimate'!$B$35,0))</f>
        <v>0</v>
      </c>
      <c r="X182" s="33">
        <f>IF(ISBLANK('Monthly Estimate'!$D$36),SUMPRODUCT(('Monthly Estimate'!$F$36:$BL$36='Payment Calendar'!$A182)*('Monthly Estimate'!$B$36)),IF('Monthly Estimate'!$D$36='Payment Calendar'!$B182,'Monthly Estimate'!$B$36,0))</f>
        <v>0</v>
      </c>
      <c r="Y182" s="33">
        <f>IF(ISBLANK('Monthly Estimate'!$D$37),SUMPRODUCT(('Monthly Estimate'!$F$37:$BL$37='Payment Calendar'!$A182)*('Monthly Estimate'!$B$37)),IF('Monthly Estimate'!$D$37='Payment Calendar'!$B182,'Monthly Estimate'!$B$37,0))</f>
        <v>0</v>
      </c>
      <c r="Z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A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B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C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D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E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F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G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H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I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J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K182" s="33">
        <f>IF(ISBLANK('Monthly Estimate'!$D$38),SUMPRODUCT(('Monthly Estimate'!$F$38:$BL$38='Payment Calendar'!$A182)*('Monthly Estimate'!$B$38)),IF('Monthly Estimate'!$D$38='Payment Calendar'!$B182,'Monthly Estimate'!$B$38,0))</f>
        <v>0</v>
      </c>
      <c r="AL182" s="33">
        <f>IF(ISBLANK('Monthly Estimate'!$D$50),SUMPRODUCT(('Monthly Estimate'!$F$50:$BL$50='Payment Calendar'!$A182)*('Monthly Estimate'!$B$50)),IF('Monthly Estimate'!$D$50='Payment Calendar'!$B182,'Monthly Estimate'!$B$50,0))</f>
        <v>0</v>
      </c>
      <c r="AM182" s="34">
        <f>IF(ISBLANK('Monthly Estimate'!$D$51),SUMPRODUCT(('Monthly Estimate'!$F$51:$BL$51='Payment Calendar'!$A182)*('Monthly Estimate'!$B$51)),IF('Monthly Estimate'!$D$51='Payment Calendar'!$B182,'Monthly Estimate'!$B$51,0))</f>
        <v>0</v>
      </c>
      <c r="AN182" s="29">
        <f>SUM(D182:AM182)</f>
        <v>0</v>
      </c>
      <c r="AO182" s="33">
        <f>IF(ISBLANK('Monthly Estimate'!$D$6),SUMPRODUCT(('Monthly Estimate'!$F$6:$BL$6='Payment Calendar'!$A182)*('Monthly Estimate'!$B$6)),IF('Monthly Estimate'!$D$6='Payment Calendar'!$B182,'Monthly Estimate'!$B$6,0))</f>
        <v>0</v>
      </c>
      <c r="AP182" s="33">
        <f>IF(ISBLANK('Monthly Estimate'!$D$7),SUMPRODUCT(('Monthly Estimate'!$F$7:$BL$7='Payment Calendar'!$A182)*('Monthly Estimate'!$B$7)),IF('Monthly Estimate'!$D$7='Payment Calendar'!$B182,'Monthly Estimate'!$B$7,0))</f>
        <v>0</v>
      </c>
      <c r="AQ182" s="34">
        <f>IF(ISBLANK('Monthly Estimate'!$D$8),SUMPRODUCT(('Monthly Estimate'!$F$8:$BL$8='Payment Calendar'!$A182)*('Monthly Estimate'!$B$8)),IF('Monthly Estimate'!$D$8='Payment Calendar'!$B182,'Monthly Estimate'!$B$8,0))</f>
        <v>0</v>
      </c>
      <c r="AR182" s="35">
        <f t="shared" si="42"/>
        <v>0</v>
      </c>
      <c r="AS182" s="36">
        <f>IF(ISBLANK('Monthly Estimate'!$D$54),SUMPRODUCT(('Monthly Estimate'!$F$54:$BL$54='Payment Calendar'!$A182)*('Monthly Estimate'!$B$54)),IF('Monthly Estimate'!$D$54='Payment Calendar'!$B182,'Monthly Estimate'!$B$54,0))</f>
        <v>0</v>
      </c>
      <c r="AT182" s="34">
        <f>IF(ISBLANK('Monthly Estimate'!$D$55),SUMPRODUCT(('Monthly Estimate'!$F$55:$BL$55='Payment Calendar'!$A182)*('Monthly Estimate'!$B$55)),IF('Monthly Estimate'!$D$55='Payment Calendar'!$B182,'Monthly Estimate'!$B$55,0))</f>
        <v>0</v>
      </c>
      <c r="AU182" s="29">
        <f t="shared" si="51"/>
        <v>0</v>
      </c>
      <c r="AV182" s="30">
        <f t="shared" si="52"/>
        <v>0</v>
      </c>
      <c r="AW182" s="37">
        <f t="shared" si="54"/>
        <v>0</v>
      </c>
    </row>
    <row r="183" spans="1:49" x14ac:dyDescent="0.2">
      <c r="A183" s="31">
        <f t="shared" si="53"/>
        <v>43275</v>
      </c>
      <c r="B183" s="32">
        <f t="shared" si="41"/>
        <v>24</v>
      </c>
      <c r="C183" s="32">
        <f t="shared" si="50"/>
        <v>6</v>
      </c>
      <c r="D183" s="33">
        <f>IF(ISBLANK('Monthly Estimate'!$D$13),SUMPRODUCT(('Monthly Estimate'!$F$13:$BL$13='Payment Calendar'!$A183)*('Monthly Estimate'!$B$13)),IF('Monthly Estimate'!$D$13='Payment Calendar'!$B183,'Monthly Estimate'!$B$13,0))</f>
        <v>0</v>
      </c>
      <c r="E183" s="33">
        <f>IF(ISBLANK('Monthly Estimate'!$D$14),SUMPRODUCT(('Monthly Estimate'!$F$14:$BL$14='Payment Calendar'!$A183)*('Monthly Estimate'!$B$14)),IF('Monthly Estimate'!$D$14='Payment Calendar'!$B183,'Monthly Estimate'!$B$14,0))</f>
        <v>0</v>
      </c>
      <c r="F183" s="33">
        <f>IF(ISBLANK('Monthly Estimate'!$D$15),SUMPRODUCT(('Monthly Estimate'!$F$15:$BL$15='Payment Calendar'!$A183)*('Monthly Estimate'!$B$15)),IF('Monthly Estimate'!$D$15='Payment Calendar'!$B183,'Monthly Estimate'!$B$15,0))</f>
        <v>0</v>
      </c>
      <c r="G183" s="33">
        <f>IF(ISBLANK('Monthly Estimate'!$D$16),SUMPRODUCT(('Monthly Estimate'!$F$16:$BL$16='Payment Calendar'!$A183)*('Monthly Estimate'!$B$16)),IF('Monthly Estimate'!$D$16='Payment Calendar'!$B183,'Monthly Estimate'!$B$16,0))</f>
        <v>0</v>
      </c>
      <c r="H183" s="33">
        <f>IF(ISBLANK('Monthly Estimate'!$D$17),SUMPRODUCT(('Monthly Estimate'!$F$17:$BL$17='Payment Calendar'!$A183)*('Monthly Estimate'!$B$17)),IF('Monthly Estimate'!$D$17='Payment Calendar'!$B183,'Monthly Estimate'!$B$17,0))</f>
        <v>0</v>
      </c>
      <c r="I183" s="33">
        <f>IF(ISBLANK('Monthly Estimate'!$D$18),SUMPRODUCT(('Monthly Estimate'!$F$18:$BL$18='Payment Calendar'!$A183)*('Monthly Estimate'!$B$18)),IF('Monthly Estimate'!$D$18='Payment Calendar'!$B183,'Monthly Estimate'!$B$18,0))</f>
        <v>0</v>
      </c>
      <c r="J183" s="33">
        <f>IF(ISBLANK('Monthly Estimate'!$D$19),SUMPRODUCT(('Monthly Estimate'!$F$19:$BL$19='Payment Calendar'!$A183)*('Monthly Estimate'!$B$19)),IF('Monthly Estimate'!$D$19='Payment Calendar'!$B183,'Monthly Estimate'!$B$19,0))</f>
        <v>0</v>
      </c>
      <c r="K183" s="33">
        <f>IF(ISBLANK('Monthly Estimate'!$D$20),SUMPRODUCT(('Monthly Estimate'!$F$20:$BL$20='Payment Calendar'!$A183)*('Monthly Estimate'!$B$20)),IF('Monthly Estimate'!$D$20='Payment Calendar'!$B183,'Monthly Estimate'!$B$20,0))</f>
        <v>0</v>
      </c>
      <c r="L183" s="33">
        <f>IF(ISBLANK('Monthly Estimate'!$D$21),SUMPRODUCT(('Monthly Estimate'!$F$21:$BL$21='Payment Calendar'!$A183)*('Monthly Estimate'!$B$21)),IF('Monthly Estimate'!$D$21='Payment Calendar'!$B183,'Monthly Estimate'!$B$21,0))</f>
        <v>0</v>
      </c>
      <c r="M183" s="33">
        <f>IF(ISBLANK('Monthly Estimate'!$D$22),SUMPRODUCT(('Monthly Estimate'!$F$22:$BL$22='Payment Calendar'!$A183)*('Monthly Estimate'!$B$22)),IF('Monthly Estimate'!$D$22='Payment Calendar'!$B183,'Monthly Estimate'!$B$22,0))</f>
        <v>0</v>
      </c>
      <c r="N183" s="33">
        <f>IF(ISBLANK('Monthly Estimate'!$D$23),SUMPRODUCT(('Monthly Estimate'!$F$23:$BL$23='Payment Calendar'!$A183)*('Monthly Estimate'!$B$23)),IF('Monthly Estimate'!$D$23='Payment Calendar'!$B183,'Monthly Estimate'!$B$23,0))</f>
        <v>0</v>
      </c>
      <c r="O183" s="33">
        <f>IF(ISBLANK('Monthly Estimate'!$D$24),SUMPRODUCT(('Monthly Estimate'!$F$24:$BL$24='Payment Calendar'!$A183)*('Monthly Estimate'!$B$24)),IF('Monthly Estimate'!$D$24='Payment Calendar'!$B183,'Monthly Estimate'!$B$24,0))</f>
        <v>0</v>
      </c>
      <c r="P183" s="33">
        <f>IF(ISBLANK('Monthly Estimate'!$D$25),SUMPRODUCT(('Monthly Estimate'!$F$25:$BL$25='Payment Calendar'!$A183)*('Monthly Estimate'!$B$25)),IF('Monthly Estimate'!$D$25='Payment Calendar'!$B183,'Monthly Estimate'!$B$25,0))</f>
        <v>0</v>
      </c>
      <c r="Q183" s="33">
        <f>IF(ISBLANK('Monthly Estimate'!$D$26),SUMPRODUCT(('Monthly Estimate'!$F$26:$BL$26='Payment Calendar'!$A183)*('Monthly Estimate'!$B$26)),IF('Monthly Estimate'!$D$26='Payment Calendar'!$B183,'Monthly Estimate'!$B$26,0))</f>
        <v>0</v>
      </c>
      <c r="R183" s="33">
        <f>IF(ISBLANK('Monthly Estimate'!$D$27),SUMPRODUCT(('Monthly Estimate'!$F$27:$BL$27='Payment Calendar'!$A183)*('Monthly Estimate'!$B$27)),IF('Monthly Estimate'!$D$27='Payment Calendar'!$B183,'Monthly Estimate'!$B$27,0))</f>
        <v>0</v>
      </c>
      <c r="S183" s="33">
        <f>IF(ISBLANK('Monthly Estimate'!$D$28),SUMPRODUCT(('Monthly Estimate'!$F$28:$BL$28='Payment Calendar'!$A183)*('Monthly Estimate'!$B$28)),IF('Monthly Estimate'!$D$28='Payment Calendar'!$B183,'Monthly Estimate'!$B$28,0))</f>
        <v>0</v>
      </c>
      <c r="T183" s="33">
        <f>IF(ISBLANK('Monthly Estimate'!$D$32),SUMPRODUCT(('Monthly Estimate'!$F$32:$BL$32='Payment Calendar'!$A183)*('Monthly Estimate'!$B$32)),IF('Monthly Estimate'!$D$32='Payment Calendar'!$B183,'Monthly Estimate'!$B$32,0))</f>
        <v>0</v>
      </c>
      <c r="U183" s="33">
        <f>IF(ISBLANK('Monthly Estimate'!$D$33),SUMPRODUCT(('Monthly Estimate'!$F$33:$BL$33='Payment Calendar'!$A183)*('Monthly Estimate'!$B$33)),IF('Monthly Estimate'!$D$33='Payment Calendar'!$B183,'Monthly Estimate'!$B$33,0))</f>
        <v>0</v>
      </c>
      <c r="V183" s="33">
        <f>IF(ISBLANK('Monthly Estimate'!$D$34),SUMPRODUCT(('Monthly Estimate'!$F$34:$BL$34='Payment Calendar'!$A183)*('Monthly Estimate'!$B$34)),IF('Monthly Estimate'!$D$34='Payment Calendar'!$B183,'Monthly Estimate'!$B$34,0))</f>
        <v>0</v>
      </c>
      <c r="W183" s="33">
        <f>IF(ISBLANK('Monthly Estimate'!$D$35),SUMPRODUCT(('Monthly Estimate'!$F$35:$BL$35='Payment Calendar'!$A183)*('Monthly Estimate'!$B$35)),IF('Monthly Estimate'!$D$35='Payment Calendar'!$B183,'Monthly Estimate'!$B$35,0))</f>
        <v>0</v>
      </c>
      <c r="X183" s="33">
        <f>IF(ISBLANK('Monthly Estimate'!$D$36),SUMPRODUCT(('Monthly Estimate'!$F$36:$BL$36='Payment Calendar'!$A183)*('Monthly Estimate'!$B$36)),IF('Monthly Estimate'!$D$36='Payment Calendar'!$B183,'Monthly Estimate'!$B$36,0))</f>
        <v>0</v>
      </c>
      <c r="Y183" s="33">
        <f>IF(ISBLANK('Monthly Estimate'!$D$37),SUMPRODUCT(('Monthly Estimate'!$F$37:$BL$37='Payment Calendar'!$A183)*('Monthly Estimate'!$B$37)),IF('Monthly Estimate'!$D$37='Payment Calendar'!$B183,'Monthly Estimate'!$B$37,0))</f>
        <v>0</v>
      </c>
      <c r="Z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A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B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C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D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E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F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G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H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I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J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K183" s="33">
        <f>IF(ISBLANK('Monthly Estimate'!$D$38),SUMPRODUCT(('Monthly Estimate'!$F$38:$BL$38='Payment Calendar'!$A183)*('Monthly Estimate'!$B$38)),IF('Monthly Estimate'!$D$38='Payment Calendar'!$B183,'Monthly Estimate'!$B$38,0))</f>
        <v>0</v>
      </c>
      <c r="AL183" s="33">
        <f>IF(ISBLANK('Monthly Estimate'!$D$50),SUMPRODUCT(('Monthly Estimate'!$F$50:$BL$50='Payment Calendar'!$A183)*('Monthly Estimate'!$B$50)),IF('Monthly Estimate'!$D$50='Payment Calendar'!$B183,'Monthly Estimate'!$B$50,0))</f>
        <v>0</v>
      </c>
      <c r="AM183" s="34">
        <f>IF(ISBLANK('Monthly Estimate'!$D$51),SUMPRODUCT(('Monthly Estimate'!$F$51:$BL$51='Payment Calendar'!$A183)*('Monthly Estimate'!$B$51)),IF('Monthly Estimate'!$D$51='Payment Calendar'!$B183,'Monthly Estimate'!$B$51,0))</f>
        <v>0</v>
      </c>
      <c r="AN183" s="29">
        <f>SUM(D183:AM183)</f>
        <v>0</v>
      </c>
      <c r="AO183" s="33">
        <f>IF(ISBLANK('Monthly Estimate'!$D$6),SUMPRODUCT(('Monthly Estimate'!$F$6:$BL$6='Payment Calendar'!$A183)*('Monthly Estimate'!$B$6)),IF('Monthly Estimate'!$D$6='Payment Calendar'!$B183,'Monthly Estimate'!$B$6,0))</f>
        <v>0</v>
      </c>
      <c r="AP183" s="33">
        <f>IF(ISBLANK('Monthly Estimate'!$D$7),SUMPRODUCT(('Monthly Estimate'!$F$7:$BL$7='Payment Calendar'!$A183)*('Monthly Estimate'!$B$7)),IF('Monthly Estimate'!$D$7='Payment Calendar'!$B183,'Monthly Estimate'!$B$7,0))</f>
        <v>0</v>
      </c>
      <c r="AQ183" s="34">
        <f>IF(ISBLANK('Monthly Estimate'!$D$8),SUMPRODUCT(('Monthly Estimate'!$F$8:$BL$8='Payment Calendar'!$A183)*('Monthly Estimate'!$B$8)),IF('Monthly Estimate'!$D$8='Payment Calendar'!$B183,'Monthly Estimate'!$B$8,0))</f>
        <v>0</v>
      </c>
      <c r="AR183" s="35">
        <f t="shared" si="42"/>
        <v>0</v>
      </c>
      <c r="AS183" s="36">
        <f>IF(ISBLANK('Monthly Estimate'!$D$54),SUMPRODUCT(('Monthly Estimate'!$F$54:$BL$54='Payment Calendar'!$A183)*('Monthly Estimate'!$B$54)),IF('Monthly Estimate'!$D$54='Payment Calendar'!$B183,'Monthly Estimate'!$B$54,0))</f>
        <v>0</v>
      </c>
      <c r="AT183" s="34">
        <f>IF(ISBLANK('Monthly Estimate'!$D$55),SUMPRODUCT(('Monthly Estimate'!$F$55:$BL$55='Payment Calendar'!$A183)*('Monthly Estimate'!$B$55)),IF('Monthly Estimate'!$D$55='Payment Calendar'!$B183,'Monthly Estimate'!$B$55,0))</f>
        <v>0</v>
      </c>
      <c r="AU183" s="29">
        <f t="shared" si="51"/>
        <v>0</v>
      </c>
      <c r="AV183" s="30">
        <f t="shared" si="52"/>
        <v>0</v>
      </c>
      <c r="AW183" s="37">
        <f t="shared" si="54"/>
        <v>0</v>
      </c>
    </row>
    <row r="184" spans="1:49" x14ac:dyDescent="0.2">
      <c r="A184" s="31">
        <f t="shared" si="53"/>
        <v>43276</v>
      </c>
      <c r="B184" s="32">
        <f t="shared" si="41"/>
        <v>25</v>
      </c>
      <c r="C184" s="32">
        <f t="shared" si="50"/>
        <v>6</v>
      </c>
      <c r="D184" s="33">
        <f>IF(ISBLANK('Monthly Estimate'!$D$13),SUMPRODUCT(('Monthly Estimate'!$F$13:$BL$13='Payment Calendar'!$A184)*('Monthly Estimate'!$B$13)),IF('Monthly Estimate'!$D$13='Payment Calendar'!$B184,'Monthly Estimate'!$B$13,0))</f>
        <v>0</v>
      </c>
      <c r="E184" s="33">
        <f>IF(ISBLANK('Monthly Estimate'!$D$14),SUMPRODUCT(('Monthly Estimate'!$F$14:$BL$14='Payment Calendar'!$A184)*('Monthly Estimate'!$B$14)),IF('Monthly Estimate'!$D$14='Payment Calendar'!$B184,'Monthly Estimate'!$B$14,0))</f>
        <v>0</v>
      </c>
      <c r="F184" s="33">
        <f>IF(ISBLANK('Monthly Estimate'!$D$15),SUMPRODUCT(('Monthly Estimate'!$F$15:$BL$15='Payment Calendar'!$A184)*('Monthly Estimate'!$B$15)),IF('Monthly Estimate'!$D$15='Payment Calendar'!$B184,'Monthly Estimate'!$B$15,0))</f>
        <v>0</v>
      </c>
      <c r="G184" s="33">
        <f>IF(ISBLANK('Monthly Estimate'!$D$16),SUMPRODUCT(('Monthly Estimate'!$F$16:$BL$16='Payment Calendar'!$A184)*('Monthly Estimate'!$B$16)),IF('Monthly Estimate'!$D$16='Payment Calendar'!$B184,'Monthly Estimate'!$B$16,0))</f>
        <v>0</v>
      </c>
      <c r="H184" s="33">
        <f>IF(ISBLANK('Monthly Estimate'!$D$17),SUMPRODUCT(('Monthly Estimate'!$F$17:$BL$17='Payment Calendar'!$A184)*('Monthly Estimate'!$B$17)),IF('Monthly Estimate'!$D$17='Payment Calendar'!$B184,'Monthly Estimate'!$B$17,0))</f>
        <v>0</v>
      </c>
      <c r="I184" s="33">
        <f>IF(ISBLANK('Monthly Estimate'!$D$18),SUMPRODUCT(('Monthly Estimate'!$F$18:$BL$18='Payment Calendar'!$A184)*('Monthly Estimate'!$B$18)),IF('Monthly Estimate'!$D$18='Payment Calendar'!$B184,'Monthly Estimate'!$B$18,0))</f>
        <v>0</v>
      </c>
      <c r="J184" s="33">
        <f>IF(ISBLANK('Monthly Estimate'!$D$19),SUMPRODUCT(('Monthly Estimate'!$F$19:$BL$19='Payment Calendar'!$A184)*('Monthly Estimate'!$B$19)),IF('Monthly Estimate'!$D$19='Payment Calendar'!$B184,'Monthly Estimate'!$B$19,0))</f>
        <v>0</v>
      </c>
      <c r="K184" s="33">
        <f>IF(ISBLANK('Monthly Estimate'!$D$20),SUMPRODUCT(('Monthly Estimate'!$F$20:$BL$20='Payment Calendar'!$A184)*('Monthly Estimate'!$B$20)),IF('Monthly Estimate'!$D$20='Payment Calendar'!$B184,'Monthly Estimate'!$B$20,0))</f>
        <v>0</v>
      </c>
      <c r="L184" s="33">
        <f>IF(ISBLANK('Monthly Estimate'!$D$21),SUMPRODUCT(('Monthly Estimate'!$F$21:$BL$21='Payment Calendar'!$A184)*('Monthly Estimate'!$B$21)),IF('Monthly Estimate'!$D$21='Payment Calendar'!$B184,'Monthly Estimate'!$B$21,0))</f>
        <v>0</v>
      </c>
      <c r="M184" s="33">
        <f>IF(ISBLANK('Monthly Estimate'!$D$22),SUMPRODUCT(('Monthly Estimate'!$F$22:$BL$22='Payment Calendar'!$A184)*('Monthly Estimate'!$B$22)),IF('Monthly Estimate'!$D$22='Payment Calendar'!$B184,'Monthly Estimate'!$B$22,0))</f>
        <v>0</v>
      </c>
      <c r="N184" s="33">
        <f>IF(ISBLANK('Monthly Estimate'!$D$23),SUMPRODUCT(('Monthly Estimate'!$F$23:$BL$23='Payment Calendar'!$A184)*('Monthly Estimate'!$B$23)),IF('Monthly Estimate'!$D$23='Payment Calendar'!$B184,'Monthly Estimate'!$B$23,0))</f>
        <v>0</v>
      </c>
      <c r="O184" s="33">
        <f>IF(ISBLANK('Monthly Estimate'!$D$24),SUMPRODUCT(('Monthly Estimate'!$F$24:$BL$24='Payment Calendar'!$A184)*('Monthly Estimate'!$B$24)),IF('Monthly Estimate'!$D$24='Payment Calendar'!$B184,'Monthly Estimate'!$B$24,0))</f>
        <v>0</v>
      </c>
      <c r="P184" s="33">
        <f>IF(ISBLANK('Monthly Estimate'!$D$25),SUMPRODUCT(('Monthly Estimate'!$F$25:$BL$25='Payment Calendar'!$A184)*('Monthly Estimate'!$B$25)),IF('Monthly Estimate'!$D$25='Payment Calendar'!$B184,'Monthly Estimate'!$B$25,0))</f>
        <v>0</v>
      </c>
      <c r="Q184" s="33">
        <f>IF(ISBLANK('Monthly Estimate'!$D$26),SUMPRODUCT(('Monthly Estimate'!$F$26:$BL$26='Payment Calendar'!$A184)*('Monthly Estimate'!$B$26)),IF('Monthly Estimate'!$D$26='Payment Calendar'!$B184,'Monthly Estimate'!$B$26,0))</f>
        <v>0</v>
      </c>
      <c r="R184" s="33">
        <f>IF(ISBLANK('Monthly Estimate'!$D$27),SUMPRODUCT(('Monthly Estimate'!$F$27:$BL$27='Payment Calendar'!$A184)*('Monthly Estimate'!$B$27)),IF('Monthly Estimate'!$D$27='Payment Calendar'!$B184,'Monthly Estimate'!$B$27,0))</f>
        <v>0</v>
      </c>
      <c r="S184" s="33">
        <f>IF(ISBLANK('Monthly Estimate'!$D$28),SUMPRODUCT(('Monthly Estimate'!$F$28:$BL$28='Payment Calendar'!$A184)*('Monthly Estimate'!$B$28)),IF('Monthly Estimate'!$D$28='Payment Calendar'!$B184,'Monthly Estimate'!$B$28,0))</f>
        <v>0</v>
      </c>
      <c r="T184" s="33">
        <f>IF(ISBLANK('Monthly Estimate'!$D$32),SUMPRODUCT(('Monthly Estimate'!$F$32:$BL$32='Payment Calendar'!$A184)*('Monthly Estimate'!$B$32)),IF('Monthly Estimate'!$D$32='Payment Calendar'!$B184,'Monthly Estimate'!$B$32,0))</f>
        <v>0</v>
      </c>
      <c r="U184" s="33">
        <f>IF(ISBLANK('Monthly Estimate'!$D$33),SUMPRODUCT(('Monthly Estimate'!$F$33:$BL$33='Payment Calendar'!$A184)*('Monthly Estimate'!$B$33)),IF('Monthly Estimate'!$D$33='Payment Calendar'!$B184,'Monthly Estimate'!$B$33,0))</f>
        <v>0</v>
      </c>
      <c r="V184" s="33">
        <f>IF(ISBLANK('Monthly Estimate'!$D$34),SUMPRODUCT(('Monthly Estimate'!$F$34:$BL$34='Payment Calendar'!$A184)*('Monthly Estimate'!$B$34)),IF('Monthly Estimate'!$D$34='Payment Calendar'!$B184,'Monthly Estimate'!$B$34,0))</f>
        <v>0</v>
      </c>
      <c r="W184" s="33">
        <f>IF(ISBLANK('Monthly Estimate'!$D$35),SUMPRODUCT(('Monthly Estimate'!$F$35:$BL$35='Payment Calendar'!$A184)*('Monthly Estimate'!$B$35)),IF('Monthly Estimate'!$D$35='Payment Calendar'!$B184,'Monthly Estimate'!$B$35,0))</f>
        <v>0</v>
      </c>
      <c r="X184" s="33">
        <f>IF(ISBLANK('Monthly Estimate'!$D$36),SUMPRODUCT(('Monthly Estimate'!$F$36:$BL$36='Payment Calendar'!$A184)*('Monthly Estimate'!$B$36)),IF('Monthly Estimate'!$D$36='Payment Calendar'!$B184,'Monthly Estimate'!$B$36,0))</f>
        <v>0</v>
      </c>
      <c r="Y184" s="33">
        <f>IF(ISBLANK('Monthly Estimate'!$D$37),SUMPRODUCT(('Monthly Estimate'!$F$37:$BL$37='Payment Calendar'!$A184)*('Monthly Estimate'!$B$37)),IF('Monthly Estimate'!$D$37='Payment Calendar'!$B184,'Monthly Estimate'!$B$37,0))</f>
        <v>0</v>
      </c>
      <c r="Z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A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B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C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D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E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F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G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H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I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J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K184" s="33">
        <f>IF(ISBLANK('Monthly Estimate'!$D$38),SUMPRODUCT(('Monthly Estimate'!$F$38:$BL$38='Payment Calendar'!$A184)*('Monthly Estimate'!$B$38)),IF('Monthly Estimate'!$D$38='Payment Calendar'!$B184,'Monthly Estimate'!$B$38,0))</f>
        <v>0</v>
      </c>
      <c r="AL184" s="33">
        <f>IF(ISBLANK('Monthly Estimate'!$D$50),SUMPRODUCT(('Monthly Estimate'!$F$50:$BL$50='Payment Calendar'!$A184)*('Monthly Estimate'!$B$50)),IF('Monthly Estimate'!$D$50='Payment Calendar'!$B184,'Monthly Estimate'!$B$50,0))</f>
        <v>0</v>
      </c>
      <c r="AM184" s="34">
        <f>IF(ISBLANK('Monthly Estimate'!$D$51),SUMPRODUCT(('Monthly Estimate'!$F$51:$BL$51='Payment Calendar'!$A184)*('Monthly Estimate'!$B$51)),IF('Monthly Estimate'!$D$51='Payment Calendar'!$B184,'Monthly Estimate'!$B$51,0))</f>
        <v>0</v>
      </c>
      <c r="AN184" s="29">
        <f>SUM(D184:AM184)</f>
        <v>0</v>
      </c>
      <c r="AO184" s="33">
        <f>IF(ISBLANK('Monthly Estimate'!$D$6),SUMPRODUCT(('Monthly Estimate'!$F$6:$BL$6='Payment Calendar'!$A184)*('Monthly Estimate'!$B$6)),IF('Monthly Estimate'!$D$6='Payment Calendar'!$B184,'Monthly Estimate'!$B$6,0))</f>
        <v>0</v>
      </c>
      <c r="AP184" s="33">
        <f>IF(ISBLANK('Monthly Estimate'!$D$7),SUMPRODUCT(('Monthly Estimate'!$F$7:$BL$7='Payment Calendar'!$A184)*('Monthly Estimate'!$B$7)),IF('Monthly Estimate'!$D$7='Payment Calendar'!$B184,'Monthly Estimate'!$B$7,0))</f>
        <v>0</v>
      </c>
      <c r="AQ184" s="34">
        <f>IF(ISBLANK('Monthly Estimate'!$D$8),SUMPRODUCT(('Monthly Estimate'!$F$8:$BL$8='Payment Calendar'!$A184)*('Monthly Estimate'!$B$8)),IF('Monthly Estimate'!$D$8='Payment Calendar'!$B184,'Monthly Estimate'!$B$8,0))</f>
        <v>0</v>
      </c>
      <c r="AR184" s="35">
        <f t="shared" si="42"/>
        <v>0</v>
      </c>
      <c r="AS184" s="36">
        <f>IF(ISBLANK('Monthly Estimate'!$D$54),SUMPRODUCT(('Monthly Estimate'!$F$54:$BL$54='Payment Calendar'!$A184)*('Monthly Estimate'!$B$54)),IF('Monthly Estimate'!$D$54='Payment Calendar'!$B184,'Monthly Estimate'!$B$54,0))</f>
        <v>0</v>
      </c>
      <c r="AT184" s="34">
        <f>IF(ISBLANK('Monthly Estimate'!$D$55),SUMPRODUCT(('Monthly Estimate'!$F$55:$BL$55='Payment Calendar'!$A184)*('Monthly Estimate'!$B$55)),IF('Monthly Estimate'!$D$55='Payment Calendar'!$B184,'Monthly Estimate'!$B$55,0))</f>
        <v>0</v>
      </c>
      <c r="AU184" s="29">
        <f t="shared" si="51"/>
        <v>0</v>
      </c>
      <c r="AV184" s="30">
        <f t="shared" si="52"/>
        <v>0</v>
      </c>
      <c r="AW184" s="37">
        <f t="shared" si="54"/>
        <v>0</v>
      </c>
    </row>
    <row r="185" spans="1:49" x14ac:dyDescent="0.2">
      <c r="A185" s="31">
        <f t="shared" si="53"/>
        <v>43277</v>
      </c>
      <c r="B185" s="32">
        <f t="shared" si="41"/>
        <v>26</v>
      </c>
      <c r="C185" s="32">
        <f t="shared" si="50"/>
        <v>6</v>
      </c>
      <c r="D185" s="33">
        <f>IF(ISBLANK('Monthly Estimate'!$D$13),SUMPRODUCT(('Monthly Estimate'!$F$13:$BL$13='Payment Calendar'!$A185)*('Monthly Estimate'!$B$13)),IF('Monthly Estimate'!$D$13='Payment Calendar'!$B185,'Monthly Estimate'!$B$13,0))</f>
        <v>0</v>
      </c>
      <c r="E185" s="33">
        <f>IF(ISBLANK('Monthly Estimate'!$D$14),SUMPRODUCT(('Monthly Estimate'!$F$14:$BL$14='Payment Calendar'!$A185)*('Monthly Estimate'!$B$14)),IF('Monthly Estimate'!$D$14='Payment Calendar'!$B185,'Monthly Estimate'!$B$14,0))</f>
        <v>0</v>
      </c>
      <c r="F185" s="33">
        <f>IF(ISBLANK('Monthly Estimate'!$D$15),SUMPRODUCT(('Monthly Estimate'!$F$15:$BL$15='Payment Calendar'!$A185)*('Monthly Estimate'!$B$15)),IF('Monthly Estimate'!$D$15='Payment Calendar'!$B185,'Monthly Estimate'!$B$15,0))</f>
        <v>0</v>
      </c>
      <c r="G185" s="33">
        <f>IF(ISBLANK('Monthly Estimate'!$D$16),SUMPRODUCT(('Monthly Estimate'!$F$16:$BL$16='Payment Calendar'!$A185)*('Monthly Estimate'!$B$16)),IF('Monthly Estimate'!$D$16='Payment Calendar'!$B185,'Monthly Estimate'!$B$16,0))</f>
        <v>0</v>
      </c>
      <c r="H185" s="33">
        <f>IF(ISBLANK('Monthly Estimate'!$D$17),SUMPRODUCT(('Monthly Estimate'!$F$17:$BL$17='Payment Calendar'!$A185)*('Monthly Estimate'!$B$17)),IF('Monthly Estimate'!$D$17='Payment Calendar'!$B185,'Monthly Estimate'!$B$17,0))</f>
        <v>0</v>
      </c>
      <c r="I185" s="33">
        <f>IF(ISBLANK('Monthly Estimate'!$D$18),SUMPRODUCT(('Monthly Estimate'!$F$18:$BL$18='Payment Calendar'!$A185)*('Monthly Estimate'!$B$18)),IF('Monthly Estimate'!$D$18='Payment Calendar'!$B185,'Monthly Estimate'!$B$18,0))</f>
        <v>0</v>
      </c>
      <c r="J185" s="33">
        <f>IF(ISBLANK('Monthly Estimate'!$D$19),SUMPRODUCT(('Monthly Estimate'!$F$19:$BL$19='Payment Calendar'!$A185)*('Monthly Estimate'!$B$19)),IF('Monthly Estimate'!$D$19='Payment Calendar'!$B185,'Monthly Estimate'!$B$19,0))</f>
        <v>0</v>
      </c>
      <c r="K185" s="33">
        <f>IF(ISBLANK('Monthly Estimate'!$D$20),SUMPRODUCT(('Monthly Estimate'!$F$20:$BL$20='Payment Calendar'!$A185)*('Monthly Estimate'!$B$20)),IF('Monthly Estimate'!$D$20='Payment Calendar'!$B185,'Monthly Estimate'!$B$20,0))</f>
        <v>0</v>
      </c>
      <c r="L185" s="33">
        <f>IF(ISBLANK('Monthly Estimate'!$D$21),SUMPRODUCT(('Monthly Estimate'!$F$21:$BL$21='Payment Calendar'!$A185)*('Monthly Estimate'!$B$21)),IF('Monthly Estimate'!$D$21='Payment Calendar'!$B185,'Monthly Estimate'!$B$21,0))</f>
        <v>0</v>
      </c>
      <c r="M185" s="33">
        <f>IF(ISBLANK('Monthly Estimate'!$D$22),SUMPRODUCT(('Monthly Estimate'!$F$22:$BL$22='Payment Calendar'!$A185)*('Monthly Estimate'!$B$22)),IF('Monthly Estimate'!$D$22='Payment Calendar'!$B185,'Monthly Estimate'!$B$22,0))</f>
        <v>0</v>
      </c>
      <c r="N185" s="33">
        <f>IF(ISBLANK('Monthly Estimate'!$D$23),SUMPRODUCT(('Monthly Estimate'!$F$23:$BL$23='Payment Calendar'!$A185)*('Monthly Estimate'!$B$23)),IF('Monthly Estimate'!$D$23='Payment Calendar'!$B185,'Monthly Estimate'!$B$23,0))</f>
        <v>0</v>
      </c>
      <c r="O185" s="33">
        <f>IF(ISBLANK('Monthly Estimate'!$D$24),SUMPRODUCT(('Monthly Estimate'!$F$24:$BL$24='Payment Calendar'!$A185)*('Monthly Estimate'!$B$24)),IF('Monthly Estimate'!$D$24='Payment Calendar'!$B185,'Monthly Estimate'!$B$24,0))</f>
        <v>0</v>
      </c>
      <c r="P185" s="33">
        <f>IF(ISBLANK('Monthly Estimate'!$D$25),SUMPRODUCT(('Monthly Estimate'!$F$25:$BL$25='Payment Calendar'!$A185)*('Monthly Estimate'!$B$25)),IF('Monthly Estimate'!$D$25='Payment Calendar'!$B185,'Monthly Estimate'!$B$25,0))</f>
        <v>0</v>
      </c>
      <c r="Q185" s="33">
        <f>IF(ISBLANK('Monthly Estimate'!$D$26),SUMPRODUCT(('Monthly Estimate'!$F$26:$BL$26='Payment Calendar'!$A185)*('Monthly Estimate'!$B$26)),IF('Monthly Estimate'!$D$26='Payment Calendar'!$B185,'Monthly Estimate'!$B$26,0))</f>
        <v>0</v>
      </c>
      <c r="R185" s="33">
        <f>IF(ISBLANK('Monthly Estimate'!$D$27),SUMPRODUCT(('Monthly Estimate'!$F$27:$BL$27='Payment Calendar'!$A185)*('Monthly Estimate'!$B$27)),IF('Monthly Estimate'!$D$27='Payment Calendar'!$B185,'Monthly Estimate'!$B$27,0))</f>
        <v>0</v>
      </c>
      <c r="S185" s="33">
        <f>IF(ISBLANK('Monthly Estimate'!$D$28),SUMPRODUCT(('Monthly Estimate'!$F$28:$BL$28='Payment Calendar'!$A185)*('Monthly Estimate'!$B$28)),IF('Monthly Estimate'!$D$28='Payment Calendar'!$B185,'Monthly Estimate'!$B$28,0))</f>
        <v>0</v>
      </c>
      <c r="T185" s="33">
        <f>IF(ISBLANK('Monthly Estimate'!$D$32),SUMPRODUCT(('Monthly Estimate'!$F$32:$BL$32='Payment Calendar'!$A185)*('Monthly Estimate'!$B$32)),IF('Monthly Estimate'!$D$32='Payment Calendar'!$B185,'Monthly Estimate'!$B$32,0))</f>
        <v>0</v>
      </c>
      <c r="U185" s="33">
        <f>IF(ISBLANK('Monthly Estimate'!$D$33),SUMPRODUCT(('Monthly Estimate'!$F$33:$BL$33='Payment Calendar'!$A185)*('Monthly Estimate'!$B$33)),IF('Monthly Estimate'!$D$33='Payment Calendar'!$B185,'Monthly Estimate'!$B$33,0))</f>
        <v>0</v>
      </c>
      <c r="V185" s="33">
        <f>IF(ISBLANK('Monthly Estimate'!$D$34),SUMPRODUCT(('Monthly Estimate'!$F$34:$BL$34='Payment Calendar'!$A185)*('Monthly Estimate'!$B$34)),IF('Monthly Estimate'!$D$34='Payment Calendar'!$B185,'Monthly Estimate'!$B$34,0))</f>
        <v>0</v>
      </c>
      <c r="W185" s="33">
        <f>IF(ISBLANK('Monthly Estimate'!$D$35),SUMPRODUCT(('Monthly Estimate'!$F$35:$BL$35='Payment Calendar'!$A185)*('Monthly Estimate'!$B$35)),IF('Monthly Estimate'!$D$35='Payment Calendar'!$B185,'Monthly Estimate'!$B$35,0))</f>
        <v>0</v>
      </c>
      <c r="X185" s="33">
        <f>IF(ISBLANK('Monthly Estimate'!$D$36),SUMPRODUCT(('Monthly Estimate'!$F$36:$BL$36='Payment Calendar'!$A185)*('Monthly Estimate'!$B$36)),IF('Monthly Estimate'!$D$36='Payment Calendar'!$B185,'Monthly Estimate'!$B$36,0))</f>
        <v>0</v>
      </c>
      <c r="Y185" s="33">
        <f>IF(ISBLANK('Monthly Estimate'!$D$37),SUMPRODUCT(('Monthly Estimate'!$F$37:$BL$37='Payment Calendar'!$A185)*('Monthly Estimate'!$B$37)),IF('Monthly Estimate'!$D$37='Payment Calendar'!$B185,'Monthly Estimate'!$B$37,0))</f>
        <v>0</v>
      </c>
      <c r="Z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A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B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C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D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E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F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G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H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I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J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K185" s="33">
        <f>IF(ISBLANK('Monthly Estimate'!$D$38),SUMPRODUCT(('Monthly Estimate'!$F$38:$BL$38='Payment Calendar'!$A185)*('Monthly Estimate'!$B$38)),IF('Monthly Estimate'!$D$38='Payment Calendar'!$B185,'Monthly Estimate'!$B$38,0))</f>
        <v>0</v>
      </c>
      <c r="AL185" s="33">
        <f>IF(ISBLANK('Monthly Estimate'!$D$50),SUMPRODUCT(('Monthly Estimate'!$F$50:$BL$50='Payment Calendar'!$A185)*('Monthly Estimate'!$B$50)),IF('Monthly Estimate'!$D$50='Payment Calendar'!$B185,'Monthly Estimate'!$B$50,0))</f>
        <v>0</v>
      </c>
      <c r="AM185" s="34">
        <f>IF(ISBLANK('Monthly Estimate'!$D$51),SUMPRODUCT(('Monthly Estimate'!$F$51:$BL$51='Payment Calendar'!$A185)*('Monthly Estimate'!$B$51)),IF('Monthly Estimate'!$D$51='Payment Calendar'!$B185,'Monthly Estimate'!$B$51,0))</f>
        <v>0</v>
      </c>
      <c r="AN185" s="29">
        <f>SUM(D185:AM185)</f>
        <v>0</v>
      </c>
      <c r="AO185" s="33">
        <f>IF(ISBLANK('Monthly Estimate'!$D$6),SUMPRODUCT(('Monthly Estimate'!$F$6:$BL$6='Payment Calendar'!$A185)*('Monthly Estimate'!$B$6)),IF('Monthly Estimate'!$D$6='Payment Calendar'!$B185,'Monthly Estimate'!$B$6,0))</f>
        <v>0</v>
      </c>
      <c r="AP185" s="33">
        <f>IF(ISBLANK('Monthly Estimate'!$D$7),SUMPRODUCT(('Monthly Estimate'!$F$7:$BL$7='Payment Calendar'!$A185)*('Monthly Estimate'!$B$7)),IF('Monthly Estimate'!$D$7='Payment Calendar'!$B185,'Monthly Estimate'!$B$7,0))</f>
        <v>0</v>
      </c>
      <c r="AQ185" s="34">
        <f>IF(ISBLANK('Monthly Estimate'!$D$8),SUMPRODUCT(('Monthly Estimate'!$F$8:$BL$8='Payment Calendar'!$A185)*('Monthly Estimate'!$B$8)),IF('Monthly Estimate'!$D$8='Payment Calendar'!$B185,'Monthly Estimate'!$B$8,0))</f>
        <v>0</v>
      </c>
      <c r="AR185" s="35">
        <f t="shared" si="42"/>
        <v>0</v>
      </c>
      <c r="AS185" s="36">
        <f>IF(ISBLANK('Monthly Estimate'!$D$54),SUMPRODUCT(('Monthly Estimate'!$F$54:$BL$54='Payment Calendar'!$A185)*('Monthly Estimate'!$B$54)),IF('Monthly Estimate'!$D$54='Payment Calendar'!$B185,'Monthly Estimate'!$B$54,0))</f>
        <v>0</v>
      </c>
      <c r="AT185" s="34">
        <f>IF(ISBLANK('Monthly Estimate'!$D$55),SUMPRODUCT(('Monthly Estimate'!$F$55:$BL$55='Payment Calendar'!$A185)*('Monthly Estimate'!$B$55)),IF('Monthly Estimate'!$D$55='Payment Calendar'!$B185,'Monthly Estimate'!$B$55,0))</f>
        <v>0</v>
      </c>
      <c r="AU185" s="29">
        <f t="shared" si="51"/>
        <v>0</v>
      </c>
      <c r="AV185" s="30">
        <f t="shared" si="52"/>
        <v>0</v>
      </c>
      <c r="AW185" s="37">
        <f t="shared" si="54"/>
        <v>0</v>
      </c>
    </row>
    <row r="186" spans="1:49" x14ac:dyDescent="0.2">
      <c r="A186" s="31">
        <f t="shared" si="53"/>
        <v>43278</v>
      </c>
      <c r="B186" s="32">
        <f t="shared" si="41"/>
        <v>27</v>
      </c>
      <c r="C186" s="32">
        <f t="shared" si="50"/>
        <v>6</v>
      </c>
      <c r="D186" s="33">
        <f>IF(ISBLANK('Monthly Estimate'!$D$13),SUMPRODUCT(('Monthly Estimate'!$F$13:$BL$13='Payment Calendar'!$A186)*('Monthly Estimate'!$B$13)),IF('Monthly Estimate'!$D$13='Payment Calendar'!$B186,'Monthly Estimate'!$B$13,0))</f>
        <v>0</v>
      </c>
      <c r="E186" s="33">
        <f>IF(ISBLANK('Monthly Estimate'!$D$14),SUMPRODUCT(('Monthly Estimate'!$F$14:$BL$14='Payment Calendar'!$A186)*('Monthly Estimate'!$B$14)),IF('Monthly Estimate'!$D$14='Payment Calendar'!$B186,'Monthly Estimate'!$B$14,0))</f>
        <v>0</v>
      </c>
      <c r="F186" s="33">
        <f>IF(ISBLANK('Monthly Estimate'!$D$15),SUMPRODUCT(('Monthly Estimate'!$F$15:$BL$15='Payment Calendar'!$A186)*('Monthly Estimate'!$B$15)),IF('Monthly Estimate'!$D$15='Payment Calendar'!$B186,'Monthly Estimate'!$B$15,0))</f>
        <v>0</v>
      </c>
      <c r="G186" s="33">
        <f>IF(ISBLANK('Monthly Estimate'!$D$16),SUMPRODUCT(('Monthly Estimate'!$F$16:$BL$16='Payment Calendar'!$A186)*('Monthly Estimate'!$B$16)),IF('Monthly Estimate'!$D$16='Payment Calendar'!$B186,'Monthly Estimate'!$B$16,0))</f>
        <v>0</v>
      </c>
      <c r="H186" s="33">
        <f>IF(ISBLANK('Monthly Estimate'!$D$17),SUMPRODUCT(('Monthly Estimate'!$F$17:$BL$17='Payment Calendar'!$A186)*('Monthly Estimate'!$B$17)),IF('Monthly Estimate'!$D$17='Payment Calendar'!$B186,'Monthly Estimate'!$B$17,0))</f>
        <v>0</v>
      </c>
      <c r="I186" s="33">
        <f>IF(ISBLANK('Monthly Estimate'!$D$18),SUMPRODUCT(('Monthly Estimate'!$F$18:$BL$18='Payment Calendar'!$A186)*('Monthly Estimate'!$B$18)),IF('Monthly Estimate'!$D$18='Payment Calendar'!$B186,'Monthly Estimate'!$B$18,0))</f>
        <v>0</v>
      </c>
      <c r="J186" s="33">
        <f>IF(ISBLANK('Monthly Estimate'!$D$19),SUMPRODUCT(('Monthly Estimate'!$F$19:$BL$19='Payment Calendar'!$A186)*('Monthly Estimate'!$B$19)),IF('Monthly Estimate'!$D$19='Payment Calendar'!$B186,'Monthly Estimate'!$B$19,0))</f>
        <v>0</v>
      </c>
      <c r="K186" s="33">
        <f>IF(ISBLANK('Monthly Estimate'!$D$20),SUMPRODUCT(('Monthly Estimate'!$F$20:$BL$20='Payment Calendar'!$A186)*('Monthly Estimate'!$B$20)),IF('Monthly Estimate'!$D$20='Payment Calendar'!$B186,'Monthly Estimate'!$B$20,0))</f>
        <v>0</v>
      </c>
      <c r="L186" s="33">
        <f>IF(ISBLANK('Monthly Estimate'!$D$21),SUMPRODUCT(('Monthly Estimate'!$F$21:$BL$21='Payment Calendar'!$A186)*('Monthly Estimate'!$B$21)),IF('Monthly Estimate'!$D$21='Payment Calendar'!$B186,'Monthly Estimate'!$B$21,0))</f>
        <v>0</v>
      </c>
      <c r="M186" s="33">
        <f>IF(ISBLANK('Monthly Estimate'!$D$22),SUMPRODUCT(('Monthly Estimate'!$F$22:$BL$22='Payment Calendar'!$A186)*('Monthly Estimate'!$B$22)),IF('Monthly Estimate'!$D$22='Payment Calendar'!$B186,'Monthly Estimate'!$B$22,0))</f>
        <v>0</v>
      </c>
      <c r="N186" s="33">
        <f>IF(ISBLANK('Monthly Estimate'!$D$23),SUMPRODUCT(('Monthly Estimate'!$F$23:$BL$23='Payment Calendar'!$A186)*('Monthly Estimate'!$B$23)),IF('Monthly Estimate'!$D$23='Payment Calendar'!$B186,'Monthly Estimate'!$B$23,0))</f>
        <v>0</v>
      </c>
      <c r="O186" s="33">
        <f>IF(ISBLANK('Monthly Estimate'!$D$24),SUMPRODUCT(('Monthly Estimate'!$F$24:$BL$24='Payment Calendar'!$A186)*('Monthly Estimate'!$B$24)),IF('Monthly Estimate'!$D$24='Payment Calendar'!$B186,'Monthly Estimate'!$B$24,0))</f>
        <v>0</v>
      </c>
      <c r="P186" s="33">
        <f>IF(ISBLANK('Monthly Estimate'!$D$25),SUMPRODUCT(('Monthly Estimate'!$F$25:$BL$25='Payment Calendar'!$A186)*('Monthly Estimate'!$B$25)),IF('Monthly Estimate'!$D$25='Payment Calendar'!$B186,'Monthly Estimate'!$B$25,0))</f>
        <v>0</v>
      </c>
      <c r="Q186" s="33">
        <f>IF(ISBLANK('Monthly Estimate'!$D$26),SUMPRODUCT(('Monthly Estimate'!$F$26:$BL$26='Payment Calendar'!$A186)*('Monthly Estimate'!$B$26)),IF('Monthly Estimate'!$D$26='Payment Calendar'!$B186,'Monthly Estimate'!$B$26,0))</f>
        <v>0</v>
      </c>
      <c r="R186" s="33">
        <f>IF(ISBLANK('Monthly Estimate'!$D$27),SUMPRODUCT(('Monthly Estimate'!$F$27:$BL$27='Payment Calendar'!$A186)*('Monthly Estimate'!$B$27)),IF('Monthly Estimate'!$D$27='Payment Calendar'!$B186,'Monthly Estimate'!$B$27,0))</f>
        <v>0</v>
      </c>
      <c r="S186" s="33">
        <f>IF(ISBLANK('Monthly Estimate'!$D$28),SUMPRODUCT(('Monthly Estimate'!$F$28:$BL$28='Payment Calendar'!$A186)*('Monthly Estimate'!$B$28)),IF('Monthly Estimate'!$D$28='Payment Calendar'!$B186,'Monthly Estimate'!$B$28,0))</f>
        <v>0</v>
      </c>
      <c r="T186" s="33">
        <f>IF(ISBLANK('Monthly Estimate'!$D$32),SUMPRODUCT(('Monthly Estimate'!$F$32:$BL$32='Payment Calendar'!$A186)*('Monthly Estimate'!$B$32)),IF('Monthly Estimate'!$D$32='Payment Calendar'!$B186,'Monthly Estimate'!$B$32,0))</f>
        <v>0</v>
      </c>
      <c r="U186" s="33">
        <f>IF(ISBLANK('Monthly Estimate'!$D$33),SUMPRODUCT(('Monthly Estimate'!$F$33:$BL$33='Payment Calendar'!$A186)*('Monthly Estimate'!$B$33)),IF('Monthly Estimate'!$D$33='Payment Calendar'!$B186,'Monthly Estimate'!$B$33,0))</f>
        <v>0</v>
      </c>
      <c r="V186" s="33">
        <f>IF(ISBLANK('Monthly Estimate'!$D$34),SUMPRODUCT(('Monthly Estimate'!$F$34:$BL$34='Payment Calendar'!$A186)*('Monthly Estimate'!$B$34)),IF('Monthly Estimate'!$D$34='Payment Calendar'!$B186,'Monthly Estimate'!$B$34,0))</f>
        <v>0</v>
      </c>
      <c r="W186" s="33">
        <f>IF(ISBLANK('Monthly Estimate'!$D$35),SUMPRODUCT(('Monthly Estimate'!$F$35:$BL$35='Payment Calendar'!$A186)*('Monthly Estimate'!$B$35)),IF('Monthly Estimate'!$D$35='Payment Calendar'!$B186,'Monthly Estimate'!$B$35,0))</f>
        <v>0</v>
      </c>
      <c r="X186" s="33">
        <f>IF(ISBLANK('Monthly Estimate'!$D$36),SUMPRODUCT(('Monthly Estimate'!$F$36:$BL$36='Payment Calendar'!$A186)*('Monthly Estimate'!$B$36)),IF('Monthly Estimate'!$D$36='Payment Calendar'!$B186,'Monthly Estimate'!$B$36,0))</f>
        <v>0</v>
      </c>
      <c r="Y186" s="33">
        <f>IF(ISBLANK('Monthly Estimate'!$D$37),SUMPRODUCT(('Monthly Estimate'!$F$37:$BL$37='Payment Calendar'!$A186)*('Monthly Estimate'!$B$37)),IF('Monthly Estimate'!$D$37='Payment Calendar'!$B186,'Monthly Estimate'!$B$37,0))</f>
        <v>0</v>
      </c>
      <c r="Z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A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B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C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D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E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F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G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H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I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J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K186" s="33">
        <f>IF(ISBLANK('Monthly Estimate'!$D$38),SUMPRODUCT(('Monthly Estimate'!$F$38:$BL$38='Payment Calendar'!$A186)*('Monthly Estimate'!$B$38)),IF('Monthly Estimate'!$D$38='Payment Calendar'!$B186,'Monthly Estimate'!$B$38,0))</f>
        <v>0</v>
      </c>
      <c r="AL186" s="33">
        <f>IF(ISBLANK('Monthly Estimate'!$D$50),SUMPRODUCT(('Monthly Estimate'!$F$50:$BL$50='Payment Calendar'!$A186)*('Monthly Estimate'!$B$50)),IF('Monthly Estimate'!$D$50='Payment Calendar'!$B186,'Monthly Estimate'!$B$50,0))</f>
        <v>0</v>
      </c>
      <c r="AM186" s="34">
        <f>IF(ISBLANK('Monthly Estimate'!$D$51),SUMPRODUCT(('Monthly Estimate'!$F$51:$BL$51='Payment Calendar'!$A186)*('Monthly Estimate'!$B$51)),IF('Monthly Estimate'!$D$51='Payment Calendar'!$B186,'Monthly Estimate'!$B$51,0))</f>
        <v>0</v>
      </c>
      <c r="AN186" s="29">
        <f>SUM(D186:AM186)</f>
        <v>0</v>
      </c>
      <c r="AO186" s="33">
        <f>IF(ISBLANK('Monthly Estimate'!$D$6),SUMPRODUCT(('Monthly Estimate'!$F$6:$BL$6='Payment Calendar'!$A186)*('Monthly Estimate'!$B$6)),IF('Monthly Estimate'!$D$6='Payment Calendar'!$B186,'Monthly Estimate'!$B$6,0))</f>
        <v>0</v>
      </c>
      <c r="AP186" s="33">
        <f>IF(ISBLANK('Monthly Estimate'!$D$7),SUMPRODUCT(('Monthly Estimate'!$F$7:$BL$7='Payment Calendar'!$A186)*('Monthly Estimate'!$B$7)),IF('Monthly Estimate'!$D$7='Payment Calendar'!$B186,'Monthly Estimate'!$B$7,0))</f>
        <v>0</v>
      </c>
      <c r="AQ186" s="34">
        <f>IF(ISBLANK('Monthly Estimate'!$D$8),SUMPRODUCT(('Monthly Estimate'!$F$8:$BL$8='Payment Calendar'!$A186)*('Monthly Estimate'!$B$8)),IF('Monthly Estimate'!$D$8='Payment Calendar'!$B186,'Monthly Estimate'!$B$8,0))</f>
        <v>0</v>
      </c>
      <c r="AR186" s="35">
        <f t="shared" si="42"/>
        <v>0</v>
      </c>
      <c r="AS186" s="36">
        <f>IF(ISBLANK('Monthly Estimate'!$D$54),SUMPRODUCT(('Monthly Estimate'!$F$54:$BL$54='Payment Calendar'!$A186)*('Monthly Estimate'!$B$54)),IF('Monthly Estimate'!$D$54='Payment Calendar'!$B186,'Monthly Estimate'!$B$54,0))</f>
        <v>0</v>
      </c>
      <c r="AT186" s="34">
        <f>IF(ISBLANK('Monthly Estimate'!$D$55),SUMPRODUCT(('Monthly Estimate'!$F$55:$BL$55='Payment Calendar'!$A186)*('Monthly Estimate'!$B$55)),IF('Monthly Estimate'!$D$55='Payment Calendar'!$B186,'Monthly Estimate'!$B$55,0))</f>
        <v>0</v>
      </c>
      <c r="AU186" s="29">
        <f t="shared" si="51"/>
        <v>0</v>
      </c>
      <c r="AV186" s="30">
        <f t="shared" si="52"/>
        <v>0</v>
      </c>
      <c r="AW186" s="37">
        <f t="shared" si="54"/>
        <v>0</v>
      </c>
    </row>
    <row r="187" spans="1:49" x14ac:dyDescent="0.2">
      <c r="A187" s="31">
        <f t="shared" si="53"/>
        <v>43279</v>
      </c>
      <c r="B187" s="32">
        <f t="shared" si="41"/>
        <v>28</v>
      </c>
      <c r="C187" s="32">
        <f t="shared" si="50"/>
        <v>6</v>
      </c>
      <c r="D187" s="33">
        <f>IF(ISBLANK('Monthly Estimate'!$D$13),SUMPRODUCT(('Monthly Estimate'!$F$13:$BL$13='Payment Calendar'!$A187)*('Monthly Estimate'!$B$13)),IF('Monthly Estimate'!$D$13='Payment Calendar'!$B187,'Monthly Estimate'!$B$13,0))</f>
        <v>0</v>
      </c>
      <c r="E187" s="33">
        <f>IF(ISBLANK('Monthly Estimate'!$D$14),SUMPRODUCT(('Monthly Estimate'!$F$14:$BL$14='Payment Calendar'!$A187)*('Monthly Estimate'!$B$14)),IF('Monthly Estimate'!$D$14='Payment Calendar'!$B187,'Monthly Estimate'!$B$14,0))</f>
        <v>0</v>
      </c>
      <c r="F187" s="33">
        <f>IF(ISBLANK('Monthly Estimate'!$D$15),SUMPRODUCT(('Monthly Estimate'!$F$15:$BL$15='Payment Calendar'!$A187)*('Monthly Estimate'!$B$15)),IF('Monthly Estimate'!$D$15='Payment Calendar'!$B187,'Monthly Estimate'!$B$15,0))</f>
        <v>0</v>
      </c>
      <c r="G187" s="33">
        <f>IF(ISBLANK('Monthly Estimate'!$D$16),SUMPRODUCT(('Monthly Estimate'!$F$16:$BL$16='Payment Calendar'!$A187)*('Monthly Estimate'!$B$16)),IF('Monthly Estimate'!$D$16='Payment Calendar'!$B187,'Monthly Estimate'!$B$16,0))</f>
        <v>0</v>
      </c>
      <c r="H187" s="33">
        <f>IF(ISBLANK('Monthly Estimate'!$D$17),SUMPRODUCT(('Monthly Estimate'!$F$17:$BL$17='Payment Calendar'!$A187)*('Monthly Estimate'!$B$17)),IF('Monthly Estimate'!$D$17='Payment Calendar'!$B187,'Monthly Estimate'!$B$17,0))</f>
        <v>0</v>
      </c>
      <c r="I187" s="33">
        <f>IF(ISBLANK('Monthly Estimate'!$D$18),SUMPRODUCT(('Monthly Estimate'!$F$18:$BL$18='Payment Calendar'!$A187)*('Monthly Estimate'!$B$18)),IF('Monthly Estimate'!$D$18='Payment Calendar'!$B187,'Monthly Estimate'!$B$18,0))</f>
        <v>0</v>
      </c>
      <c r="J187" s="33">
        <f>IF(ISBLANK('Monthly Estimate'!$D$19),SUMPRODUCT(('Monthly Estimate'!$F$19:$BL$19='Payment Calendar'!$A187)*('Monthly Estimate'!$B$19)),IF('Monthly Estimate'!$D$19='Payment Calendar'!$B187,'Monthly Estimate'!$B$19,0))</f>
        <v>0</v>
      </c>
      <c r="K187" s="33">
        <f>IF(ISBLANK('Monthly Estimate'!$D$20),SUMPRODUCT(('Monthly Estimate'!$F$20:$BL$20='Payment Calendar'!$A187)*('Monthly Estimate'!$B$20)),IF('Monthly Estimate'!$D$20='Payment Calendar'!$B187,'Monthly Estimate'!$B$20,0))</f>
        <v>0</v>
      </c>
      <c r="L187" s="33">
        <f>IF(ISBLANK('Monthly Estimate'!$D$21),SUMPRODUCT(('Monthly Estimate'!$F$21:$BL$21='Payment Calendar'!$A187)*('Monthly Estimate'!$B$21)),IF('Monthly Estimate'!$D$21='Payment Calendar'!$B187,'Monthly Estimate'!$B$21,0))</f>
        <v>0</v>
      </c>
      <c r="M187" s="33">
        <f>IF(ISBLANK('Monthly Estimate'!$D$22),SUMPRODUCT(('Monthly Estimate'!$F$22:$BL$22='Payment Calendar'!$A187)*('Monthly Estimate'!$B$22)),IF('Monthly Estimate'!$D$22='Payment Calendar'!$B187,'Monthly Estimate'!$B$22,0))</f>
        <v>0</v>
      </c>
      <c r="N187" s="33">
        <f>IF(ISBLANK('Monthly Estimate'!$D$23),SUMPRODUCT(('Monthly Estimate'!$F$23:$BL$23='Payment Calendar'!$A187)*('Monthly Estimate'!$B$23)),IF('Monthly Estimate'!$D$23='Payment Calendar'!$B187,'Monthly Estimate'!$B$23,0))</f>
        <v>0</v>
      </c>
      <c r="O187" s="33">
        <f>IF(ISBLANK('Monthly Estimate'!$D$24),SUMPRODUCT(('Monthly Estimate'!$F$24:$BL$24='Payment Calendar'!$A187)*('Monthly Estimate'!$B$24)),IF('Monthly Estimate'!$D$24='Payment Calendar'!$B187,'Monthly Estimate'!$B$24,0))</f>
        <v>0</v>
      </c>
      <c r="P187" s="33">
        <f>IF(ISBLANK('Monthly Estimate'!$D$25),SUMPRODUCT(('Monthly Estimate'!$F$25:$BL$25='Payment Calendar'!$A187)*('Monthly Estimate'!$B$25)),IF('Monthly Estimate'!$D$25='Payment Calendar'!$B187,'Monthly Estimate'!$B$25,0))</f>
        <v>0</v>
      </c>
      <c r="Q187" s="33">
        <f>IF(ISBLANK('Monthly Estimate'!$D$26),SUMPRODUCT(('Monthly Estimate'!$F$26:$BL$26='Payment Calendar'!$A187)*('Monthly Estimate'!$B$26)),IF('Monthly Estimate'!$D$26='Payment Calendar'!$B187,'Monthly Estimate'!$B$26,0))</f>
        <v>0</v>
      </c>
      <c r="R187" s="33">
        <f>IF(ISBLANK('Monthly Estimate'!$D$27),SUMPRODUCT(('Monthly Estimate'!$F$27:$BL$27='Payment Calendar'!$A187)*('Monthly Estimate'!$B$27)),IF('Monthly Estimate'!$D$27='Payment Calendar'!$B187,'Monthly Estimate'!$B$27,0))</f>
        <v>0</v>
      </c>
      <c r="S187" s="33">
        <f>IF(ISBLANK('Monthly Estimate'!$D$28),SUMPRODUCT(('Monthly Estimate'!$F$28:$BL$28='Payment Calendar'!$A187)*('Monthly Estimate'!$B$28)),IF('Monthly Estimate'!$D$28='Payment Calendar'!$B187,'Monthly Estimate'!$B$28,0))</f>
        <v>0</v>
      </c>
      <c r="T187" s="33">
        <f>IF(ISBLANK('Monthly Estimate'!$D$32),SUMPRODUCT(('Monthly Estimate'!$F$32:$BL$32='Payment Calendar'!$A187)*('Monthly Estimate'!$B$32)),IF('Monthly Estimate'!$D$32='Payment Calendar'!$B187,'Monthly Estimate'!$B$32,0))</f>
        <v>0</v>
      </c>
      <c r="U187" s="33">
        <f>IF(ISBLANK('Monthly Estimate'!$D$33),SUMPRODUCT(('Monthly Estimate'!$F$33:$BL$33='Payment Calendar'!$A187)*('Monthly Estimate'!$B$33)),IF('Monthly Estimate'!$D$33='Payment Calendar'!$B187,'Monthly Estimate'!$B$33,0))</f>
        <v>0</v>
      </c>
      <c r="V187" s="33">
        <f>IF(ISBLANK('Monthly Estimate'!$D$34),SUMPRODUCT(('Monthly Estimate'!$F$34:$BL$34='Payment Calendar'!$A187)*('Monthly Estimate'!$B$34)),IF('Monthly Estimate'!$D$34='Payment Calendar'!$B187,'Monthly Estimate'!$B$34,0))</f>
        <v>0</v>
      </c>
      <c r="W187" s="33">
        <f>IF(ISBLANK('Monthly Estimate'!$D$35),SUMPRODUCT(('Monthly Estimate'!$F$35:$BL$35='Payment Calendar'!$A187)*('Monthly Estimate'!$B$35)),IF('Monthly Estimate'!$D$35='Payment Calendar'!$B187,'Monthly Estimate'!$B$35,0))</f>
        <v>0</v>
      </c>
      <c r="X187" s="33">
        <f>IF(ISBLANK('Monthly Estimate'!$D$36),SUMPRODUCT(('Monthly Estimate'!$F$36:$BL$36='Payment Calendar'!$A187)*('Monthly Estimate'!$B$36)),IF('Monthly Estimate'!$D$36='Payment Calendar'!$B187,'Monthly Estimate'!$B$36,0))</f>
        <v>0</v>
      </c>
      <c r="Y187" s="33">
        <f>IF(ISBLANK('Monthly Estimate'!$D$37),SUMPRODUCT(('Monthly Estimate'!$F$37:$BL$37='Payment Calendar'!$A187)*('Monthly Estimate'!$B$37)),IF('Monthly Estimate'!$D$37='Payment Calendar'!$B187,'Monthly Estimate'!$B$37,0))</f>
        <v>0</v>
      </c>
      <c r="Z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A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B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C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D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E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F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G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H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I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J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K187" s="33">
        <f>IF(ISBLANK('Monthly Estimate'!$D$38),SUMPRODUCT(('Monthly Estimate'!$F$38:$BL$38='Payment Calendar'!$A187)*('Monthly Estimate'!$B$38)),IF('Monthly Estimate'!$D$38='Payment Calendar'!$B187,'Monthly Estimate'!$B$38,0))</f>
        <v>0</v>
      </c>
      <c r="AL187" s="33">
        <f>IF(ISBLANK('Monthly Estimate'!$D$50),SUMPRODUCT(('Monthly Estimate'!$F$50:$BL$50='Payment Calendar'!$A187)*('Monthly Estimate'!$B$50)),IF('Monthly Estimate'!$D$50='Payment Calendar'!$B187,'Monthly Estimate'!$B$50,0))</f>
        <v>0</v>
      </c>
      <c r="AM187" s="34">
        <f>IF(ISBLANK('Monthly Estimate'!$D$51),SUMPRODUCT(('Monthly Estimate'!$F$51:$BL$51='Payment Calendar'!$A187)*('Monthly Estimate'!$B$51)),IF('Monthly Estimate'!$D$51='Payment Calendar'!$B187,'Monthly Estimate'!$B$51,0))</f>
        <v>0</v>
      </c>
      <c r="AN187" s="29">
        <f>SUM(D187:AM187)</f>
        <v>0</v>
      </c>
      <c r="AO187" s="33">
        <f>IF(ISBLANK('Monthly Estimate'!$D$6),SUMPRODUCT(('Monthly Estimate'!$F$6:$BL$6='Payment Calendar'!$A187)*('Monthly Estimate'!$B$6)),IF('Monthly Estimate'!$D$6='Payment Calendar'!$B187,'Monthly Estimate'!$B$6,0))</f>
        <v>0</v>
      </c>
      <c r="AP187" s="33">
        <f>IF(ISBLANK('Monthly Estimate'!$D$7),SUMPRODUCT(('Monthly Estimate'!$F$7:$BL$7='Payment Calendar'!$A187)*('Monthly Estimate'!$B$7)),IF('Monthly Estimate'!$D$7='Payment Calendar'!$B187,'Monthly Estimate'!$B$7,0))</f>
        <v>0</v>
      </c>
      <c r="AQ187" s="34">
        <f>IF(ISBLANK('Monthly Estimate'!$D$8),SUMPRODUCT(('Monthly Estimate'!$F$8:$BL$8='Payment Calendar'!$A187)*('Monthly Estimate'!$B$8)),IF('Monthly Estimate'!$D$8='Payment Calendar'!$B187,'Monthly Estimate'!$B$8,0))</f>
        <v>0</v>
      </c>
      <c r="AR187" s="35">
        <f t="shared" si="42"/>
        <v>0</v>
      </c>
      <c r="AS187" s="36">
        <f>IF(ISBLANK('Monthly Estimate'!$D$54),SUMPRODUCT(('Monthly Estimate'!$F$54:$BL$54='Payment Calendar'!$A187)*('Monthly Estimate'!$B$54)),IF('Monthly Estimate'!$D$54='Payment Calendar'!$B187,'Monthly Estimate'!$B$54,0))</f>
        <v>0</v>
      </c>
      <c r="AT187" s="34">
        <f>IF(ISBLANK('Monthly Estimate'!$D$55),SUMPRODUCT(('Monthly Estimate'!$F$55:$BL$55='Payment Calendar'!$A187)*('Monthly Estimate'!$B$55)),IF('Monthly Estimate'!$D$55='Payment Calendar'!$B187,'Monthly Estimate'!$B$55,0))</f>
        <v>0</v>
      </c>
      <c r="AU187" s="29">
        <f t="shared" si="51"/>
        <v>0</v>
      </c>
      <c r="AV187" s="30">
        <f t="shared" si="52"/>
        <v>0</v>
      </c>
      <c r="AW187" s="37">
        <f t="shared" si="54"/>
        <v>0</v>
      </c>
    </row>
    <row r="188" spans="1:49" x14ac:dyDescent="0.2">
      <c r="A188" s="157">
        <f>A187+1</f>
        <v>43280</v>
      </c>
      <c r="B188" s="32">
        <f t="shared" si="41"/>
        <v>29</v>
      </c>
      <c r="C188" s="32">
        <f t="shared" si="50"/>
        <v>6</v>
      </c>
      <c r="D188" s="33">
        <f>IF(ISBLANK('Monthly Estimate'!$D$13),SUMPRODUCT(('Monthly Estimate'!$F$13:$BL$13='Payment Calendar'!$A188)*('Monthly Estimate'!$B$13)),IF('Monthly Estimate'!$D$13='Payment Calendar'!$B188,'Monthly Estimate'!$B$13,0))</f>
        <v>0</v>
      </c>
      <c r="E188" s="33">
        <f>IF(ISBLANK('Monthly Estimate'!$D$14),SUMPRODUCT(('Monthly Estimate'!$F$14:$BL$14='Payment Calendar'!$A188)*('Monthly Estimate'!$B$14)),IF('Monthly Estimate'!$D$14='Payment Calendar'!$B188,'Monthly Estimate'!$B$14,0))</f>
        <v>0</v>
      </c>
      <c r="F188" s="33">
        <f>IF(ISBLANK('Monthly Estimate'!$D$15),SUMPRODUCT(('Monthly Estimate'!$F$15:$BL$15='Payment Calendar'!$A188)*('Monthly Estimate'!$B$15)),IF('Monthly Estimate'!$D$15='Payment Calendar'!$B188,'Monthly Estimate'!$B$15,0))</f>
        <v>0</v>
      </c>
      <c r="G188" s="33">
        <f>IF(ISBLANK('Monthly Estimate'!$D$16),SUMPRODUCT(('Monthly Estimate'!$F$16:$BL$16='Payment Calendar'!$A188)*('Monthly Estimate'!$B$16)),IF('Monthly Estimate'!$D$16='Payment Calendar'!$B188,'Monthly Estimate'!$B$16,0))</f>
        <v>0</v>
      </c>
      <c r="H188" s="33">
        <f>IF(ISBLANK('Monthly Estimate'!$D$17),SUMPRODUCT(('Monthly Estimate'!$F$17:$BL$17='Payment Calendar'!$A188)*('Monthly Estimate'!$B$17)),IF('Monthly Estimate'!$D$17='Payment Calendar'!$B188,'Monthly Estimate'!$B$17,0))</f>
        <v>0</v>
      </c>
      <c r="I188" s="33">
        <f>IF(ISBLANK('Monthly Estimate'!$D$18),SUMPRODUCT(('Monthly Estimate'!$F$18:$BL$18='Payment Calendar'!$A188)*('Monthly Estimate'!$B$18)),IF('Monthly Estimate'!$D$18='Payment Calendar'!$B188,'Monthly Estimate'!$B$18,0))</f>
        <v>0</v>
      </c>
      <c r="J188" s="33">
        <f>IF(ISBLANK('Monthly Estimate'!$D$19),SUMPRODUCT(('Monthly Estimate'!$F$19:$BL$19='Payment Calendar'!$A188)*('Monthly Estimate'!$B$19)),IF('Monthly Estimate'!$D$19='Payment Calendar'!$B188,'Monthly Estimate'!$B$19,0))</f>
        <v>0</v>
      </c>
      <c r="K188" s="33">
        <f>IF(ISBLANK('Monthly Estimate'!$D$20),SUMPRODUCT(('Monthly Estimate'!$F$20:$BL$20='Payment Calendar'!$A188)*('Monthly Estimate'!$B$20)),IF('Monthly Estimate'!$D$20='Payment Calendar'!$B188,'Monthly Estimate'!$B$20,0))</f>
        <v>0</v>
      </c>
      <c r="L188" s="33">
        <f>IF(ISBLANK('Monthly Estimate'!$D$21),SUMPRODUCT(('Monthly Estimate'!$F$21:$BL$21='Payment Calendar'!$A188)*('Monthly Estimate'!$B$21)),IF('Monthly Estimate'!$D$21='Payment Calendar'!$B188,'Monthly Estimate'!$B$21,0))</f>
        <v>0</v>
      </c>
      <c r="M188" s="33">
        <f>IF(ISBLANK('Monthly Estimate'!$D$22),SUMPRODUCT(('Monthly Estimate'!$F$22:$BL$22='Payment Calendar'!$A188)*('Monthly Estimate'!$B$22)),IF('Monthly Estimate'!$D$22='Payment Calendar'!$B188,'Monthly Estimate'!$B$22,0))</f>
        <v>0</v>
      </c>
      <c r="N188" s="33">
        <f>IF(ISBLANK('Monthly Estimate'!$D$23),SUMPRODUCT(('Monthly Estimate'!$F$23:$BL$23='Payment Calendar'!$A188)*('Monthly Estimate'!$B$23)),IF('Monthly Estimate'!$D$23='Payment Calendar'!$B188,'Monthly Estimate'!$B$23,0))</f>
        <v>0</v>
      </c>
      <c r="O188" s="33">
        <f>IF(ISBLANK('Monthly Estimate'!$D$24),SUMPRODUCT(('Monthly Estimate'!$F$24:$BL$24='Payment Calendar'!$A188)*('Monthly Estimate'!$B$24)),IF('Monthly Estimate'!$D$24='Payment Calendar'!$B188,'Monthly Estimate'!$B$24,0))</f>
        <v>0</v>
      </c>
      <c r="P188" s="33">
        <f>IF(ISBLANK('Monthly Estimate'!$D$25),SUMPRODUCT(('Monthly Estimate'!$F$25:$BL$25='Payment Calendar'!$A188)*('Monthly Estimate'!$B$25)),IF('Monthly Estimate'!$D$25='Payment Calendar'!$B188,'Monthly Estimate'!$B$25,0))</f>
        <v>0</v>
      </c>
      <c r="Q188" s="33">
        <f>IF(ISBLANK('Monthly Estimate'!$D$26),SUMPRODUCT(('Monthly Estimate'!$F$26:$BL$26='Payment Calendar'!$A188)*('Monthly Estimate'!$B$26)),IF('Monthly Estimate'!$D$26='Payment Calendar'!$B188,'Monthly Estimate'!$B$26,0))</f>
        <v>0</v>
      </c>
      <c r="R188" s="33">
        <f>IF(ISBLANK('Monthly Estimate'!$D$27),SUMPRODUCT(('Monthly Estimate'!$F$27:$BL$27='Payment Calendar'!$A188)*('Monthly Estimate'!$B$27)),IF('Monthly Estimate'!$D$27='Payment Calendar'!$B188,'Monthly Estimate'!$B$27,0))</f>
        <v>0</v>
      </c>
      <c r="S188" s="33">
        <f>IF(ISBLANK('Monthly Estimate'!$D$28),SUMPRODUCT(('Monthly Estimate'!$F$28:$BL$28='Payment Calendar'!$A188)*('Monthly Estimate'!$B$28)),IF('Monthly Estimate'!$D$28='Payment Calendar'!$B188,'Monthly Estimate'!$B$28,0))</f>
        <v>0</v>
      </c>
      <c r="T188" s="33">
        <f>IF(ISBLANK('Monthly Estimate'!$D$32),SUMPRODUCT(('Monthly Estimate'!$F$32:$BL$32='Payment Calendar'!$A188)*('Monthly Estimate'!$B$32)),IF('Monthly Estimate'!$D$32='Payment Calendar'!$B188,'Monthly Estimate'!$B$32,0))</f>
        <v>0</v>
      </c>
      <c r="U188" s="33">
        <f>IF(ISBLANK('Monthly Estimate'!$D$33),SUMPRODUCT(('Monthly Estimate'!$F$33:$BL$33='Payment Calendar'!$A188)*('Monthly Estimate'!$B$33)),IF('Monthly Estimate'!$D$33='Payment Calendar'!$B188,'Monthly Estimate'!$B$33,0))</f>
        <v>0</v>
      </c>
      <c r="V188" s="33">
        <f>IF(ISBLANK('Monthly Estimate'!$D$34),SUMPRODUCT(('Monthly Estimate'!$F$34:$BL$34='Payment Calendar'!$A188)*('Monthly Estimate'!$B$34)),IF('Monthly Estimate'!$D$34='Payment Calendar'!$B188,'Monthly Estimate'!$B$34,0))</f>
        <v>0</v>
      </c>
      <c r="W188" s="33">
        <f>IF(ISBLANK('Monthly Estimate'!$D$35),SUMPRODUCT(('Monthly Estimate'!$F$35:$BL$35='Payment Calendar'!$A188)*('Monthly Estimate'!$B$35)),IF('Monthly Estimate'!$D$35='Payment Calendar'!$B188,'Monthly Estimate'!$B$35,0))</f>
        <v>0</v>
      </c>
      <c r="X188" s="33">
        <f>IF(ISBLANK('Monthly Estimate'!$D$36),SUMPRODUCT(('Monthly Estimate'!$F$36:$BL$36='Payment Calendar'!$A188)*('Monthly Estimate'!$B$36)),IF('Monthly Estimate'!$D$36='Payment Calendar'!$B188,'Monthly Estimate'!$B$36,0))</f>
        <v>0</v>
      </c>
      <c r="Y188" s="33">
        <f>IF(ISBLANK('Monthly Estimate'!$D$37),SUMPRODUCT(('Monthly Estimate'!$F$37:$BL$37='Payment Calendar'!$A188)*('Monthly Estimate'!$B$37)),IF('Monthly Estimate'!$D$37='Payment Calendar'!$B188,'Monthly Estimate'!$B$37,0))</f>
        <v>0</v>
      </c>
      <c r="Z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A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B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C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D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E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F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G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H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I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J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K188" s="33">
        <f>IF(ISBLANK('Monthly Estimate'!$D$38),SUMPRODUCT(('Monthly Estimate'!$F$38:$BL$38='Payment Calendar'!$A188)*('Monthly Estimate'!$B$38)),IF('Monthly Estimate'!$D$38='Payment Calendar'!$B188,'Monthly Estimate'!$B$38,0))</f>
        <v>0</v>
      </c>
      <c r="AL188" s="33">
        <f>IF(ISBLANK('Monthly Estimate'!$D$50),SUMPRODUCT(('Monthly Estimate'!$F$50:$BL$50='Payment Calendar'!$A188)*('Monthly Estimate'!$B$50)),IF('Monthly Estimate'!$D$50='Payment Calendar'!$B188,'Monthly Estimate'!$B$50,0))</f>
        <v>0</v>
      </c>
      <c r="AM188" s="34">
        <f>IF(ISBLANK('Monthly Estimate'!$D$51),SUMPRODUCT(('Monthly Estimate'!$F$51:$BL$51='Payment Calendar'!$A188)*('Monthly Estimate'!$B$51)),IF('Monthly Estimate'!$D$51='Payment Calendar'!$B188,'Monthly Estimate'!$B$51,0))</f>
        <v>0</v>
      </c>
      <c r="AN188" s="29">
        <f>SUM(D188:AM188)</f>
        <v>0</v>
      </c>
      <c r="AO188" s="33">
        <f>IF(ISBLANK('Monthly Estimate'!$D$6),SUMPRODUCT(('Monthly Estimate'!$F$6:$BL$6='Payment Calendar'!$A188)*('Monthly Estimate'!$B$6)),IF('Monthly Estimate'!$D$6='Payment Calendar'!$B188,'Monthly Estimate'!$B$6,0))</f>
        <v>0</v>
      </c>
      <c r="AP188" s="33">
        <f>IF(ISBLANK('Monthly Estimate'!$D$7),SUMPRODUCT(('Monthly Estimate'!$F$7:$BL$7='Payment Calendar'!$A188)*('Monthly Estimate'!$B$7)),IF('Monthly Estimate'!$D$7='Payment Calendar'!$B188,'Monthly Estimate'!$B$7,0))</f>
        <v>0</v>
      </c>
      <c r="AQ188" s="34">
        <f>IF(ISBLANK('Monthly Estimate'!$D$8),SUMPRODUCT(('Monthly Estimate'!$F$8:$BL$8='Payment Calendar'!$A188)*('Monthly Estimate'!$B$8)),IF('Monthly Estimate'!$D$8='Payment Calendar'!$B188,'Monthly Estimate'!$B$8,0))</f>
        <v>0</v>
      </c>
      <c r="AR188" s="35">
        <f t="shared" si="42"/>
        <v>0</v>
      </c>
      <c r="AS188" s="36">
        <f>IF(ISBLANK('Monthly Estimate'!$D$54),SUMPRODUCT(('Monthly Estimate'!$F$54:$BL$54='Payment Calendar'!$A188)*('Monthly Estimate'!$B$54)),IF('Monthly Estimate'!$D$54='Payment Calendar'!$B188,'Monthly Estimate'!$B$54,0))</f>
        <v>0</v>
      </c>
      <c r="AT188" s="34">
        <f>IF(ISBLANK('Monthly Estimate'!$D$55),SUMPRODUCT(('Monthly Estimate'!$F$55:$BL$55='Payment Calendar'!$A188)*('Monthly Estimate'!$B$55)),IF('Monthly Estimate'!$D$55='Payment Calendar'!$B188,'Monthly Estimate'!$B$55,0))</f>
        <v>0</v>
      </c>
      <c r="AU188" s="29">
        <f t="shared" si="51"/>
        <v>0</v>
      </c>
      <c r="AV188" s="30">
        <f t="shared" si="52"/>
        <v>0</v>
      </c>
      <c r="AW188" s="37">
        <f>AW187+AV188</f>
        <v>0</v>
      </c>
    </row>
    <row r="189" spans="1:49" x14ac:dyDescent="0.2">
      <c r="A189" s="158">
        <f>A188+1</f>
        <v>43281</v>
      </c>
      <c r="B189" s="49">
        <f t="shared" ref="B189" si="55">DAY(A189)</f>
        <v>30</v>
      </c>
      <c r="C189" s="49">
        <f t="shared" ref="C189" si="56">MONTH(A189)</f>
        <v>6</v>
      </c>
      <c r="D189" s="41">
        <f>IF(ISBLANK('Monthly Estimate'!$D$13),SUMPRODUCT(('Monthly Estimate'!$F$13:$BL$13='Payment Calendar'!$A189)*('Monthly Estimate'!$B$13)),IF('Monthly Estimate'!$D$13='Payment Calendar'!$B189,'Monthly Estimate'!$B$13,0))</f>
        <v>0</v>
      </c>
      <c r="E189" s="41">
        <f>IF(ISBLANK('Monthly Estimate'!$D$14),SUMPRODUCT(('Monthly Estimate'!$F$14:$BL$14='Payment Calendar'!$A189)*('Monthly Estimate'!$B$14)),IF('Monthly Estimate'!$D$14='Payment Calendar'!$B189,'Monthly Estimate'!$B$14,0))</f>
        <v>0</v>
      </c>
      <c r="F189" s="41">
        <f>IF(ISBLANK('Monthly Estimate'!$D$15),SUMPRODUCT(('Monthly Estimate'!$F$15:$BL$15='Payment Calendar'!$A189)*('Monthly Estimate'!$B$15)),IF('Monthly Estimate'!$D$15='Payment Calendar'!$B189,'Monthly Estimate'!$B$15,0))</f>
        <v>0</v>
      </c>
      <c r="G189" s="41">
        <f>IF(ISBLANK('Monthly Estimate'!$D$16),SUMPRODUCT(('Monthly Estimate'!$F$16:$BL$16='Payment Calendar'!$A189)*('Monthly Estimate'!$B$16)),IF('Monthly Estimate'!$D$16='Payment Calendar'!$B189,'Monthly Estimate'!$B$16,0))</f>
        <v>0</v>
      </c>
      <c r="H189" s="41">
        <f>IF(ISBLANK('Monthly Estimate'!$D$17),SUMPRODUCT(('Monthly Estimate'!$F$17:$BL$17='Payment Calendar'!$A189)*('Monthly Estimate'!$B$17)),IF('Monthly Estimate'!$D$17='Payment Calendar'!$B189,'Monthly Estimate'!$B$17,0))</f>
        <v>0</v>
      </c>
      <c r="I189" s="41">
        <f>IF(ISBLANK('Monthly Estimate'!$D$18),SUMPRODUCT(('Monthly Estimate'!$F$18:$BL$18='Payment Calendar'!$A189)*('Monthly Estimate'!$B$18)),IF('Monthly Estimate'!$D$18='Payment Calendar'!$B189,'Monthly Estimate'!$B$18,0))</f>
        <v>0</v>
      </c>
      <c r="J189" s="41">
        <f>IF(ISBLANK('Monthly Estimate'!$D$19),SUMPRODUCT(('Monthly Estimate'!$F$19:$BL$19='Payment Calendar'!$A189)*('Monthly Estimate'!$B$19)),IF('Monthly Estimate'!$D$19='Payment Calendar'!$B189,'Monthly Estimate'!$B$19,0))</f>
        <v>0</v>
      </c>
      <c r="K189" s="41">
        <f>IF(ISBLANK('Monthly Estimate'!$D$20),SUMPRODUCT(('Monthly Estimate'!$F$20:$BL$20='Payment Calendar'!$A189)*('Monthly Estimate'!$B$20)),IF('Monthly Estimate'!$D$20='Payment Calendar'!$B189,'Monthly Estimate'!$B$20,0))</f>
        <v>0</v>
      </c>
      <c r="L189" s="41">
        <f>IF(ISBLANK('Monthly Estimate'!$D$21),SUMPRODUCT(('Monthly Estimate'!$F$21:$BL$21='Payment Calendar'!$A189)*('Monthly Estimate'!$B$21)),IF('Monthly Estimate'!$D$21='Payment Calendar'!$B189,'Monthly Estimate'!$B$21,0))</f>
        <v>0</v>
      </c>
      <c r="M189" s="41">
        <f>IF(ISBLANK('Monthly Estimate'!$D$22),SUMPRODUCT(('Monthly Estimate'!$F$22:$BL$22='Payment Calendar'!$A189)*('Monthly Estimate'!$B$22)),IF('Monthly Estimate'!$D$22='Payment Calendar'!$B189,'Monthly Estimate'!$B$22,0))</f>
        <v>0</v>
      </c>
      <c r="N189" s="41">
        <f>IF(ISBLANK('Monthly Estimate'!$D$23),SUMPRODUCT(('Monthly Estimate'!$F$23:$BL$23='Payment Calendar'!$A189)*('Monthly Estimate'!$B$23)),IF('Monthly Estimate'!$D$23='Payment Calendar'!$B189,'Monthly Estimate'!$B$23,0))</f>
        <v>0</v>
      </c>
      <c r="O189" s="41">
        <f>IF(ISBLANK('Monthly Estimate'!$D$24),SUMPRODUCT(('Monthly Estimate'!$F$24:$BL$24='Payment Calendar'!$A189)*('Monthly Estimate'!$B$24)),IF('Monthly Estimate'!$D$24='Payment Calendar'!$B189,'Monthly Estimate'!$B$24,0))</f>
        <v>0</v>
      </c>
      <c r="P189" s="41">
        <f>IF(ISBLANK('Monthly Estimate'!$D$25),SUMPRODUCT(('Monthly Estimate'!$F$25:$BL$25='Payment Calendar'!$A189)*('Monthly Estimate'!$B$25)),IF('Monthly Estimate'!$D$25='Payment Calendar'!$B189,'Monthly Estimate'!$B$25,0))</f>
        <v>0</v>
      </c>
      <c r="Q189" s="41">
        <f>IF(ISBLANK('Monthly Estimate'!$D$26),SUMPRODUCT(('Monthly Estimate'!$F$26:$BL$26='Payment Calendar'!$A189)*('Monthly Estimate'!$B$26)),IF('Monthly Estimate'!$D$26='Payment Calendar'!$B189,'Monthly Estimate'!$B$26,0))</f>
        <v>0</v>
      </c>
      <c r="R189" s="41">
        <f>IF(ISBLANK('Monthly Estimate'!$D$27),SUMPRODUCT(('Monthly Estimate'!$F$27:$BL$27='Payment Calendar'!$A189)*('Monthly Estimate'!$B$27)),IF('Monthly Estimate'!$D$27='Payment Calendar'!$B189,'Monthly Estimate'!$B$27,0))</f>
        <v>0</v>
      </c>
      <c r="S189" s="41">
        <f>IF(ISBLANK('Monthly Estimate'!$D$28),SUMPRODUCT(('Monthly Estimate'!$F$28:$BL$28='Payment Calendar'!$A189)*('Monthly Estimate'!$B$28)),IF('Monthly Estimate'!$D$28='Payment Calendar'!$B189,'Monthly Estimate'!$B$28,0))</f>
        <v>0</v>
      </c>
      <c r="T189" s="41">
        <f>IF(ISBLANK('Monthly Estimate'!$D$32),SUMPRODUCT(('Monthly Estimate'!$F$32:$BL$32='Payment Calendar'!$A189)*('Monthly Estimate'!$B$32)),IF('Monthly Estimate'!$D$32='Payment Calendar'!$B189,'Monthly Estimate'!$B$32,0))</f>
        <v>0</v>
      </c>
      <c r="U189" s="41">
        <f>IF(ISBLANK('Monthly Estimate'!$D$33),SUMPRODUCT(('Monthly Estimate'!$F$33:$BL$33='Payment Calendar'!$A189)*('Monthly Estimate'!$B$33)),IF('Monthly Estimate'!$D$33='Payment Calendar'!$B189,'Monthly Estimate'!$B$33,0))</f>
        <v>0</v>
      </c>
      <c r="V189" s="41">
        <f>IF(ISBLANK('Monthly Estimate'!$D$34),SUMPRODUCT(('Monthly Estimate'!$F$34:$BL$34='Payment Calendar'!$A189)*('Monthly Estimate'!$B$34)),IF('Monthly Estimate'!$D$34='Payment Calendar'!$B189,'Monthly Estimate'!$B$34,0))</f>
        <v>0</v>
      </c>
      <c r="W189" s="41">
        <f>IF(ISBLANK('Monthly Estimate'!$D$35),SUMPRODUCT(('Monthly Estimate'!$F$35:$BL$35='Payment Calendar'!$A189)*('Monthly Estimate'!$B$35)),IF('Monthly Estimate'!$D$35='Payment Calendar'!$B189,'Monthly Estimate'!$B$35,0))</f>
        <v>0</v>
      </c>
      <c r="X189" s="41">
        <f>IF(ISBLANK('Monthly Estimate'!$D$36),SUMPRODUCT(('Monthly Estimate'!$F$36:$BL$36='Payment Calendar'!$A189)*('Monthly Estimate'!$B$36)),IF('Monthly Estimate'!$D$36='Payment Calendar'!$B189,'Monthly Estimate'!$B$36,0))</f>
        <v>0</v>
      </c>
      <c r="Y189" s="41">
        <f>IF(ISBLANK('Monthly Estimate'!$D$37),SUMPRODUCT(('Monthly Estimate'!$F$37:$BL$37='Payment Calendar'!$A189)*('Monthly Estimate'!$B$37)),IF('Monthly Estimate'!$D$37='Payment Calendar'!$B189,'Monthly Estimate'!$B$37,0))</f>
        <v>0</v>
      </c>
      <c r="Z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A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B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C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D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E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F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G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H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I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J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K189" s="41">
        <f>IF(ISBLANK('Monthly Estimate'!$D$38),SUMPRODUCT(('Monthly Estimate'!$F$38:$BL$38='Payment Calendar'!$A189)*('Monthly Estimate'!$B$38)),IF('Monthly Estimate'!$D$38='Payment Calendar'!$B189,'Monthly Estimate'!$B$38,0))</f>
        <v>0</v>
      </c>
      <c r="AL189" s="41">
        <f>IF(ISBLANK('Monthly Estimate'!$D$50),SUMPRODUCT(('Monthly Estimate'!$F$50:$BL$50='Payment Calendar'!$A189)*('Monthly Estimate'!$B$50)),IF('Monthly Estimate'!$D$50='Payment Calendar'!$B189,'Monthly Estimate'!$B$50,0))</f>
        <v>0</v>
      </c>
      <c r="AM189" s="42">
        <f>IF(ISBLANK('Monthly Estimate'!$D$51),SUMPRODUCT(('Monthly Estimate'!$F$51:$BL$51='Payment Calendar'!$A189)*('Monthly Estimate'!$B$51)),IF('Monthly Estimate'!$D$51='Payment Calendar'!$B189,'Monthly Estimate'!$B$51,0))</f>
        <v>0</v>
      </c>
      <c r="AN189" s="43">
        <f t="shared" ref="AN189" si="57">SUM(D189:AM189)</f>
        <v>0</v>
      </c>
      <c r="AO189" s="41">
        <f>IF(ISBLANK('Monthly Estimate'!$D$6),SUMPRODUCT(('Monthly Estimate'!$F$6:$BL$6='Payment Calendar'!$A189)*('Monthly Estimate'!$B$6)),IF('Monthly Estimate'!$D$6='Payment Calendar'!$B189,'Monthly Estimate'!$B$6,0))</f>
        <v>0</v>
      </c>
      <c r="AP189" s="41">
        <f>IF(ISBLANK('Monthly Estimate'!$D$7),SUMPRODUCT(('Monthly Estimate'!$F$7:$BL$7='Payment Calendar'!$A189)*('Monthly Estimate'!$B$7)),IF('Monthly Estimate'!$D$7='Payment Calendar'!$B189,'Monthly Estimate'!$B$7,0))</f>
        <v>0</v>
      </c>
      <c r="AQ189" s="42">
        <f>IF(ISBLANK('Monthly Estimate'!$D$8),SUMPRODUCT(('Monthly Estimate'!$F$8:$BL$8='Payment Calendar'!$A189)*('Monthly Estimate'!$B$8)),IF('Monthly Estimate'!$D$8='Payment Calendar'!$B189,'Monthly Estimate'!$B$8,0))</f>
        <v>0</v>
      </c>
      <c r="AR189" s="44">
        <f t="shared" ref="AR189" si="58">SUM(AO189:AQ189)</f>
        <v>0</v>
      </c>
      <c r="AS189" s="45">
        <f>IF(ISBLANK('Monthly Estimate'!$D$54),SUMPRODUCT(('Monthly Estimate'!$F$54:$BL$54='Payment Calendar'!$A189)*('Monthly Estimate'!$B$54)),IF('Monthly Estimate'!$D$54='Payment Calendar'!$B189,'Monthly Estimate'!$B$54,0))</f>
        <v>0</v>
      </c>
      <c r="AT189" s="42">
        <f>IF(ISBLANK('Monthly Estimate'!$D$55),SUMPRODUCT(('Monthly Estimate'!$F$55:$BL$55='Payment Calendar'!$A189)*('Monthly Estimate'!$B$55)),IF('Monthly Estimate'!$D$55='Payment Calendar'!$B189,'Monthly Estimate'!$B$55,0))</f>
        <v>0</v>
      </c>
      <c r="AU189" s="43">
        <f t="shared" ref="AU189" si="59">AS189-AT189</f>
        <v>0</v>
      </c>
      <c r="AV189" s="46">
        <f t="shared" ref="AV189" si="60">-AN189+AR189-AS189</f>
        <v>0</v>
      </c>
      <c r="AW189" s="47">
        <f>AW188+AV189</f>
        <v>0</v>
      </c>
    </row>
    <row r="190" spans="1:49" x14ac:dyDescent="0.2">
      <c r="A190" s="48" t="s">
        <v>7</v>
      </c>
      <c r="B190" s="22" t="e">
        <f t="shared" si="41"/>
        <v>#VALUE!</v>
      </c>
      <c r="C190" s="22">
        <v>7</v>
      </c>
      <c r="D190" s="24">
        <f>SUMIFS(July!$E$3:$E$500,July!$D$3:$D$500,'Payment Calendar'!D$1,July!$A$3:$A$500,'Payment Calendar'!$A190)</f>
        <v>0</v>
      </c>
      <c r="E190" s="24">
        <f>SUMIFS(July!$E$3:$E$500,July!$D$3:$D$500,'Payment Calendar'!E$1,July!$A$3:$A$500,'Payment Calendar'!$A190)</f>
        <v>0</v>
      </c>
      <c r="F190" s="24">
        <f>SUMIFS(July!$E$3:$E$500,July!$D$3:$D$500,'Payment Calendar'!F$1,July!$A$3:$A$500,'Payment Calendar'!$A190)</f>
        <v>0</v>
      </c>
      <c r="G190" s="24">
        <f>SUMIFS(July!$E$3:$E$500,July!$D$3:$D$500,'Payment Calendar'!G$1,July!$A$3:$A$500,'Payment Calendar'!$A190)</f>
        <v>0</v>
      </c>
      <c r="H190" s="24">
        <f>SUMIFS(July!$E$3:$E$500,July!$D$3:$D$500,'Payment Calendar'!H$1,July!$A$3:$A$500,'Payment Calendar'!$A190)</f>
        <v>0</v>
      </c>
      <c r="I190" s="24">
        <f>SUMIFS(July!$E$3:$E$500,July!$D$3:$D$500,'Payment Calendar'!I$1,July!$A$3:$A$500,'Payment Calendar'!$A190)</f>
        <v>0</v>
      </c>
      <c r="J190" s="24">
        <f>SUMIFS(July!$E$3:$E$500,July!$D$3:$D$500,'Payment Calendar'!J$1,July!$A$3:$A$500,'Payment Calendar'!$A190)</f>
        <v>0</v>
      </c>
      <c r="K190" s="24">
        <f>SUMIFS(July!$E$3:$E$500,July!$D$3:$D$500,'Payment Calendar'!K$1,July!$A$3:$A$500,'Payment Calendar'!$A190)</f>
        <v>0</v>
      </c>
      <c r="L190" s="24">
        <f>SUMIFS(July!$E$3:$E$500,July!$D$3:$D$500,'Payment Calendar'!L$1,July!$A$3:$A$500,'Payment Calendar'!$A190)</f>
        <v>0</v>
      </c>
      <c r="M190" s="24">
        <f>SUMIFS(July!$E$3:$E$500,July!$D$3:$D$500,'Payment Calendar'!M$1,July!$A$3:$A$500,'Payment Calendar'!$A190)</f>
        <v>0</v>
      </c>
      <c r="N190" s="24">
        <f>SUMIFS(July!$E$3:$E$500,July!$D$3:$D$500,'Payment Calendar'!N$1,July!$A$3:$A$500,'Payment Calendar'!$A190)</f>
        <v>0</v>
      </c>
      <c r="O190" s="24">
        <f>SUMIFS(July!$E$3:$E$500,July!$D$3:$D$500,'Payment Calendar'!O$1,July!$A$3:$A$500,'Payment Calendar'!$A190)</f>
        <v>0</v>
      </c>
      <c r="P190" s="24">
        <f>SUMIFS(July!$E$3:$E$500,July!$D$3:$D$500,'Payment Calendar'!P$1,July!$A$3:$A$500,'Payment Calendar'!$A190)</f>
        <v>0</v>
      </c>
      <c r="Q190" s="24">
        <f>SUMIFS(July!$E$3:$E$500,July!$D$3:$D$500,'Payment Calendar'!Q$1,July!$A$3:$A$500,'Payment Calendar'!$A190)</f>
        <v>0</v>
      </c>
      <c r="R190" s="24">
        <f>SUMIFS(July!$E$3:$E$500,July!$D$3:$D$500,'Payment Calendar'!R$1,July!$A$3:$A$500,'Payment Calendar'!$A190)</f>
        <v>0</v>
      </c>
      <c r="S190" s="24">
        <f>SUMIFS(July!$E$3:$E$500,July!$D$3:$D$500,'Payment Calendar'!S$1,July!$A$3:$A$500,'Payment Calendar'!$A190)</f>
        <v>0</v>
      </c>
      <c r="T190" s="24">
        <f>SUMIFS(July!$E$3:$E$500,July!$D$3:$D$500,'Payment Calendar'!T$1,July!$A$3:$A$500,'Payment Calendar'!$A190)</f>
        <v>0</v>
      </c>
      <c r="U190" s="24">
        <f>SUMIFS(July!$E$3:$E$500,July!$D$3:$D$500,'Payment Calendar'!U$1,July!$A$3:$A$500,'Payment Calendar'!$A190)</f>
        <v>0</v>
      </c>
      <c r="V190" s="24">
        <f>SUMIFS(July!$E$3:$E$500,July!$D$3:$D$500,'Payment Calendar'!V$1,July!$A$3:$A$500,'Payment Calendar'!$A190)</f>
        <v>0</v>
      </c>
      <c r="W190" s="24">
        <f>SUMIFS(July!$E$3:$E$500,July!$D$3:$D$500,'Payment Calendar'!W$1,July!$A$3:$A$500,'Payment Calendar'!$A190)</f>
        <v>0</v>
      </c>
      <c r="X190" s="24">
        <f>SUMIFS(July!$E$3:$E$500,July!$D$3:$D$500,'Payment Calendar'!X$1,July!$A$3:$A$500,'Payment Calendar'!$A190)</f>
        <v>0</v>
      </c>
      <c r="Y190" s="24">
        <f>SUMIFS(July!$E$3:$E$500,July!$D$3:$D$500,'Payment Calendar'!Y$1,July!$A$3:$A$500,'Payment Calendar'!$A190)</f>
        <v>0</v>
      </c>
      <c r="Z190" s="24">
        <f>SUMIFS(July!$E$3:$E$500,July!$D$3:$D$500,'Payment Calendar'!Z$1,July!$A$3:$A$500,'Payment Calendar'!$A190)</f>
        <v>0</v>
      </c>
      <c r="AA190" s="24">
        <f>SUMIFS(July!$E$3:$E$500,July!$D$3:$D$500,'Payment Calendar'!AA$1,July!$A$3:$A$500,'Payment Calendar'!$A190)</f>
        <v>0</v>
      </c>
      <c r="AB190" s="24">
        <f>SUMIFS(July!$E$3:$E$500,July!$D$3:$D$500,'Payment Calendar'!AB$1,July!$A$3:$A$500,'Payment Calendar'!$A190)</f>
        <v>0</v>
      </c>
      <c r="AC190" s="24">
        <f>SUMIFS(July!$E$3:$E$500,July!$D$3:$D$500,'Payment Calendar'!AC$1,July!$A$3:$A$500,'Payment Calendar'!$A190)</f>
        <v>0</v>
      </c>
      <c r="AD190" s="24">
        <f>SUMIFS(July!$E$3:$E$500,July!$D$3:$D$500,'Payment Calendar'!AD$1,July!$A$3:$A$500,'Payment Calendar'!$A190)</f>
        <v>0</v>
      </c>
      <c r="AE190" s="24">
        <f>SUMIFS(July!$E$3:$E$500,July!$D$3:$D$500,'Payment Calendar'!AE$1,July!$A$3:$A$500,'Payment Calendar'!$A190)</f>
        <v>0</v>
      </c>
      <c r="AF190" s="24">
        <f>SUMIFS(July!$E$3:$E$500,July!$D$3:$D$500,'Payment Calendar'!AF$1,July!$A$3:$A$500,'Payment Calendar'!$A190)</f>
        <v>0</v>
      </c>
      <c r="AG190" s="24">
        <f>SUMIFS(July!$E$3:$E$500,July!$D$3:$D$500,'Payment Calendar'!AG$1,July!$A$3:$A$500,'Payment Calendar'!$A190)</f>
        <v>0</v>
      </c>
      <c r="AH190" s="24">
        <f>SUMIFS(July!$E$3:$E$500,July!$D$3:$D$500,'Payment Calendar'!AH$1,July!$A$3:$A$500,'Payment Calendar'!$A190)</f>
        <v>0</v>
      </c>
      <c r="AI190" s="24">
        <f>SUMIFS(July!$E$3:$E$500,July!$D$3:$D$500,'Payment Calendar'!AI$1,July!$A$3:$A$500,'Payment Calendar'!$A190)</f>
        <v>0</v>
      </c>
      <c r="AJ190" s="24">
        <f>SUMIFS(July!$E$3:$E$500,July!$D$3:$D$500,'Payment Calendar'!AJ$1,July!$A$3:$A$500,'Payment Calendar'!$A190)</f>
        <v>0</v>
      </c>
      <c r="AK190" s="24">
        <f>SUMIFS(July!$E$3:$E$500,July!$D$3:$D$500,'Payment Calendar'!AK$1,July!$A$3:$A$500,'Payment Calendar'!$A190)</f>
        <v>0</v>
      </c>
      <c r="AL190" s="24">
        <f>SUMIFS(July!$E$3:$E$500,July!$D$3:$D$500,'Payment Calendar'!AL$1,July!$A$3:$A$500,'Payment Calendar'!$A190)</f>
        <v>0</v>
      </c>
      <c r="AM190" s="25">
        <f>SUMIFS(July!$E$3:$E$500,July!$D$3:$D$500,'Payment Calendar'!AM$1,July!$A$3:$A$500,'Payment Calendar'!$A190)</f>
        <v>0</v>
      </c>
      <c r="AN190" s="26">
        <f>SUM(D190:AM190)</f>
        <v>0</v>
      </c>
      <c r="AO190" s="24">
        <f>SUMIFS(July!$E$3:$E$500,July!$D$3:$D$500,'Payment Calendar'!AO$1,July!$A$3:$A$500,'Payment Calendar'!$A190)</f>
        <v>0</v>
      </c>
      <c r="AP190" s="24">
        <f>SUMIFS(July!$E$3:$E$500,July!$D$3:$D$500,'Payment Calendar'!AP$1,July!$A$3:$A$500,'Payment Calendar'!$A190)</f>
        <v>0</v>
      </c>
      <c r="AQ190" s="25">
        <f>SUMIFS(July!$E$3:$E$500,July!$D$3:$D$500,'Payment Calendar'!AQ$1,July!$A$3:$A$500,'Payment Calendar'!$A190)</f>
        <v>0</v>
      </c>
      <c r="AR190" s="27">
        <f t="shared" si="42"/>
        <v>0</v>
      </c>
      <c r="AS190" s="28">
        <f>SUMIFS(July!$E$3:$E$500,July!$D$3:$D$500,'Payment Calendar'!AS$1,July!$A$3:$A$500,'Payment Calendar'!$A190)</f>
        <v>0</v>
      </c>
      <c r="AT190" s="25">
        <f>SUMIFS(July!$E$3:$E$500,July!$D$3:$D$500,'Payment Calendar'!AT$1,July!$A$3:$A$500,'Payment Calendar'!$A190)</f>
        <v>0</v>
      </c>
      <c r="AU190" s="29"/>
      <c r="AV190" s="30"/>
      <c r="AW190" s="37"/>
    </row>
    <row r="191" spans="1:49" x14ac:dyDescent="0.2">
      <c r="A191" s="31">
        <f>A189+1</f>
        <v>43282</v>
      </c>
      <c r="B191" s="32">
        <f t="shared" si="41"/>
        <v>1</v>
      </c>
      <c r="C191" s="32">
        <f t="shared" ref="C191:C220" si="61">MONTH(A191)</f>
        <v>7</v>
      </c>
      <c r="D191" s="33">
        <f>IF(ISBLANK('Monthly Estimate'!$D$13),SUMPRODUCT(('Monthly Estimate'!$F$13:$BL$13='Payment Calendar'!$A191)*('Monthly Estimate'!$B$13)),IF('Monthly Estimate'!$D$13='Payment Calendar'!$B191,'Monthly Estimate'!$B$13,0))</f>
        <v>0</v>
      </c>
      <c r="E191" s="33">
        <f>IF(ISBLANK('Monthly Estimate'!$D$14),SUMPRODUCT(('Monthly Estimate'!$F$14:$BL$14='Payment Calendar'!$A191)*('Monthly Estimate'!$B$14)),IF('Monthly Estimate'!$D$14='Payment Calendar'!$B191,'Monthly Estimate'!$B$14,0))</f>
        <v>0</v>
      </c>
      <c r="F191" s="33">
        <f>IF(ISBLANK('Monthly Estimate'!$D$15),SUMPRODUCT(('Monthly Estimate'!$F$15:$BL$15='Payment Calendar'!$A191)*('Monthly Estimate'!$B$15)),IF('Monthly Estimate'!$D$15='Payment Calendar'!$B191,'Monthly Estimate'!$B$15,0))</f>
        <v>0</v>
      </c>
      <c r="G191" s="33">
        <f>IF(ISBLANK('Monthly Estimate'!$D$16),SUMPRODUCT(('Monthly Estimate'!$F$16:$BL$16='Payment Calendar'!$A191)*('Monthly Estimate'!$B$16)),IF('Monthly Estimate'!$D$16='Payment Calendar'!$B191,'Monthly Estimate'!$B$16,0))</f>
        <v>0</v>
      </c>
      <c r="H191" s="33">
        <f>IF(ISBLANK('Monthly Estimate'!$D$17),SUMPRODUCT(('Monthly Estimate'!$F$17:$BL$17='Payment Calendar'!$A191)*('Monthly Estimate'!$B$17)),IF('Monthly Estimate'!$D$17='Payment Calendar'!$B191,'Monthly Estimate'!$B$17,0))</f>
        <v>0</v>
      </c>
      <c r="I191" s="33">
        <f>IF(ISBLANK('Monthly Estimate'!$D$18),SUMPRODUCT(('Monthly Estimate'!$F$18:$BL$18='Payment Calendar'!$A191)*('Monthly Estimate'!$B$18)),IF('Monthly Estimate'!$D$18='Payment Calendar'!$B191,'Monthly Estimate'!$B$18,0))</f>
        <v>0</v>
      </c>
      <c r="J191" s="33">
        <f>IF(ISBLANK('Monthly Estimate'!$D$19),SUMPRODUCT(('Monthly Estimate'!$F$19:$BL$19='Payment Calendar'!$A191)*('Monthly Estimate'!$B$19)),IF('Monthly Estimate'!$D$19='Payment Calendar'!$B191,'Monthly Estimate'!$B$19,0))</f>
        <v>0</v>
      </c>
      <c r="K191" s="33">
        <f>IF(ISBLANK('Monthly Estimate'!$D$20),SUMPRODUCT(('Monthly Estimate'!$F$20:$BL$20='Payment Calendar'!$A191)*('Monthly Estimate'!$B$20)),IF('Monthly Estimate'!$D$20='Payment Calendar'!$B191,'Monthly Estimate'!$B$20,0))</f>
        <v>0</v>
      </c>
      <c r="L191" s="33">
        <f>IF(ISBLANK('Monthly Estimate'!$D$21),SUMPRODUCT(('Monthly Estimate'!$F$21:$BL$21='Payment Calendar'!$A191)*('Monthly Estimate'!$B$21)),IF('Monthly Estimate'!$D$21='Payment Calendar'!$B191,'Monthly Estimate'!$B$21,0))</f>
        <v>0</v>
      </c>
      <c r="M191" s="33">
        <f>IF(ISBLANK('Monthly Estimate'!$D$22),SUMPRODUCT(('Monthly Estimate'!$F$22:$BL$22='Payment Calendar'!$A191)*('Monthly Estimate'!$B$22)),IF('Monthly Estimate'!$D$22='Payment Calendar'!$B191,'Monthly Estimate'!$B$22,0))</f>
        <v>0</v>
      </c>
      <c r="N191" s="33">
        <f>IF(ISBLANK('Monthly Estimate'!$D$23),SUMPRODUCT(('Monthly Estimate'!$F$23:$BL$23='Payment Calendar'!$A191)*('Monthly Estimate'!$B$23)),IF('Monthly Estimate'!$D$23='Payment Calendar'!$B191,'Monthly Estimate'!$B$23,0))</f>
        <v>0</v>
      </c>
      <c r="O191" s="33">
        <f>IF(ISBLANK('Monthly Estimate'!$D$24),SUMPRODUCT(('Monthly Estimate'!$F$24:$BL$24='Payment Calendar'!$A191)*('Monthly Estimate'!$B$24)),IF('Monthly Estimate'!$D$24='Payment Calendar'!$B191,'Monthly Estimate'!$B$24,0))</f>
        <v>0</v>
      </c>
      <c r="P191" s="33">
        <f>IF(ISBLANK('Monthly Estimate'!$D$25),SUMPRODUCT(('Monthly Estimate'!$F$25:$BL$25='Payment Calendar'!$A191)*('Monthly Estimate'!$B$25)),IF('Monthly Estimate'!$D$25='Payment Calendar'!$B191,'Monthly Estimate'!$B$25,0))</f>
        <v>0</v>
      </c>
      <c r="Q191" s="33">
        <f>IF(ISBLANK('Monthly Estimate'!$D$26),SUMPRODUCT(('Monthly Estimate'!$F$26:$BL$26='Payment Calendar'!$A191)*('Monthly Estimate'!$B$26)),IF('Monthly Estimate'!$D$26='Payment Calendar'!$B191,'Monthly Estimate'!$B$26,0))</f>
        <v>0</v>
      </c>
      <c r="R191" s="33">
        <f>IF(ISBLANK('Monthly Estimate'!$D$27),SUMPRODUCT(('Monthly Estimate'!$F$27:$BL$27='Payment Calendar'!$A191)*('Monthly Estimate'!$B$27)),IF('Monthly Estimate'!$D$27='Payment Calendar'!$B191,'Monthly Estimate'!$B$27,0))</f>
        <v>0</v>
      </c>
      <c r="S191" s="33">
        <f>IF(ISBLANK('Monthly Estimate'!$D$28),SUMPRODUCT(('Monthly Estimate'!$F$28:$BL$28='Payment Calendar'!$A191)*('Monthly Estimate'!$B$28)),IF('Monthly Estimate'!$D$28='Payment Calendar'!$B191,'Monthly Estimate'!$B$28,0))</f>
        <v>0</v>
      </c>
      <c r="T191" s="33">
        <f>IF(ISBLANK('Monthly Estimate'!$D$32),SUMPRODUCT(('Monthly Estimate'!$F$32:$BL$32='Payment Calendar'!$A191)*('Monthly Estimate'!$B$32)),IF('Monthly Estimate'!$D$32='Payment Calendar'!$B191,'Monthly Estimate'!$B$32,0))</f>
        <v>0</v>
      </c>
      <c r="U191" s="33">
        <f>IF(ISBLANK('Monthly Estimate'!$D$33),SUMPRODUCT(('Monthly Estimate'!$F$33:$BL$33='Payment Calendar'!$A191)*('Monthly Estimate'!$B$33)),IF('Monthly Estimate'!$D$33='Payment Calendar'!$B191,'Monthly Estimate'!$B$33,0))</f>
        <v>0</v>
      </c>
      <c r="V191" s="33">
        <f>IF(ISBLANK('Monthly Estimate'!$D$34),SUMPRODUCT(('Monthly Estimate'!$F$34:$BL$34='Payment Calendar'!$A191)*('Monthly Estimate'!$B$34)),IF('Monthly Estimate'!$D$34='Payment Calendar'!$B191,'Monthly Estimate'!$B$34,0))</f>
        <v>0</v>
      </c>
      <c r="W191" s="33">
        <f>IF(ISBLANK('Monthly Estimate'!$D$35),SUMPRODUCT(('Monthly Estimate'!$F$35:$BL$35='Payment Calendar'!$A191)*('Monthly Estimate'!$B$35)),IF('Monthly Estimate'!$D$35='Payment Calendar'!$B191,'Monthly Estimate'!$B$35,0))</f>
        <v>0</v>
      </c>
      <c r="X191" s="33">
        <f>IF(ISBLANK('Monthly Estimate'!$D$36),SUMPRODUCT(('Monthly Estimate'!$F$36:$BL$36='Payment Calendar'!$A191)*('Monthly Estimate'!$B$36)),IF('Monthly Estimate'!$D$36='Payment Calendar'!$B191,'Monthly Estimate'!$B$36,0))</f>
        <v>0</v>
      </c>
      <c r="Y191" s="33">
        <f>IF(ISBLANK('Monthly Estimate'!$D$37),SUMPRODUCT(('Monthly Estimate'!$F$37:$BL$37='Payment Calendar'!$A191)*('Monthly Estimate'!$B$37)),IF('Monthly Estimate'!$D$37='Payment Calendar'!$B191,'Monthly Estimate'!$B$37,0))</f>
        <v>0</v>
      </c>
      <c r="Z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A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B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C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D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E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F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G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H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I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J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K191" s="33">
        <f>IF(ISBLANK('Monthly Estimate'!$D$38),SUMPRODUCT(('Monthly Estimate'!$F$38:$BL$38='Payment Calendar'!$A191)*('Monthly Estimate'!$B$38)),IF('Monthly Estimate'!$D$38='Payment Calendar'!$B191,'Monthly Estimate'!$B$38,0))</f>
        <v>0</v>
      </c>
      <c r="AL191" s="33">
        <f>IF(ISBLANK('Monthly Estimate'!$D$50),SUMPRODUCT(('Monthly Estimate'!$F$50:$BL$50='Payment Calendar'!$A191)*('Monthly Estimate'!$B$50)),IF('Monthly Estimate'!$D$50='Payment Calendar'!$B191,'Monthly Estimate'!$B$50,0))</f>
        <v>0</v>
      </c>
      <c r="AM191" s="34">
        <f>IF(ISBLANK('Monthly Estimate'!$D$51),SUMPRODUCT(('Monthly Estimate'!$F$51:$BL$51='Payment Calendar'!$A191)*('Monthly Estimate'!$B$51)),IF('Monthly Estimate'!$D$51='Payment Calendar'!$B191,'Monthly Estimate'!$B$51,0))</f>
        <v>0</v>
      </c>
      <c r="AN191" s="29">
        <f>SUM(D191:AM191)</f>
        <v>0</v>
      </c>
      <c r="AO191" s="33">
        <f>IF(ISBLANK('Monthly Estimate'!$D$6),SUMPRODUCT(('Monthly Estimate'!$F$6:$BL$6='Payment Calendar'!$A191)*('Monthly Estimate'!$B$6)),IF('Monthly Estimate'!$D$6='Payment Calendar'!$B191,'Monthly Estimate'!$B$6,0))</f>
        <v>0</v>
      </c>
      <c r="AP191" s="33">
        <f>IF(ISBLANK('Monthly Estimate'!$D$7),SUMPRODUCT(('Monthly Estimate'!$F$7:$BL$7='Payment Calendar'!$A191)*('Monthly Estimate'!$B$7)),IF('Monthly Estimate'!$D$7='Payment Calendar'!$B191,'Monthly Estimate'!$B$7,0))</f>
        <v>0</v>
      </c>
      <c r="AQ191" s="34">
        <f>IF(ISBLANK('Monthly Estimate'!$D$8),SUMPRODUCT(('Monthly Estimate'!$F$8:$BL$8='Payment Calendar'!$A191)*('Monthly Estimate'!$B$8)),IF('Monthly Estimate'!$D$8='Payment Calendar'!$B191,'Monthly Estimate'!$B$8,0))</f>
        <v>0</v>
      </c>
      <c r="AR191" s="35">
        <f t="shared" si="42"/>
        <v>0</v>
      </c>
      <c r="AS191" s="36">
        <f>IF(ISBLANK('Monthly Estimate'!$D$54),SUMPRODUCT(('Monthly Estimate'!$F$54:$BL$54='Payment Calendar'!$A191)*('Monthly Estimate'!$B$54)),IF('Monthly Estimate'!$D$54='Payment Calendar'!$B191,'Monthly Estimate'!$B$54,0))</f>
        <v>0</v>
      </c>
      <c r="AT191" s="34">
        <f>IF(ISBLANK('Monthly Estimate'!$D$55),SUMPRODUCT(('Monthly Estimate'!$F$55:$BL$55='Payment Calendar'!$A191)*('Monthly Estimate'!$B$55)),IF('Monthly Estimate'!$D$55='Payment Calendar'!$B191,'Monthly Estimate'!$B$55,0))</f>
        <v>0</v>
      </c>
      <c r="AU191" s="29">
        <f t="shared" ref="AU191:AU220" si="62">AS191-AT191</f>
        <v>0</v>
      </c>
      <c r="AV191" s="30">
        <f t="shared" ref="AV191:AV220" si="63">-AN191+AR191-AS191</f>
        <v>0</v>
      </c>
      <c r="AW191" s="37">
        <f>AW189+AV191</f>
        <v>0</v>
      </c>
    </row>
    <row r="192" spans="1:49" x14ac:dyDescent="0.2">
      <c r="A192" s="31">
        <f t="shared" ref="A192:A221" si="64">A191+1</f>
        <v>43283</v>
      </c>
      <c r="B192" s="32">
        <f t="shared" si="41"/>
        <v>2</v>
      </c>
      <c r="C192" s="32">
        <f t="shared" si="61"/>
        <v>7</v>
      </c>
      <c r="D192" s="33">
        <f>IF(ISBLANK('Monthly Estimate'!$D$13),SUMPRODUCT(('Monthly Estimate'!$F$13:$BL$13='Payment Calendar'!$A192)*('Monthly Estimate'!$B$13)),IF('Monthly Estimate'!$D$13='Payment Calendar'!$B192,'Monthly Estimate'!$B$13,0))</f>
        <v>0</v>
      </c>
      <c r="E192" s="33">
        <f>IF(ISBLANK('Monthly Estimate'!$D$14),SUMPRODUCT(('Monthly Estimate'!$F$14:$BL$14='Payment Calendar'!$A192)*('Monthly Estimate'!$B$14)),IF('Monthly Estimate'!$D$14='Payment Calendar'!$B192,'Monthly Estimate'!$B$14,0))</f>
        <v>0</v>
      </c>
      <c r="F192" s="33">
        <f>IF(ISBLANK('Monthly Estimate'!$D$15),SUMPRODUCT(('Monthly Estimate'!$F$15:$BL$15='Payment Calendar'!$A192)*('Monthly Estimate'!$B$15)),IF('Monthly Estimate'!$D$15='Payment Calendar'!$B192,'Monthly Estimate'!$B$15,0))</f>
        <v>0</v>
      </c>
      <c r="G192" s="33">
        <f>IF(ISBLANK('Monthly Estimate'!$D$16),SUMPRODUCT(('Monthly Estimate'!$F$16:$BL$16='Payment Calendar'!$A192)*('Monthly Estimate'!$B$16)),IF('Monthly Estimate'!$D$16='Payment Calendar'!$B192,'Monthly Estimate'!$B$16,0))</f>
        <v>0</v>
      </c>
      <c r="H192" s="33">
        <f>IF(ISBLANK('Monthly Estimate'!$D$17),SUMPRODUCT(('Monthly Estimate'!$F$17:$BL$17='Payment Calendar'!$A192)*('Monthly Estimate'!$B$17)),IF('Monthly Estimate'!$D$17='Payment Calendar'!$B192,'Monthly Estimate'!$B$17,0))</f>
        <v>0</v>
      </c>
      <c r="I192" s="33">
        <f>IF(ISBLANK('Monthly Estimate'!$D$18),SUMPRODUCT(('Monthly Estimate'!$F$18:$BL$18='Payment Calendar'!$A192)*('Monthly Estimate'!$B$18)),IF('Monthly Estimate'!$D$18='Payment Calendar'!$B192,'Monthly Estimate'!$B$18,0))</f>
        <v>0</v>
      </c>
      <c r="J192" s="33">
        <f>IF(ISBLANK('Monthly Estimate'!$D$19),SUMPRODUCT(('Monthly Estimate'!$F$19:$BL$19='Payment Calendar'!$A192)*('Monthly Estimate'!$B$19)),IF('Monthly Estimate'!$D$19='Payment Calendar'!$B192,'Monthly Estimate'!$B$19,0))</f>
        <v>0</v>
      </c>
      <c r="K192" s="33">
        <f>IF(ISBLANK('Monthly Estimate'!$D$20),SUMPRODUCT(('Monthly Estimate'!$F$20:$BL$20='Payment Calendar'!$A192)*('Monthly Estimate'!$B$20)),IF('Monthly Estimate'!$D$20='Payment Calendar'!$B192,'Monthly Estimate'!$B$20,0))</f>
        <v>0</v>
      </c>
      <c r="L192" s="33">
        <f>IF(ISBLANK('Monthly Estimate'!$D$21),SUMPRODUCT(('Monthly Estimate'!$F$21:$BL$21='Payment Calendar'!$A192)*('Monthly Estimate'!$B$21)),IF('Monthly Estimate'!$D$21='Payment Calendar'!$B192,'Monthly Estimate'!$B$21,0))</f>
        <v>0</v>
      </c>
      <c r="M192" s="33">
        <f>IF(ISBLANK('Monthly Estimate'!$D$22),SUMPRODUCT(('Monthly Estimate'!$F$22:$BL$22='Payment Calendar'!$A192)*('Monthly Estimate'!$B$22)),IF('Monthly Estimate'!$D$22='Payment Calendar'!$B192,'Monthly Estimate'!$B$22,0))</f>
        <v>0</v>
      </c>
      <c r="N192" s="33">
        <f>IF(ISBLANK('Monthly Estimate'!$D$23),SUMPRODUCT(('Monthly Estimate'!$F$23:$BL$23='Payment Calendar'!$A192)*('Monthly Estimate'!$B$23)),IF('Monthly Estimate'!$D$23='Payment Calendar'!$B192,'Monthly Estimate'!$B$23,0))</f>
        <v>0</v>
      </c>
      <c r="O192" s="33">
        <f>IF(ISBLANK('Monthly Estimate'!$D$24),SUMPRODUCT(('Monthly Estimate'!$F$24:$BL$24='Payment Calendar'!$A192)*('Monthly Estimate'!$B$24)),IF('Monthly Estimate'!$D$24='Payment Calendar'!$B192,'Monthly Estimate'!$B$24,0))</f>
        <v>0</v>
      </c>
      <c r="P192" s="33">
        <f>IF(ISBLANK('Monthly Estimate'!$D$25),SUMPRODUCT(('Monthly Estimate'!$F$25:$BL$25='Payment Calendar'!$A192)*('Monthly Estimate'!$B$25)),IF('Monthly Estimate'!$D$25='Payment Calendar'!$B192,'Monthly Estimate'!$B$25,0))</f>
        <v>0</v>
      </c>
      <c r="Q192" s="33">
        <f>IF(ISBLANK('Monthly Estimate'!$D$26),SUMPRODUCT(('Monthly Estimate'!$F$26:$BL$26='Payment Calendar'!$A192)*('Monthly Estimate'!$B$26)),IF('Monthly Estimate'!$D$26='Payment Calendar'!$B192,'Monthly Estimate'!$B$26,0))</f>
        <v>0</v>
      </c>
      <c r="R192" s="33">
        <f>IF(ISBLANK('Monthly Estimate'!$D$27),SUMPRODUCT(('Monthly Estimate'!$F$27:$BL$27='Payment Calendar'!$A192)*('Monthly Estimate'!$B$27)),IF('Monthly Estimate'!$D$27='Payment Calendar'!$B192,'Monthly Estimate'!$B$27,0))</f>
        <v>0</v>
      </c>
      <c r="S192" s="33">
        <f>IF(ISBLANK('Monthly Estimate'!$D$28),SUMPRODUCT(('Monthly Estimate'!$F$28:$BL$28='Payment Calendar'!$A192)*('Monthly Estimate'!$B$28)),IF('Monthly Estimate'!$D$28='Payment Calendar'!$B192,'Monthly Estimate'!$B$28,0))</f>
        <v>0</v>
      </c>
      <c r="T192" s="33">
        <f>IF(ISBLANK('Monthly Estimate'!$D$32),SUMPRODUCT(('Monthly Estimate'!$F$32:$BL$32='Payment Calendar'!$A192)*('Monthly Estimate'!$B$32)),IF('Monthly Estimate'!$D$32='Payment Calendar'!$B192,'Monthly Estimate'!$B$32,0))</f>
        <v>0</v>
      </c>
      <c r="U192" s="33">
        <f>IF(ISBLANK('Monthly Estimate'!$D$33),SUMPRODUCT(('Monthly Estimate'!$F$33:$BL$33='Payment Calendar'!$A192)*('Monthly Estimate'!$B$33)),IF('Monthly Estimate'!$D$33='Payment Calendar'!$B192,'Monthly Estimate'!$B$33,0))</f>
        <v>0</v>
      </c>
      <c r="V192" s="33">
        <f>IF(ISBLANK('Monthly Estimate'!$D$34),SUMPRODUCT(('Monthly Estimate'!$F$34:$BL$34='Payment Calendar'!$A192)*('Monthly Estimate'!$B$34)),IF('Monthly Estimate'!$D$34='Payment Calendar'!$B192,'Monthly Estimate'!$B$34,0))</f>
        <v>0</v>
      </c>
      <c r="W192" s="33">
        <f>IF(ISBLANK('Monthly Estimate'!$D$35),SUMPRODUCT(('Monthly Estimate'!$F$35:$BL$35='Payment Calendar'!$A192)*('Monthly Estimate'!$B$35)),IF('Monthly Estimate'!$D$35='Payment Calendar'!$B192,'Monthly Estimate'!$B$35,0))</f>
        <v>0</v>
      </c>
      <c r="X192" s="33">
        <f>IF(ISBLANK('Monthly Estimate'!$D$36),SUMPRODUCT(('Monthly Estimate'!$F$36:$BL$36='Payment Calendar'!$A192)*('Monthly Estimate'!$B$36)),IF('Monthly Estimate'!$D$36='Payment Calendar'!$B192,'Monthly Estimate'!$B$36,0))</f>
        <v>0</v>
      </c>
      <c r="Y192" s="33">
        <f>IF(ISBLANK('Monthly Estimate'!$D$37),SUMPRODUCT(('Monthly Estimate'!$F$37:$BL$37='Payment Calendar'!$A192)*('Monthly Estimate'!$B$37)),IF('Monthly Estimate'!$D$37='Payment Calendar'!$B192,'Monthly Estimate'!$B$37,0))</f>
        <v>0</v>
      </c>
      <c r="Z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A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B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C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D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E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F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G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H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I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J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K192" s="33">
        <f>IF(ISBLANK('Monthly Estimate'!$D$38),SUMPRODUCT(('Monthly Estimate'!$F$38:$BL$38='Payment Calendar'!$A192)*('Monthly Estimate'!$B$38)),IF('Monthly Estimate'!$D$38='Payment Calendar'!$B192,'Monthly Estimate'!$B$38,0))</f>
        <v>0</v>
      </c>
      <c r="AL192" s="33">
        <f>IF(ISBLANK('Monthly Estimate'!$D$50),SUMPRODUCT(('Monthly Estimate'!$F$50:$BL$50='Payment Calendar'!$A192)*('Monthly Estimate'!$B$50)),IF('Monthly Estimate'!$D$50='Payment Calendar'!$B192,'Monthly Estimate'!$B$50,0))</f>
        <v>0</v>
      </c>
      <c r="AM192" s="34">
        <f>IF(ISBLANK('Monthly Estimate'!$D$51),SUMPRODUCT(('Monthly Estimate'!$F$51:$BL$51='Payment Calendar'!$A192)*('Monthly Estimate'!$B$51)),IF('Monthly Estimate'!$D$51='Payment Calendar'!$B192,'Monthly Estimate'!$B$51,0))</f>
        <v>0</v>
      </c>
      <c r="AN192" s="29">
        <f>SUM(D192:AM192)</f>
        <v>0</v>
      </c>
      <c r="AO192" s="33">
        <f>IF(ISBLANK('Monthly Estimate'!$D$6),SUMPRODUCT(('Monthly Estimate'!$F$6:$BL$6='Payment Calendar'!$A192)*('Monthly Estimate'!$B$6)),IF('Monthly Estimate'!$D$6='Payment Calendar'!$B192,'Monthly Estimate'!$B$6,0))</f>
        <v>0</v>
      </c>
      <c r="AP192" s="33">
        <f>IF(ISBLANK('Monthly Estimate'!$D$7),SUMPRODUCT(('Monthly Estimate'!$F$7:$BL$7='Payment Calendar'!$A192)*('Monthly Estimate'!$B$7)),IF('Monthly Estimate'!$D$7='Payment Calendar'!$B192,'Monthly Estimate'!$B$7,0))</f>
        <v>0</v>
      </c>
      <c r="AQ192" s="34">
        <f>IF(ISBLANK('Monthly Estimate'!$D$8),SUMPRODUCT(('Monthly Estimate'!$F$8:$BL$8='Payment Calendar'!$A192)*('Monthly Estimate'!$B$8)),IF('Monthly Estimate'!$D$8='Payment Calendar'!$B192,'Monthly Estimate'!$B$8,0))</f>
        <v>0</v>
      </c>
      <c r="AR192" s="35">
        <f t="shared" si="42"/>
        <v>0</v>
      </c>
      <c r="AS192" s="36">
        <f>IF(ISBLANK('Monthly Estimate'!$D$54),SUMPRODUCT(('Monthly Estimate'!$F$54:$BL$54='Payment Calendar'!$A192)*('Monthly Estimate'!$B$54)),IF('Monthly Estimate'!$D$54='Payment Calendar'!$B192,'Monthly Estimate'!$B$54,0))</f>
        <v>0</v>
      </c>
      <c r="AT192" s="34">
        <f>IF(ISBLANK('Monthly Estimate'!$D$55),SUMPRODUCT(('Monthly Estimate'!$F$55:$BL$55='Payment Calendar'!$A192)*('Monthly Estimate'!$B$55)),IF('Monthly Estimate'!$D$55='Payment Calendar'!$B192,'Monthly Estimate'!$B$55,0))</f>
        <v>0</v>
      </c>
      <c r="AU192" s="29">
        <f t="shared" si="62"/>
        <v>0</v>
      </c>
      <c r="AV192" s="30">
        <f t="shared" si="63"/>
        <v>0</v>
      </c>
      <c r="AW192" s="37">
        <f t="shared" ref="AW192:AW220" si="65">AW191+AV192</f>
        <v>0</v>
      </c>
    </row>
    <row r="193" spans="1:49" x14ac:dyDescent="0.2">
      <c r="A193" s="31">
        <f t="shared" si="64"/>
        <v>43284</v>
      </c>
      <c r="B193" s="32">
        <f t="shared" ref="B193:B256" si="66">DAY(A193)</f>
        <v>3</v>
      </c>
      <c r="C193" s="32">
        <f t="shared" si="61"/>
        <v>7</v>
      </c>
      <c r="D193" s="33">
        <f>IF(ISBLANK('Monthly Estimate'!$D$13),SUMPRODUCT(('Monthly Estimate'!$F$13:$BL$13='Payment Calendar'!$A193)*('Monthly Estimate'!$B$13)),IF('Monthly Estimate'!$D$13='Payment Calendar'!$B193,'Monthly Estimate'!$B$13,0))</f>
        <v>0</v>
      </c>
      <c r="E193" s="33">
        <f>IF(ISBLANK('Monthly Estimate'!$D$14),SUMPRODUCT(('Monthly Estimate'!$F$14:$BL$14='Payment Calendar'!$A193)*('Monthly Estimate'!$B$14)),IF('Monthly Estimate'!$D$14='Payment Calendar'!$B193,'Monthly Estimate'!$B$14,0))</f>
        <v>0</v>
      </c>
      <c r="F193" s="33">
        <f>IF(ISBLANK('Monthly Estimate'!$D$15),SUMPRODUCT(('Monthly Estimate'!$F$15:$BL$15='Payment Calendar'!$A193)*('Monthly Estimate'!$B$15)),IF('Monthly Estimate'!$D$15='Payment Calendar'!$B193,'Monthly Estimate'!$B$15,0))</f>
        <v>0</v>
      </c>
      <c r="G193" s="33">
        <f>IF(ISBLANK('Monthly Estimate'!$D$16),SUMPRODUCT(('Monthly Estimate'!$F$16:$BL$16='Payment Calendar'!$A193)*('Monthly Estimate'!$B$16)),IF('Monthly Estimate'!$D$16='Payment Calendar'!$B193,'Monthly Estimate'!$B$16,0))</f>
        <v>0</v>
      </c>
      <c r="H193" s="33">
        <f>IF(ISBLANK('Monthly Estimate'!$D$17),SUMPRODUCT(('Monthly Estimate'!$F$17:$BL$17='Payment Calendar'!$A193)*('Monthly Estimate'!$B$17)),IF('Monthly Estimate'!$D$17='Payment Calendar'!$B193,'Monthly Estimate'!$B$17,0))</f>
        <v>0</v>
      </c>
      <c r="I193" s="33">
        <f>IF(ISBLANK('Monthly Estimate'!$D$18),SUMPRODUCT(('Monthly Estimate'!$F$18:$BL$18='Payment Calendar'!$A193)*('Monthly Estimate'!$B$18)),IF('Monthly Estimate'!$D$18='Payment Calendar'!$B193,'Monthly Estimate'!$B$18,0))</f>
        <v>0</v>
      </c>
      <c r="J193" s="33">
        <f>IF(ISBLANK('Monthly Estimate'!$D$19),SUMPRODUCT(('Monthly Estimate'!$F$19:$BL$19='Payment Calendar'!$A193)*('Monthly Estimate'!$B$19)),IF('Monthly Estimate'!$D$19='Payment Calendar'!$B193,'Monthly Estimate'!$B$19,0))</f>
        <v>0</v>
      </c>
      <c r="K193" s="33">
        <f>IF(ISBLANK('Monthly Estimate'!$D$20),SUMPRODUCT(('Monthly Estimate'!$F$20:$BL$20='Payment Calendar'!$A193)*('Monthly Estimate'!$B$20)),IF('Monthly Estimate'!$D$20='Payment Calendar'!$B193,'Monthly Estimate'!$B$20,0))</f>
        <v>0</v>
      </c>
      <c r="L193" s="33">
        <f>IF(ISBLANK('Monthly Estimate'!$D$21),SUMPRODUCT(('Monthly Estimate'!$F$21:$BL$21='Payment Calendar'!$A193)*('Monthly Estimate'!$B$21)),IF('Monthly Estimate'!$D$21='Payment Calendar'!$B193,'Monthly Estimate'!$B$21,0))</f>
        <v>0</v>
      </c>
      <c r="M193" s="33">
        <f>IF(ISBLANK('Monthly Estimate'!$D$22),SUMPRODUCT(('Monthly Estimate'!$F$22:$BL$22='Payment Calendar'!$A193)*('Monthly Estimate'!$B$22)),IF('Monthly Estimate'!$D$22='Payment Calendar'!$B193,'Monthly Estimate'!$B$22,0))</f>
        <v>0</v>
      </c>
      <c r="N193" s="33">
        <f>IF(ISBLANK('Monthly Estimate'!$D$23),SUMPRODUCT(('Monthly Estimate'!$F$23:$BL$23='Payment Calendar'!$A193)*('Monthly Estimate'!$B$23)),IF('Monthly Estimate'!$D$23='Payment Calendar'!$B193,'Monthly Estimate'!$B$23,0))</f>
        <v>0</v>
      </c>
      <c r="O193" s="33">
        <f>IF(ISBLANK('Monthly Estimate'!$D$24),SUMPRODUCT(('Monthly Estimate'!$F$24:$BL$24='Payment Calendar'!$A193)*('Monthly Estimate'!$B$24)),IF('Monthly Estimate'!$D$24='Payment Calendar'!$B193,'Monthly Estimate'!$B$24,0))</f>
        <v>0</v>
      </c>
      <c r="P193" s="33">
        <f>IF(ISBLANK('Monthly Estimate'!$D$25),SUMPRODUCT(('Monthly Estimate'!$F$25:$BL$25='Payment Calendar'!$A193)*('Monthly Estimate'!$B$25)),IF('Monthly Estimate'!$D$25='Payment Calendar'!$B193,'Monthly Estimate'!$B$25,0))</f>
        <v>0</v>
      </c>
      <c r="Q193" s="33">
        <f>IF(ISBLANK('Monthly Estimate'!$D$26),SUMPRODUCT(('Monthly Estimate'!$F$26:$BL$26='Payment Calendar'!$A193)*('Monthly Estimate'!$B$26)),IF('Monthly Estimate'!$D$26='Payment Calendar'!$B193,'Monthly Estimate'!$B$26,0))</f>
        <v>0</v>
      </c>
      <c r="R193" s="33">
        <f>IF(ISBLANK('Monthly Estimate'!$D$27),SUMPRODUCT(('Monthly Estimate'!$F$27:$BL$27='Payment Calendar'!$A193)*('Monthly Estimate'!$B$27)),IF('Monthly Estimate'!$D$27='Payment Calendar'!$B193,'Monthly Estimate'!$B$27,0))</f>
        <v>0</v>
      </c>
      <c r="S193" s="33">
        <f>IF(ISBLANK('Monthly Estimate'!$D$28),SUMPRODUCT(('Monthly Estimate'!$F$28:$BL$28='Payment Calendar'!$A193)*('Monthly Estimate'!$B$28)),IF('Monthly Estimate'!$D$28='Payment Calendar'!$B193,'Monthly Estimate'!$B$28,0))</f>
        <v>0</v>
      </c>
      <c r="T193" s="33">
        <f>IF(ISBLANK('Monthly Estimate'!$D$32),SUMPRODUCT(('Monthly Estimate'!$F$32:$BL$32='Payment Calendar'!$A193)*('Monthly Estimate'!$B$32)),IF('Monthly Estimate'!$D$32='Payment Calendar'!$B193,'Monthly Estimate'!$B$32,0))</f>
        <v>0</v>
      </c>
      <c r="U193" s="33">
        <f>IF(ISBLANK('Monthly Estimate'!$D$33),SUMPRODUCT(('Monthly Estimate'!$F$33:$BL$33='Payment Calendar'!$A193)*('Monthly Estimate'!$B$33)),IF('Monthly Estimate'!$D$33='Payment Calendar'!$B193,'Monthly Estimate'!$B$33,0))</f>
        <v>0</v>
      </c>
      <c r="V193" s="33">
        <f>IF(ISBLANK('Monthly Estimate'!$D$34),SUMPRODUCT(('Monthly Estimate'!$F$34:$BL$34='Payment Calendar'!$A193)*('Monthly Estimate'!$B$34)),IF('Monthly Estimate'!$D$34='Payment Calendar'!$B193,'Monthly Estimate'!$B$34,0))</f>
        <v>0</v>
      </c>
      <c r="W193" s="33">
        <f>IF(ISBLANK('Monthly Estimate'!$D$35),SUMPRODUCT(('Monthly Estimate'!$F$35:$BL$35='Payment Calendar'!$A193)*('Monthly Estimate'!$B$35)),IF('Monthly Estimate'!$D$35='Payment Calendar'!$B193,'Monthly Estimate'!$B$35,0))</f>
        <v>0</v>
      </c>
      <c r="X193" s="33">
        <f>IF(ISBLANK('Monthly Estimate'!$D$36),SUMPRODUCT(('Monthly Estimate'!$F$36:$BL$36='Payment Calendar'!$A193)*('Monthly Estimate'!$B$36)),IF('Monthly Estimate'!$D$36='Payment Calendar'!$B193,'Monthly Estimate'!$B$36,0))</f>
        <v>0</v>
      </c>
      <c r="Y193" s="33">
        <f>IF(ISBLANK('Monthly Estimate'!$D$37),SUMPRODUCT(('Monthly Estimate'!$F$37:$BL$37='Payment Calendar'!$A193)*('Monthly Estimate'!$B$37)),IF('Monthly Estimate'!$D$37='Payment Calendar'!$B193,'Monthly Estimate'!$B$37,0))</f>
        <v>0</v>
      </c>
      <c r="Z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A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B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C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D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E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F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G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H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I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J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K193" s="33">
        <f>IF(ISBLANK('Monthly Estimate'!$D$38),SUMPRODUCT(('Monthly Estimate'!$F$38:$BL$38='Payment Calendar'!$A193)*('Monthly Estimate'!$B$38)),IF('Monthly Estimate'!$D$38='Payment Calendar'!$B193,'Monthly Estimate'!$B$38,0))</f>
        <v>0</v>
      </c>
      <c r="AL193" s="33">
        <f>IF(ISBLANK('Monthly Estimate'!$D$50),SUMPRODUCT(('Monthly Estimate'!$F$50:$BL$50='Payment Calendar'!$A193)*('Monthly Estimate'!$B$50)),IF('Monthly Estimate'!$D$50='Payment Calendar'!$B193,'Monthly Estimate'!$B$50,0))</f>
        <v>0</v>
      </c>
      <c r="AM193" s="34">
        <f>IF(ISBLANK('Monthly Estimate'!$D$51),SUMPRODUCT(('Monthly Estimate'!$F$51:$BL$51='Payment Calendar'!$A193)*('Monthly Estimate'!$B$51)),IF('Monthly Estimate'!$D$51='Payment Calendar'!$B193,'Monthly Estimate'!$B$51,0))</f>
        <v>0</v>
      </c>
      <c r="AN193" s="29">
        <f>SUM(D193:AM193)</f>
        <v>0</v>
      </c>
      <c r="AO193" s="33">
        <f>IF(ISBLANK('Monthly Estimate'!$D$6),SUMPRODUCT(('Monthly Estimate'!$F$6:$BL$6='Payment Calendar'!$A193)*('Monthly Estimate'!$B$6)),IF('Monthly Estimate'!$D$6='Payment Calendar'!$B193,'Monthly Estimate'!$B$6,0))</f>
        <v>0</v>
      </c>
      <c r="AP193" s="33">
        <f>IF(ISBLANK('Monthly Estimate'!$D$7),SUMPRODUCT(('Monthly Estimate'!$F$7:$BL$7='Payment Calendar'!$A193)*('Monthly Estimate'!$B$7)),IF('Monthly Estimate'!$D$7='Payment Calendar'!$B193,'Monthly Estimate'!$B$7,0))</f>
        <v>0</v>
      </c>
      <c r="AQ193" s="34">
        <f>IF(ISBLANK('Monthly Estimate'!$D$8),SUMPRODUCT(('Monthly Estimate'!$F$8:$BL$8='Payment Calendar'!$A193)*('Monthly Estimate'!$B$8)),IF('Monthly Estimate'!$D$8='Payment Calendar'!$B193,'Monthly Estimate'!$B$8,0))</f>
        <v>0</v>
      </c>
      <c r="AR193" s="35">
        <f t="shared" ref="AR193:AR256" si="67">SUM(AO193:AQ193)</f>
        <v>0</v>
      </c>
      <c r="AS193" s="36">
        <f>IF(ISBLANK('Monthly Estimate'!$D$54),SUMPRODUCT(('Monthly Estimate'!$F$54:$BL$54='Payment Calendar'!$A193)*('Monthly Estimate'!$B$54)),IF('Monthly Estimate'!$D$54='Payment Calendar'!$B193,'Monthly Estimate'!$B$54,0))</f>
        <v>0</v>
      </c>
      <c r="AT193" s="34">
        <f>IF(ISBLANK('Monthly Estimate'!$D$55),SUMPRODUCT(('Monthly Estimate'!$F$55:$BL$55='Payment Calendar'!$A193)*('Monthly Estimate'!$B$55)),IF('Monthly Estimate'!$D$55='Payment Calendar'!$B193,'Monthly Estimate'!$B$55,0))</f>
        <v>0</v>
      </c>
      <c r="AU193" s="29">
        <f t="shared" si="62"/>
        <v>0</v>
      </c>
      <c r="AV193" s="30">
        <f t="shared" si="63"/>
        <v>0</v>
      </c>
      <c r="AW193" s="37">
        <f t="shared" si="65"/>
        <v>0</v>
      </c>
    </row>
    <row r="194" spans="1:49" x14ac:dyDescent="0.2">
      <c r="A194" s="31">
        <f t="shared" si="64"/>
        <v>43285</v>
      </c>
      <c r="B194" s="32">
        <f t="shared" si="66"/>
        <v>4</v>
      </c>
      <c r="C194" s="32">
        <f t="shared" si="61"/>
        <v>7</v>
      </c>
      <c r="D194" s="33">
        <f>IF(ISBLANK('Monthly Estimate'!$D$13),SUMPRODUCT(('Monthly Estimate'!$F$13:$BL$13='Payment Calendar'!$A194)*('Monthly Estimate'!$B$13)),IF('Monthly Estimate'!$D$13='Payment Calendar'!$B194,'Monthly Estimate'!$B$13,0))</f>
        <v>0</v>
      </c>
      <c r="E194" s="33">
        <f>IF(ISBLANK('Monthly Estimate'!$D$14),SUMPRODUCT(('Monthly Estimate'!$F$14:$BL$14='Payment Calendar'!$A194)*('Monthly Estimate'!$B$14)),IF('Monthly Estimate'!$D$14='Payment Calendar'!$B194,'Monthly Estimate'!$B$14,0))</f>
        <v>0</v>
      </c>
      <c r="F194" s="33">
        <f>IF(ISBLANK('Monthly Estimate'!$D$15),SUMPRODUCT(('Monthly Estimate'!$F$15:$BL$15='Payment Calendar'!$A194)*('Monthly Estimate'!$B$15)),IF('Monthly Estimate'!$D$15='Payment Calendar'!$B194,'Monthly Estimate'!$B$15,0))</f>
        <v>0</v>
      </c>
      <c r="G194" s="33">
        <f>IF(ISBLANK('Monthly Estimate'!$D$16),SUMPRODUCT(('Monthly Estimate'!$F$16:$BL$16='Payment Calendar'!$A194)*('Monthly Estimate'!$B$16)),IF('Monthly Estimate'!$D$16='Payment Calendar'!$B194,'Monthly Estimate'!$B$16,0))</f>
        <v>0</v>
      </c>
      <c r="H194" s="33">
        <f>IF(ISBLANK('Monthly Estimate'!$D$17),SUMPRODUCT(('Monthly Estimate'!$F$17:$BL$17='Payment Calendar'!$A194)*('Monthly Estimate'!$B$17)),IF('Monthly Estimate'!$D$17='Payment Calendar'!$B194,'Monthly Estimate'!$B$17,0))</f>
        <v>0</v>
      </c>
      <c r="I194" s="33">
        <f>IF(ISBLANK('Monthly Estimate'!$D$18),SUMPRODUCT(('Monthly Estimate'!$F$18:$BL$18='Payment Calendar'!$A194)*('Monthly Estimate'!$B$18)),IF('Monthly Estimate'!$D$18='Payment Calendar'!$B194,'Monthly Estimate'!$B$18,0))</f>
        <v>0</v>
      </c>
      <c r="J194" s="33">
        <f>IF(ISBLANK('Monthly Estimate'!$D$19),SUMPRODUCT(('Monthly Estimate'!$F$19:$BL$19='Payment Calendar'!$A194)*('Monthly Estimate'!$B$19)),IF('Monthly Estimate'!$D$19='Payment Calendar'!$B194,'Monthly Estimate'!$B$19,0))</f>
        <v>0</v>
      </c>
      <c r="K194" s="33">
        <f>IF(ISBLANK('Monthly Estimate'!$D$20),SUMPRODUCT(('Monthly Estimate'!$F$20:$BL$20='Payment Calendar'!$A194)*('Monthly Estimate'!$B$20)),IF('Monthly Estimate'!$D$20='Payment Calendar'!$B194,'Monthly Estimate'!$B$20,0))</f>
        <v>0</v>
      </c>
      <c r="L194" s="33">
        <f>IF(ISBLANK('Monthly Estimate'!$D$21),SUMPRODUCT(('Monthly Estimate'!$F$21:$BL$21='Payment Calendar'!$A194)*('Monthly Estimate'!$B$21)),IF('Monthly Estimate'!$D$21='Payment Calendar'!$B194,'Monthly Estimate'!$B$21,0))</f>
        <v>0</v>
      </c>
      <c r="M194" s="33">
        <f>IF(ISBLANK('Monthly Estimate'!$D$22),SUMPRODUCT(('Monthly Estimate'!$F$22:$BL$22='Payment Calendar'!$A194)*('Monthly Estimate'!$B$22)),IF('Monthly Estimate'!$D$22='Payment Calendar'!$B194,'Monthly Estimate'!$B$22,0))</f>
        <v>0</v>
      </c>
      <c r="N194" s="33">
        <f>IF(ISBLANK('Monthly Estimate'!$D$23),SUMPRODUCT(('Monthly Estimate'!$F$23:$BL$23='Payment Calendar'!$A194)*('Monthly Estimate'!$B$23)),IF('Monthly Estimate'!$D$23='Payment Calendar'!$B194,'Monthly Estimate'!$B$23,0))</f>
        <v>0</v>
      </c>
      <c r="O194" s="33">
        <f>IF(ISBLANK('Monthly Estimate'!$D$24),SUMPRODUCT(('Monthly Estimate'!$F$24:$BL$24='Payment Calendar'!$A194)*('Monthly Estimate'!$B$24)),IF('Monthly Estimate'!$D$24='Payment Calendar'!$B194,'Monthly Estimate'!$B$24,0))</f>
        <v>0</v>
      </c>
      <c r="P194" s="33">
        <f>IF(ISBLANK('Monthly Estimate'!$D$25),SUMPRODUCT(('Monthly Estimate'!$F$25:$BL$25='Payment Calendar'!$A194)*('Monthly Estimate'!$B$25)),IF('Monthly Estimate'!$D$25='Payment Calendar'!$B194,'Monthly Estimate'!$B$25,0))</f>
        <v>0</v>
      </c>
      <c r="Q194" s="33">
        <f>IF(ISBLANK('Monthly Estimate'!$D$26),SUMPRODUCT(('Monthly Estimate'!$F$26:$BL$26='Payment Calendar'!$A194)*('Monthly Estimate'!$B$26)),IF('Monthly Estimate'!$D$26='Payment Calendar'!$B194,'Monthly Estimate'!$B$26,0))</f>
        <v>0</v>
      </c>
      <c r="R194" s="33">
        <f>IF(ISBLANK('Monthly Estimate'!$D$27),SUMPRODUCT(('Monthly Estimate'!$F$27:$BL$27='Payment Calendar'!$A194)*('Monthly Estimate'!$B$27)),IF('Monthly Estimate'!$D$27='Payment Calendar'!$B194,'Monthly Estimate'!$B$27,0))</f>
        <v>0</v>
      </c>
      <c r="S194" s="33">
        <f>IF(ISBLANK('Monthly Estimate'!$D$28),SUMPRODUCT(('Monthly Estimate'!$F$28:$BL$28='Payment Calendar'!$A194)*('Monthly Estimate'!$B$28)),IF('Monthly Estimate'!$D$28='Payment Calendar'!$B194,'Monthly Estimate'!$B$28,0))</f>
        <v>0</v>
      </c>
      <c r="T194" s="33">
        <f>IF(ISBLANK('Monthly Estimate'!$D$32),SUMPRODUCT(('Monthly Estimate'!$F$32:$BL$32='Payment Calendar'!$A194)*('Monthly Estimate'!$B$32)),IF('Monthly Estimate'!$D$32='Payment Calendar'!$B194,'Monthly Estimate'!$B$32,0))</f>
        <v>0</v>
      </c>
      <c r="U194" s="33">
        <f>IF(ISBLANK('Monthly Estimate'!$D$33),SUMPRODUCT(('Monthly Estimate'!$F$33:$BL$33='Payment Calendar'!$A194)*('Monthly Estimate'!$B$33)),IF('Monthly Estimate'!$D$33='Payment Calendar'!$B194,'Monthly Estimate'!$B$33,0))</f>
        <v>0</v>
      </c>
      <c r="V194" s="33">
        <f>IF(ISBLANK('Monthly Estimate'!$D$34),SUMPRODUCT(('Monthly Estimate'!$F$34:$BL$34='Payment Calendar'!$A194)*('Monthly Estimate'!$B$34)),IF('Monthly Estimate'!$D$34='Payment Calendar'!$B194,'Monthly Estimate'!$B$34,0))</f>
        <v>0</v>
      </c>
      <c r="W194" s="33">
        <f>IF(ISBLANK('Monthly Estimate'!$D$35),SUMPRODUCT(('Monthly Estimate'!$F$35:$BL$35='Payment Calendar'!$A194)*('Monthly Estimate'!$B$35)),IF('Monthly Estimate'!$D$35='Payment Calendar'!$B194,'Monthly Estimate'!$B$35,0))</f>
        <v>0</v>
      </c>
      <c r="X194" s="33">
        <f>IF(ISBLANK('Monthly Estimate'!$D$36),SUMPRODUCT(('Monthly Estimate'!$F$36:$BL$36='Payment Calendar'!$A194)*('Monthly Estimate'!$B$36)),IF('Monthly Estimate'!$D$36='Payment Calendar'!$B194,'Monthly Estimate'!$B$36,0))</f>
        <v>0</v>
      </c>
      <c r="Y194" s="33">
        <f>IF(ISBLANK('Monthly Estimate'!$D$37),SUMPRODUCT(('Monthly Estimate'!$F$37:$BL$37='Payment Calendar'!$A194)*('Monthly Estimate'!$B$37)),IF('Monthly Estimate'!$D$37='Payment Calendar'!$B194,'Monthly Estimate'!$B$37,0))</f>
        <v>0</v>
      </c>
      <c r="Z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A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B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C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D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E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F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G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H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I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J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K194" s="33">
        <f>IF(ISBLANK('Monthly Estimate'!$D$38),SUMPRODUCT(('Monthly Estimate'!$F$38:$BL$38='Payment Calendar'!$A194)*('Monthly Estimate'!$B$38)),IF('Monthly Estimate'!$D$38='Payment Calendar'!$B194,'Monthly Estimate'!$B$38,0))</f>
        <v>0</v>
      </c>
      <c r="AL194" s="33">
        <f>IF(ISBLANK('Monthly Estimate'!$D$50),SUMPRODUCT(('Monthly Estimate'!$F$50:$BL$50='Payment Calendar'!$A194)*('Monthly Estimate'!$B$50)),IF('Monthly Estimate'!$D$50='Payment Calendar'!$B194,'Monthly Estimate'!$B$50,0))</f>
        <v>0</v>
      </c>
      <c r="AM194" s="34">
        <f>IF(ISBLANK('Monthly Estimate'!$D$51),SUMPRODUCT(('Monthly Estimate'!$F$51:$BL$51='Payment Calendar'!$A194)*('Monthly Estimate'!$B$51)),IF('Monthly Estimate'!$D$51='Payment Calendar'!$B194,'Monthly Estimate'!$B$51,0))</f>
        <v>0</v>
      </c>
      <c r="AN194" s="29">
        <f>SUM(D194:AM194)</f>
        <v>0</v>
      </c>
      <c r="AO194" s="33">
        <f>IF(ISBLANK('Monthly Estimate'!$D$6),SUMPRODUCT(('Monthly Estimate'!$F$6:$BL$6='Payment Calendar'!$A194)*('Monthly Estimate'!$B$6)),IF('Monthly Estimate'!$D$6='Payment Calendar'!$B194,'Monthly Estimate'!$B$6,0))</f>
        <v>0</v>
      </c>
      <c r="AP194" s="33">
        <f>IF(ISBLANK('Monthly Estimate'!$D$7),SUMPRODUCT(('Monthly Estimate'!$F$7:$BL$7='Payment Calendar'!$A194)*('Monthly Estimate'!$B$7)),IF('Monthly Estimate'!$D$7='Payment Calendar'!$B194,'Monthly Estimate'!$B$7,0))</f>
        <v>0</v>
      </c>
      <c r="AQ194" s="34">
        <f>IF(ISBLANK('Monthly Estimate'!$D$8),SUMPRODUCT(('Monthly Estimate'!$F$8:$BL$8='Payment Calendar'!$A194)*('Monthly Estimate'!$B$8)),IF('Monthly Estimate'!$D$8='Payment Calendar'!$B194,'Monthly Estimate'!$B$8,0))</f>
        <v>0</v>
      </c>
      <c r="AR194" s="35">
        <f t="shared" si="67"/>
        <v>0</v>
      </c>
      <c r="AS194" s="36">
        <f>IF(ISBLANK('Monthly Estimate'!$D$54),SUMPRODUCT(('Monthly Estimate'!$F$54:$BL$54='Payment Calendar'!$A194)*('Monthly Estimate'!$B$54)),IF('Monthly Estimate'!$D$54='Payment Calendar'!$B194,'Monthly Estimate'!$B$54,0))</f>
        <v>0</v>
      </c>
      <c r="AT194" s="34">
        <f>IF(ISBLANK('Monthly Estimate'!$D$55),SUMPRODUCT(('Monthly Estimate'!$F$55:$BL$55='Payment Calendar'!$A194)*('Monthly Estimate'!$B$55)),IF('Monthly Estimate'!$D$55='Payment Calendar'!$B194,'Monthly Estimate'!$B$55,0))</f>
        <v>0</v>
      </c>
      <c r="AU194" s="29">
        <f t="shared" si="62"/>
        <v>0</v>
      </c>
      <c r="AV194" s="30">
        <f t="shared" si="63"/>
        <v>0</v>
      </c>
      <c r="AW194" s="37">
        <f t="shared" si="65"/>
        <v>0</v>
      </c>
    </row>
    <row r="195" spans="1:49" x14ac:dyDescent="0.2">
      <c r="A195" s="31">
        <f t="shared" si="64"/>
        <v>43286</v>
      </c>
      <c r="B195" s="32">
        <f t="shared" si="66"/>
        <v>5</v>
      </c>
      <c r="C195" s="32">
        <f t="shared" si="61"/>
        <v>7</v>
      </c>
      <c r="D195" s="33">
        <f>IF(ISBLANK('Monthly Estimate'!$D$13),SUMPRODUCT(('Monthly Estimate'!$F$13:$BL$13='Payment Calendar'!$A195)*('Monthly Estimate'!$B$13)),IF('Monthly Estimate'!$D$13='Payment Calendar'!$B195,'Monthly Estimate'!$B$13,0))</f>
        <v>0</v>
      </c>
      <c r="E195" s="33">
        <f>IF(ISBLANK('Monthly Estimate'!$D$14),SUMPRODUCT(('Monthly Estimate'!$F$14:$BL$14='Payment Calendar'!$A195)*('Monthly Estimate'!$B$14)),IF('Monthly Estimate'!$D$14='Payment Calendar'!$B195,'Monthly Estimate'!$B$14,0))</f>
        <v>0</v>
      </c>
      <c r="F195" s="33">
        <f>IF(ISBLANK('Monthly Estimate'!$D$15),SUMPRODUCT(('Monthly Estimate'!$F$15:$BL$15='Payment Calendar'!$A195)*('Monthly Estimate'!$B$15)),IF('Monthly Estimate'!$D$15='Payment Calendar'!$B195,'Monthly Estimate'!$B$15,0))</f>
        <v>0</v>
      </c>
      <c r="G195" s="33">
        <f>IF(ISBLANK('Monthly Estimate'!$D$16),SUMPRODUCT(('Monthly Estimate'!$F$16:$BL$16='Payment Calendar'!$A195)*('Monthly Estimate'!$B$16)),IF('Monthly Estimate'!$D$16='Payment Calendar'!$B195,'Monthly Estimate'!$B$16,0))</f>
        <v>0</v>
      </c>
      <c r="H195" s="33">
        <f>IF(ISBLANK('Monthly Estimate'!$D$17),SUMPRODUCT(('Monthly Estimate'!$F$17:$BL$17='Payment Calendar'!$A195)*('Monthly Estimate'!$B$17)),IF('Monthly Estimate'!$D$17='Payment Calendar'!$B195,'Monthly Estimate'!$B$17,0))</f>
        <v>0</v>
      </c>
      <c r="I195" s="33">
        <f>IF(ISBLANK('Monthly Estimate'!$D$18),SUMPRODUCT(('Monthly Estimate'!$F$18:$BL$18='Payment Calendar'!$A195)*('Monthly Estimate'!$B$18)),IF('Monthly Estimate'!$D$18='Payment Calendar'!$B195,'Monthly Estimate'!$B$18,0))</f>
        <v>0</v>
      </c>
      <c r="J195" s="33">
        <f>IF(ISBLANK('Monthly Estimate'!$D$19),SUMPRODUCT(('Monthly Estimate'!$F$19:$BL$19='Payment Calendar'!$A195)*('Monthly Estimate'!$B$19)),IF('Monthly Estimate'!$D$19='Payment Calendar'!$B195,'Monthly Estimate'!$B$19,0))</f>
        <v>0</v>
      </c>
      <c r="K195" s="33">
        <f>IF(ISBLANK('Monthly Estimate'!$D$20),SUMPRODUCT(('Monthly Estimate'!$F$20:$BL$20='Payment Calendar'!$A195)*('Monthly Estimate'!$B$20)),IF('Monthly Estimate'!$D$20='Payment Calendar'!$B195,'Monthly Estimate'!$B$20,0))</f>
        <v>0</v>
      </c>
      <c r="L195" s="33">
        <f>IF(ISBLANK('Monthly Estimate'!$D$21),SUMPRODUCT(('Monthly Estimate'!$F$21:$BL$21='Payment Calendar'!$A195)*('Monthly Estimate'!$B$21)),IF('Monthly Estimate'!$D$21='Payment Calendar'!$B195,'Monthly Estimate'!$B$21,0))</f>
        <v>0</v>
      </c>
      <c r="M195" s="33">
        <f>IF(ISBLANK('Monthly Estimate'!$D$22),SUMPRODUCT(('Monthly Estimate'!$F$22:$BL$22='Payment Calendar'!$A195)*('Monthly Estimate'!$B$22)),IF('Monthly Estimate'!$D$22='Payment Calendar'!$B195,'Monthly Estimate'!$B$22,0))</f>
        <v>0</v>
      </c>
      <c r="N195" s="33">
        <f>IF(ISBLANK('Monthly Estimate'!$D$23),SUMPRODUCT(('Monthly Estimate'!$F$23:$BL$23='Payment Calendar'!$A195)*('Monthly Estimate'!$B$23)),IF('Monthly Estimate'!$D$23='Payment Calendar'!$B195,'Monthly Estimate'!$B$23,0))</f>
        <v>0</v>
      </c>
      <c r="O195" s="33">
        <f>IF(ISBLANK('Monthly Estimate'!$D$24),SUMPRODUCT(('Monthly Estimate'!$F$24:$BL$24='Payment Calendar'!$A195)*('Monthly Estimate'!$B$24)),IF('Monthly Estimate'!$D$24='Payment Calendar'!$B195,'Monthly Estimate'!$B$24,0))</f>
        <v>0</v>
      </c>
      <c r="P195" s="33">
        <f>IF(ISBLANK('Monthly Estimate'!$D$25),SUMPRODUCT(('Monthly Estimate'!$F$25:$BL$25='Payment Calendar'!$A195)*('Monthly Estimate'!$B$25)),IF('Monthly Estimate'!$D$25='Payment Calendar'!$B195,'Monthly Estimate'!$B$25,0))</f>
        <v>0</v>
      </c>
      <c r="Q195" s="33">
        <f>IF(ISBLANK('Monthly Estimate'!$D$26),SUMPRODUCT(('Monthly Estimate'!$F$26:$BL$26='Payment Calendar'!$A195)*('Monthly Estimate'!$B$26)),IF('Monthly Estimate'!$D$26='Payment Calendar'!$B195,'Monthly Estimate'!$B$26,0))</f>
        <v>0</v>
      </c>
      <c r="R195" s="33">
        <f>IF(ISBLANK('Monthly Estimate'!$D$27),SUMPRODUCT(('Monthly Estimate'!$F$27:$BL$27='Payment Calendar'!$A195)*('Monthly Estimate'!$B$27)),IF('Monthly Estimate'!$D$27='Payment Calendar'!$B195,'Monthly Estimate'!$B$27,0))</f>
        <v>0</v>
      </c>
      <c r="S195" s="33">
        <f>IF(ISBLANK('Monthly Estimate'!$D$28),SUMPRODUCT(('Monthly Estimate'!$F$28:$BL$28='Payment Calendar'!$A195)*('Monthly Estimate'!$B$28)),IF('Monthly Estimate'!$D$28='Payment Calendar'!$B195,'Monthly Estimate'!$B$28,0))</f>
        <v>0</v>
      </c>
      <c r="T195" s="33">
        <f>IF(ISBLANK('Monthly Estimate'!$D$32),SUMPRODUCT(('Monthly Estimate'!$F$32:$BL$32='Payment Calendar'!$A195)*('Monthly Estimate'!$B$32)),IF('Monthly Estimate'!$D$32='Payment Calendar'!$B195,'Monthly Estimate'!$B$32,0))</f>
        <v>0</v>
      </c>
      <c r="U195" s="33">
        <f>IF(ISBLANK('Monthly Estimate'!$D$33),SUMPRODUCT(('Monthly Estimate'!$F$33:$BL$33='Payment Calendar'!$A195)*('Monthly Estimate'!$B$33)),IF('Monthly Estimate'!$D$33='Payment Calendar'!$B195,'Monthly Estimate'!$B$33,0))</f>
        <v>0</v>
      </c>
      <c r="V195" s="33">
        <f>IF(ISBLANK('Monthly Estimate'!$D$34),SUMPRODUCT(('Monthly Estimate'!$F$34:$BL$34='Payment Calendar'!$A195)*('Monthly Estimate'!$B$34)),IF('Monthly Estimate'!$D$34='Payment Calendar'!$B195,'Monthly Estimate'!$B$34,0))</f>
        <v>0</v>
      </c>
      <c r="W195" s="33">
        <f>IF(ISBLANK('Monthly Estimate'!$D$35),SUMPRODUCT(('Monthly Estimate'!$F$35:$BL$35='Payment Calendar'!$A195)*('Monthly Estimate'!$B$35)),IF('Monthly Estimate'!$D$35='Payment Calendar'!$B195,'Monthly Estimate'!$B$35,0))</f>
        <v>0</v>
      </c>
      <c r="X195" s="33">
        <f>IF(ISBLANK('Monthly Estimate'!$D$36),SUMPRODUCT(('Monthly Estimate'!$F$36:$BL$36='Payment Calendar'!$A195)*('Monthly Estimate'!$B$36)),IF('Monthly Estimate'!$D$36='Payment Calendar'!$B195,'Monthly Estimate'!$B$36,0))</f>
        <v>0</v>
      </c>
      <c r="Y195" s="33">
        <f>IF(ISBLANK('Monthly Estimate'!$D$37),SUMPRODUCT(('Monthly Estimate'!$F$37:$BL$37='Payment Calendar'!$A195)*('Monthly Estimate'!$B$37)),IF('Monthly Estimate'!$D$37='Payment Calendar'!$B195,'Monthly Estimate'!$B$37,0))</f>
        <v>0</v>
      </c>
      <c r="Z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A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B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C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D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E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F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G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H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I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J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K195" s="33">
        <f>IF(ISBLANK('Monthly Estimate'!$D$38),SUMPRODUCT(('Monthly Estimate'!$F$38:$BL$38='Payment Calendar'!$A195)*('Monthly Estimate'!$B$38)),IF('Monthly Estimate'!$D$38='Payment Calendar'!$B195,'Monthly Estimate'!$B$38,0))</f>
        <v>0</v>
      </c>
      <c r="AL195" s="33">
        <f>IF(ISBLANK('Monthly Estimate'!$D$50),SUMPRODUCT(('Monthly Estimate'!$F$50:$BL$50='Payment Calendar'!$A195)*('Monthly Estimate'!$B$50)),IF('Monthly Estimate'!$D$50='Payment Calendar'!$B195,'Monthly Estimate'!$B$50,0))</f>
        <v>0</v>
      </c>
      <c r="AM195" s="34">
        <f>IF(ISBLANK('Monthly Estimate'!$D$51),SUMPRODUCT(('Monthly Estimate'!$F$51:$BL$51='Payment Calendar'!$A195)*('Monthly Estimate'!$B$51)),IF('Monthly Estimate'!$D$51='Payment Calendar'!$B195,'Monthly Estimate'!$B$51,0))</f>
        <v>0</v>
      </c>
      <c r="AN195" s="29">
        <f>SUM(D195:AM195)</f>
        <v>0</v>
      </c>
      <c r="AO195" s="33">
        <f>IF(ISBLANK('Monthly Estimate'!$D$6),SUMPRODUCT(('Monthly Estimate'!$F$6:$BL$6='Payment Calendar'!$A195)*('Monthly Estimate'!$B$6)),IF('Monthly Estimate'!$D$6='Payment Calendar'!$B195,'Monthly Estimate'!$B$6,0))</f>
        <v>0</v>
      </c>
      <c r="AP195" s="33">
        <f>IF(ISBLANK('Monthly Estimate'!$D$7),SUMPRODUCT(('Monthly Estimate'!$F$7:$BL$7='Payment Calendar'!$A195)*('Monthly Estimate'!$B$7)),IF('Monthly Estimate'!$D$7='Payment Calendar'!$B195,'Monthly Estimate'!$B$7,0))</f>
        <v>0</v>
      </c>
      <c r="AQ195" s="34">
        <f>IF(ISBLANK('Monthly Estimate'!$D$8),SUMPRODUCT(('Monthly Estimate'!$F$8:$BL$8='Payment Calendar'!$A195)*('Monthly Estimate'!$B$8)),IF('Monthly Estimate'!$D$8='Payment Calendar'!$B195,'Monthly Estimate'!$B$8,0))</f>
        <v>0</v>
      </c>
      <c r="AR195" s="35">
        <f t="shared" si="67"/>
        <v>0</v>
      </c>
      <c r="AS195" s="36">
        <f>IF(ISBLANK('Monthly Estimate'!$D$54),SUMPRODUCT(('Monthly Estimate'!$F$54:$BL$54='Payment Calendar'!$A195)*('Monthly Estimate'!$B$54)),IF('Monthly Estimate'!$D$54='Payment Calendar'!$B195,'Monthly Estimate'!$B$54,0))</f>
        <v>0</v>
      </c>
      <c r="AT195" s="34">
        <f>IF(ISBLANK('Monthly Estimate'!$D$55),SUMPRODUCT(('Monthly Estimate'!$F$55:$BL$55='Payment Calendar'!$A195)*('Monthly Estimate'!$B$55)),IF('Monthly Estimate'!$D$55='Payment Calendar'!$B195,'Monthly Estimate'!$B$55,0))</f>
        <v>0</v>
      </c>
      <c r="AU195" s="29">
        <f t="shared" si="62"/>
        <v>0</v>
      </c>
      <c r="AV195" s="30">
        <f t="shared" si="63"/>
        <v>0</v>
      </c>
      <c r="AW195" s="37">
        <f t="shared" si="65"/>
        <v>0</v>
      </c>
    </row>
    <row r="196" spans="1:49" x14ac:dyDescent="0.2">
      <c r="A196" s="31">
        <f t="shared" si="64"/>
        <v>43287</v>
      </c>
      <c r="B196" s="32">
        <f t="shared" si="66"/>
        <v>6</v>
      </c>
      <c r="C196" s="32">
        <f t="shared" si="61"/>
        <v>7</v>
      </c>
      <c r="D196" s="33">
        <f>IF(ISBLANK('Monthly Estimate'!$D$13),SUMPRODUCT(('Monthly Estimate'!$F$13:$BL$13='Payment Calendar'!$A196)*('Monthly Estimate'!$B$13)),IF('Monthly Estimate'!$D$13='Payment Calendar'!$B196,'Monthly Estimate'!$B$13,0))</f>
        <v>0</v>
      </c>
      <c r="E196" s="33">
        <f>IF(ISBLANK('Monthly Estimate'!$D$14),SUMPRODUCT(('Monthly Estimate'!$F$14:$BL$14='Payment Calendar'!$A196)*('Monthly Estimate'!$B$14)),IF('Monthly Estimate'!$D$14='Payment Calendar'!$B196,'Monthly Estimate'!$B$14,0))</f>
        <v>0</v>
      </c>
      <c r="F196" s="33">
        <f>IF(ISBLANK('Monthly Estimate'!$D$15),SUMPRODUCT(('Monthly Estimate'!$F$15:$BL$15='Payment Calendar'!$A196)*('Monthly Estimate'!$B$15)),IF('Monthly Estimate'!$D$15='Payment Calendar'!$B196,'Monthly Estimate'!$B$15,0))</f>
        <v>0</v>
      </c>
      <c r="G196" s="33">
        <f>IF(ISBLANK('Monthly Estimate'!$D$16),SUMPRODUCT(('Monthly Estimate'!$F$16:$BL$16='Payment Calendar'!$A196)*('Monthly Estimate'!$B$16)),IF('Monthly Estimate'!$D$16='Payment Calendar'!$B196,'Monthly Estimate'!$B$16,0))</f>
        <v>0</v>
      </c>
      <c r="H196" s="33">
        <f>IF(ISBLANK('Monthly Estimate'!$D$17),SUMPRODUCT(('Monthly Estimate'!$F$17:$BL$17='Payment Calendar'!$A196)*('Monthly Estimate'!$B$17)),IF('Monthly Estimate'!$D$17='Payment Calendar'!$B196,'Monthly Estimate'!$B$17,0))</f>
        <v>0</v>
      </c>
      <c r="I196" s="33">
        <f>IF(ISBLANK('Monthly Estimate'!$D$18),SUMPRODUCT(('Monthly Estimate'!$F$18:$BL$18='Payment Calendar'!$A196)*('Monthly Estimate'!$B$18)),IF('Monthly Estimate'!$D$18='Payment Calendar'!$B196,'Monthly Estimate'!$B$18,0))</f>
        <v>0</v>
      </c>
      <c r="J196" s="33">
        <f>IF(ISBLANK('Monthly Estimate'!$D$19),SUMPRODUCT(('Monthly Estimate'!$F$19:$BL$19='Payment Calendar'!$A196)*('Monthly Estimate'!$B$19)),IF('Monthly Estimate'!$D$19='Payment Calendar'!$B196,'Monthly Estimate'!$B$19,0))</f>
        <v>0</v>
      </c>
      <c r="K196" s="33">
        <f>IF(ISBLANK('Monthly Estimate'!$D$20),SUMPRODUCT(('Monthly Estimate'!$F$20:$BL$20='Payment Calendar'!$A196)*('Monthly Estimate'!$B$20)),IF('Monthly Estimate'!$D$20='Payment Calendar'!$B196,'Monthly Estimate'!$B$20,0))</f>
        <v>0</v>
      </c>
      <c r="L196" s="33">
        <f>IF(ISBLANK('Monthly Estimate'!$D$21),SUMPRODUCT(('Monthly Estimate'!$F$21:$BL$21='Payment Calendar'!$A196)*('Monthly Estimate'!$B$21)),IF('Monthly Estimate'!$D$21='Payment Calendar'!$B196,'Monthly Estimate'!$B$21,0))</f>
        <v>0</v>
      </c>
      <c r="M196" s="33">
        <f>IF(ISBLANK('Monthly Estimate'!$D$22),SUMPRODUCT(('Monthly Estimate'!$F$22:$BL$22='Payment Calendar'!$A196)*('Monthly Estimate'!$B$22)),IF('Monthly Estimate'!$D$22='Payment Calendar'!$B196,'Monthly Estimate'!$B$22,0))</f>
        <v>0</v>
      </c>
      <c r="N196" s="33">
        <f>IF(ISBLANK('Monthly Estimate'!$D$23),SUMPRODUCT(('Monthly Estimate'!$F$23:$BL$23='Payment Calendar'!$A196)*('Monthly Estimate'!$B$23)),IF('Monthly Estimate'!$D$23='Payment Calendar'!$B196,'Monthly Estimate'!$B$23,0))</f>
        <v>0</v>
      </c>
      <c r="O196" s="33">
        <f>IF(ISBLANK('Monthly Estimate'!$D$24),SUMPRODUCT(('Monthly Estimate'!$F$24:$BL$24='Payment Calendar'!$A196)*('Monthly Estimate'!$B$24)),IF('Monthly Estimate'!$D$24='Payment Calendar'!$B196,'Monthly Estimate'!$B$24,0))</f>
        <v>0</v>
      </c>
      <c r="P196" s="33">
        <f>IF(ISBLANK('Monthly Estimate'!$D$25),SUMPRODUCT(('Monthly Estimate'!$F$25:$BL$25='Payment Calendar'!$A196)*('Monthly Estimate'!$B$25)),IF('Monthly Estimate'!$D$25='Payment Calendar'!$B196,'Monthly Estimate'!$B$25,0))</f>
        <v>0</v>
      </c>
      <c r="Q196" s="33">
        <f>IF(ISBLANK('Monthly Estimate'!$D$26),SUMPRODUCT(('Monthly Estimate'!$F$26:$BL$26='Payment Calendar'!$A196)*('Monthly Estimate'!$B$26)),IF('Monthly Estimate'!$D$26='Payment Calendar'!$B196,'Monthly Estimate'!$B$26,0))</f>
        <v>0</v>
      </c>
      <c r="R196" s="33">
        <f>IF(ISBLANK('Monthly Estimate'!$D$27),SUMPRODUCT(('Monthly Estimate'!$F$27:$BL$27='Payment Calendar'!$A196)*('Monthly Estimate'!$B$27)),IF('Monthly Estimate'!$D$27='Payment Calendar'!$B196,'Monthly Estimate'!$B$27,0))</f>
        <v>0</v>
      </c>
      <c r="S196" s="33">
        <f>IF(ISBLANK('Monthly Estimate'!$D$28),SUMPRODUCT(('Monthly Estimate'!$F$28:$BL$28='Payment Calendar'!$A196)*('Monthly Estimate'!$B$28)),IF('Monthly Estimate'!$D$28='Payment Calendar'!$B196,'Monthly Estimate'!$B$28,0))</f>
        <v>0</v>
      </c>
      <c r="T196" s="33">
        <f>IF(ISBLANK('Monthly Estimate'!$D$32),SUMPRODUCT(('Monthly Estimate'!$F$32:$BL$32='Payment Calendar'!$A196)*('Monthly Estimate'!$B$32)),IF('Monthly Estimate'!$D$32='Payment Calendar'!$B196,'Monthly Estimate'!$B$32,0))</f>
        <v>0</v>
      </c>
      <c r="U196" s="33">
        <f>IF(ISBLANK('Monthly Estimate'!$D$33),SUMPRODUCT(('Monthly Estimate'!$F$33:$BL$33='Payment Calendar'!$A196)*('Monthly Estimate'!$B$33)),IF('Monthly Estimate'!$D$33='Payment Calendar'!$B196,'Monthly Estimate'!$B$33,0))</f>
        <v>0</v>
      </c>
      <c r="V196" s="33">
        <f>IF(ISBLANK('Monthly Estimate'!$D$34),SUMPRODUCT(('Monthly Estimate'!$F$34:$BL$34='Payment Calendar'!$A196)*('Monthly Estimate'!$B$34)),IF('Monthly Estimate'!$D$34='Payment Calendar'!$B196,'Monthly Estimate'!$B$34,0))</f>
        <v>0</v>
      </c>
      <c r="W196" s="33">
        <f>IF(ISBLANK('Monthly Estimate'!$D$35),SUMPRODUCT(('Monthly Estimate'!$F$35:$BL$35='Payment Calendar'!$A196)*('Monthly Estimate'!$B$35)),IF('Monthly Estimate'!$D$35='Payment Calendar'!$B196,'Monthly Estimate'!$B$35,0))</f>
        <v>0</v>
      </c>
      <c r="X196" s="33">
        <f>IF(ISBLANK('Monthly Estimate'!$D$36),SUMPRODUCT(('Monthly Estimate'!$F$36:$BL$36='Payment Calendar'!$A196)*('Monthly Estimate'!$B$36)),IF('Monthly Estimate'!$D$36='Payment Calendar'!$B196,'Monthly Estimate'!$B$36,0))</f>
        <v>0</v>
      </c>
      <c r="Y196" s="33">
        <f>IF(ISBLANK('Monthly Estimate'!$D$37),SUMPRODUCT(('Monthly Estimate'!$F$37:$BL$37='Payment Calendar'!$A196)*('Monthly Estimate'!$B$37)),IF('Monthly Estimate'!$D$37='Payment Calendar'!$B196,'Monthly Estimate'!$B$37,0))</f>
        <v>0</v>
      </c>
      <c r="Z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A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B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C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D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E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F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G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H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I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J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K196" s="33">
        <f>IF(ISBLANK('Monthly Estimate'!$D$38),SUMPRODUCT(('Monthly Estimate'!$F$38:$BL$38='Payment Calendar'!$A196)*('Monthly Estimate'!$B$38)),IF('Monthly Estimate'!$D$38='Payment Calendar'!$B196,'Monthly Estimate'!$B$38,0))</f>
        <v>0</v>
      </c>
      <c r="AL196" s="33">
        <f>IF(ISBLANK('Monthly Estimate'!$D$50),SUMPRODUCT(('Monthly Estimate'!$F$50:$BL$50='Payment Calendar'!$A196)*('Monthly Estimate'!$B$50)),IF('Monthly Estimate'!$D$50='Payment Calendar'!$B196,'Monthly Estimate'!$B$50,0))</f>
        <v>0</v>
      </c>
      <c r="AM196" s="34">
        <f>IF(ISBLANK('Monthly Estimate'!$D$51),SUMPRODUCT(('Monthly Estimate'!$F$51:$BL$51='Payment Calendar'!$A196)*('Monthly Estimate'!$B$51)),IF('Monthly Estimate'!$D$51='Payment Calendar'!$B196,'Monthly Estimate'!$B$51,0))</f>
        <v>0</v>
      </c>
      <c r="AN196" s="29">
        <f>SUM(D196:AM196)</f>
        <v>0</v>
      </c>
      <c r="AO196" s="33">
        <f>IF(ISBLANK('Monthly Estimate'!$D$6),SUMPRODUCT(('Monthly Estimate'!$F$6:$BL$6='Payment Calendar'!$A196)*('Monthly Estimate'!$B$6)),IF('Monthly Estimate'!$D$6='Payment Calendar'!$B196,'Monthly Estimate'!$B$6,0))</f>
        <v>0</v>
      </c>
      <c r="AP196" s="33">
        <f>IF(ISBLANK('Monthly Estimate'!$D$7),SUMPRODUCT(('Monthly Estimate'!$F$7:$BL$7='Payment Calendar'!$A196)*('Monthly Estimate'!$B$7)),IF('Monthly Estimate'!$D$7='Payment Calendar'!$B196,'Monthly Estimate'!$B$7,0))</f>
        <v>0</v>
      </c>
      <c r="AQ196" s="34">
        <f>IF(ISBLANK('Monthly Estimate'!$D$8),SUMPRODUCT(('Monthly Estimate'!$F$8:$BL$8='Payment Calendar'!$A196)*('Monthly Estimate'!$B$8)),IF('Monthly Estimate'!$D$8='Payment Calendar'!$B196,'Monthly Estimate'!$B$8,0))</f>
        <v>0</v>
      </c>
      <c r="AR196" s="35">
        <f t="shared" si="67"/>
        <v>0</v>
      </c>
      <c r="AS196" s="36">
        <f>IF(ISBLANK('Monthly Estimate'!$D$54),SUMPRODUCT(('Monthly Estimate'!$F$54:$BL$54='Payment Calendar'!$A196)*('Monthly Estimate'!$B$54)),IF('Monthly Estimate'!$D$54='Payment Calendar'!$B196,'Monthly Estimate'!$B$54,0))</f>
        <v>0</v>
      </c>
      <c r="AT196" s="34">
        <f>IF(ISBLANK('Monthly Estimate'!$D$55),SUMPRODUCT(('Monthly Estimate'!$F$55:$BL$55='Payment Calendar'!$A196)*('Monthly Estimate'!$B$55)),IF('Monthly Estimate'!$D$55='Payment Calendar'!$B196,'Monthly Estimate'!$B$55,0))</f>
        <v>0</v>
      </c>
      <c r="AU196" s="29">
        <f t="shared" si="62"/>
        <v>0</v>
      </c>
      <c r="AV196" s="30">
        <f t="shared" si="63"/>
        <v>0</v>
      </c>
      <c r="AW196" s="37">
        <f t="shared" si="65"/>
        <v>0</v>
      </c>
    </row>
    <row r="197" spans="1:49" x14ac:dyDescent="0.2">
      <c r="A197" s="31">
        <f t="shared" si="64"/>
        <v>43288</v>
      </c>
      <c r="B197" s="32">
        <f t="shared" si="66"/>
        <v>7</v>
      </c>
      <c r="C197" s="32">
        <f t="shared" si="61"/>
        <v>7</v>
      </c>
      <c r="D197" s="33">
        <f>IF(ISBLANK('Monthly Estimate'!$D$13),SUMPRODUCT(('Monthly Estimate'!$F$13:$BL$13='Payment Calendar'!$A197)*('Monthly Estimate'!$B$13)),IF('Monthly Estimate'!$D$13='Payment Calendar'!$B197,'Monthly Estimate'!$B$13,0))</f>
        <v>0</v>
      </c>
      <c r="E197" s="33">
        <f>IF(ISBLANK('Monthly Estimate'!$D$14),SUMPRODUCT(('Monthly Estimate'!$F$14:$BL$14='Payment Calendar'!$A197)*('Monthly Estimate'!$B$14)),IF('Monthly Estimate'!$D$14='Payment Calendar'!$B197,'Monthly Estimate'!$B$14,0))</f>
        <v>0</v>
      </c>
      <c r="F197" s="33">
        <f>IF(ISBLANK('Monthly Estimate'!$D$15),SUMPRODUCT(('Monthly Estimate'!$F$15:$BL$15='Payment Calendar'!$A197)*('Monthly Estimate'!$B$15)),IF('Monthly Estimate'!$D$15='Payment Calendar'!$B197,'Monthly Estimate'!$B$15,0))</f>
        <v>0</v>
      </c>
      <c r="G197" s="33">
        <f>IF(ISBLANK('Monthly Estimate'!$D$16),SUMPRODUCT(('Monthly Estimate'!$F$16:$BL$16='Payment Calendar'!$A197)*('Monthly Estimate'!$B$16)),IF('Monthly Estimate'!$D$16='Payment Calendar'!$B197,'Monthly Estimate'!$B$16,0))</f>
        <v>0</v>
      </c>
      <c r="H197" s="33">
        <f>IF(ISBLANK('Monthly Estimate'!$D$17),SUMPRODUCT(('Monthly Estimate'!$F$17:$BL$17='Payment Calendar'!$A197)*('Monthly Estimate'!$B$17)),IF('Monthly Estimate'!$D$17='Payment Calendar'!$B197,'Monthly Estimate'!$B$17,0))</f>
        <v>0</v>
      </c>
      <c r="I197" s="33">
        <f>IF(ISBLANK('Monthly Estimate'!$D$18),SUMPRODUCT(('Monthly Estimate'!$F$18:$BL$18='Payment Calendar'!$A197)*('Monthly Estimate'!$B$18)),IF('Monthly Estimate'!$D$18='Payment Calendar'!$B197,'Monthly Estimate'!$B$18,0))</f>
        <v>0</v>
      </c>
      <c r="J197" s="33">
        <f>IF(ISBLANK('Monthly Estimate'!$D$19),SUMPRODUCT(('Monthly Estimate'!$F$19:$BL$19='Payment Calendar'!$A197)*('Monthly Estimate'!$B$19)),IF('Monthly Estimate'!$D$19='Payment Calendar'!$B197,'Monthly Estimate'!$B$19,0))</f>
        <v>0</v>
      </c>
      <c r="K197" s="33">
        <f>IF(ISBLANK('Monthly Estimate'!$D$20),SUMPRODUCT(('Monthly Estimate'!$F$20:$BL$20='Payment Calendar'!$A197)*('Monthly Estimate'!$B$20)),IF('Monthly Estimate'!$D$20='Payment Calendar'!$B197,'Monthly Estimate'!$B$20,0))</f>
        <v>0</v>
      </c>
      <c r="L197" s="33">
        <f>IF(ISBLANK('Monthly Estimate'!$D$21),SUMPRODUCT(('Monthly Estimate'!$F$21:$BL$21='Payment Calendar'!$A197)*('Monthly Estimate'!$B$21)),IF('Monthly Estimate'!$D$21='Payment Calendar'!$B197,'Monthly Estimate'!$B$21,0))</f>
        <v>0</v>
      </c>
      <c r="M197" s="33">
        <f>IF(ISBLANK('Monthly Estimate'!$D$22),SUMPRODUCT(('Monthly Estimate'!$F$22:$BL$22='Payment Calendar'!$A197)*('Monthly Estimate'!$B$22)),IF('Monthly Estimate'!$D$22='Payment Calendar'!$B197,'Monthly Estimate'!$B$22,0))</f>
        <v>0</v>
      </c>
      <c r="N197" s="33">
        <f>IF(ISBLANK('Monthly Estimate'!$D$23),SUMPRODUCT(('Monthly Estimate'!$F$23:$BL$23='Payment Calendar'!$A197)*('Monthly Estimate'!$B$23)),IF('Monthly Estimate'!$D$23='Payment Calendar'!$B197,'Monthly Estimate'!$B$23,0))</f>
        <v>0</v>
      </c>
      <c r="O197" s="33">
        <f>IF(ISBLANK('Monthly Estimate'!$D$24),SUMPRODUCT(('Monthly Estimate'!$F$24:$BL$24='Payment Calendar'!$A197)*('Monthly Estimate'!$B$24)),IF('Monthly Estimate'!$D$24='Payment Calendar'!$B197,'Monthly Estimate'!$B$24,0))</f>
        <v>0</v>
      </c>
      <c r="P197" s="33">
        <f>IF(ISBLANK('Monthly Estimate'!$D$25),SUMPRODUCT(('Monthly Estimate'!$F$25:$BL$25='Payment Calendar'!$A197)*('Monthly Estimate'!$B$25)),IF('Monthly Estimate'!$D$25='Payment Calendar'!$B197,'Monthly Estimate'!$B$25,0))</f>
        <v>0</v>
      </c>
      <c r="Q197" s="33">
        <f>IF(ISBLANK('Monthly Estimate'!$D$26),SUMPRODUCT(('Monthly Estimate'!$F$26:$BL$26='Payment Calendar'!$A197)*('Monthly Estimate'!$B$26)),IF('Monthly Estimate'!$D$26='Payment Calendar'!$B197,'Monthly Estimate'!$B$26,0))</f>
        <v>0</v>
      </c>
      <c r="R197" s="33">
        <f>IF(ISBLANK('Monthly Estimate'!$D$27),SUMPRODUCT(('Monthly Estimate'!$F$27:$BL$27='Payment Calendar'!$A197)*('Monthly Estimate'!$B$27)),IF('Monthly Estimate'!$D$27='Payment Calendar'!$B197,'Monthly Estimate'!$B$27,0))</f>
        <v>0</v>
      </c>
      <c r="S197" s="33">
        <f>IF(ISBLANK('Monthly Estimate'!$D$28),SUMPRODUCT(('Monthly Estimate'!$F$28:$BL$28='Payment Calendar'!$A197)*('Monthly Estimate'!$B$28)),IF('Monthly Estimate'!$D$28='Payment Calendar'!$B197,'Monthly Estimate'!$B$28,0))</f>
        <v>0</v>
      </c>
      <c r="T197" s="33">
        <f>IF(ISBLANK('Monthly Estimate'!$D$32),SUMPRODUCT(('Monthly Estimate'!$F$32:$BL$32='Payment Calendar'!$A197)*('Monthly Estimate'!$B$32)),IF('Monthly Estimate'!$D$32='Payment Calendar'!$B197,'Monthly Estimate'!$B$32,0))</f>
        <v>0</v>
      </c>
      <c r="U197" s="33">
        <f>IF(ISBLANK('Monthly Estimate'!$D$33),SUMPRODUCT(('Monthly Estimate'!$F$33:$BL$33='Payment Calendar'!$A197)*('Monthly Estimate'!$B$33)),IF('Monthly Estimate'!$D$33='Payment Calendar'!$B197,'Monthly Estimate'!$B$33,0))</f>
        <v>0</v>
      </c>
      <c r="V197" s="33">
        <f>IF(ISBLANK('Monthly Estimate'!$D$34),SUMPRODUCT(('Monthly Estimate'!$F$34:$BL$34='Payment Calendar'!$A197)*('Monthly Estimate'!$B$34)),IF('Monthly Estimate'!$D$34='Payment Calendar'!$B197,'Monthly Estimate'!$B$34,0))</f>
        <v>0</v>
      </c>
      <c r="W197" s="33">
        <f>IF(ISBLANK('Monthly Estimate'!$D$35),SUMPRODUCT(('Monthly Estimate'!$F$35:$BL$35='Payment Calendar'!$A197)*('Monthly Estimate'!$B$35)),IF('Monthly Estimate'!$D$35='Payment Calendar'!$B197,'Monthly Estimate'!$B$35,0))</f>
        <v>0</v>
      </c>
      <c r="X197" s="33">
        <f>IF(ISBLANK('Monthly Estimate'!$D$36),SUMPRODUCT(('Monthly Estimate'!$F$36:$BL$36='Payment Calendar'!$A197)*('Monthly Estimate'!$B$36)),IF('Monthly Estimate'!$D$36='Payment Calendar'!$B197,'Monthly Estimate'!$B$36,0))</f>
        <v>0</v>
      </c>
      <c r="Y197" s="33">
        <f>IF(ISBLANK('Monthly Estimate'!$D$37),SUMPRODUCT(('Monthly Estimate'!$F$37:$BL$37='Payment Calendar'!$A197)*('Monthly Estimate'!$B$37)),IF('Monthly Estimate'!$D$37='Payment Calendar'!$B197,'Monthly Estimate'!$B$37,0))</f>
        <v>0</v>
      </c>
      <c r="Z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A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B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C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D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E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F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G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H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I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J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K197" s="33">
        <f>IF(ISBLANK('Monthly Estimate'!$D$38),SUMPRODUCT(('Monthly Estimate'!$F$38:$BL$38='Payment Calendar'!$A197)*('Monthly Estimate'!$B$38)),IF('Monthly Estimate'!$D$38='Payment Calendar'!$B197,'Monthly Estimate'!$B$38,0))</f>
        <v>0</v>
      </c>
      <c r="AL197" s="33">
        <f>IF(ISBLANK('Monthly Estimate'!$D$50),SUMPRODUCT(('Monthly Estimate'!$F$50:$BL$50='Payment Calendar'!$A197)*('Monthly Estimate'!$B$50)),IF('Monthly Estimate'!$D$50='Payment Calendar'!$B197,'Monthly Estimate'!$B$50,0))</f>
        <v>0</v>
      </c>
      <c r="AM197" s="34">
        <f>IF(ISBLANK('Monthly Estimate'!$D$51),SUMPRODUCT(('Monthly Estimate'!$F$51:$BL$51='Payment Calendar'!$A197)*('Monthly Estimate'!$B$51)),IF('Monthly Estimate'!$D$51='Payment Calendar'!$B197,'Monthly Estimate'!$B$51,0))</f>
        <v>0</v>
      </c>
      <c r="AN197" s="29">
        <f>SUM(D197:AM197)</f>
        <v>0</v>
      </c>
      <c r="AO197" s="33">
        <f>IF(ISBLANK('Monthly Estimate'!$D$6),SUMPRODUCT(('Monthly Estimate'!$F$6:$BL$6='Payment Calendar'!$A197)*('Monthly Estimate'!$B$6)),IF('Monthly Estimate'!$D$6='Payment Calendar'!$B197,'Monthly Estimate'!$B$6,0))</f>
        <v>0</v>
      </c>
      <c r="AP197" s="33">
        <f>IF(ISBLANK('Monthly Estimate'!$D$7),SUMPRODUCT(('Monthly Estimate'!$F$7:$BL$7='Payment Calendar'!$A197)*('Monthly Estimate'!$B$7)),IF('Monthly Estimate'!$D$7='Payment Calendar'!$B197,'Monthly Estimate'!$B$7,0))</f>
        <v>0</v>
      </c>
      <c r="AQ197" s="34">
        <f>IF(ISBLANK('Monthly Estimate'!$D$8),SUMPRODUCT(('Monthly Estimate'!$F$8:$BL$8='Payment Calendar'!$A197)*('Monthly Estimate'!$B$8)),IF('Monthly Estimate'!$D$8='Payment Calendar'!$B197,'Monthly Estimate'!$B$8,0))</f>
        <v>0</v>
      </c>
      <c r="AR197" s="35">
        <f t="shared" si="67"/>
        <v>0</v>
      </c>
      <c r="AS197" s="36">
        <f>IF(ISBLANK('Monthly Estimate'!$D$54),SUMPRODUCT(('Monthly Estimate'!$F$54:$BL$54='Payment Calendar'!$A197)*('Monthly Estimate'!$B$54)),IF('Monthly Estimate'!$D$54='Payment Calendar'!$B197,'Monthly Estimate'!$B$54,0))</f>
        <v>0</v>
      </c>
      <c r="AT197" s="34">
        <f>IF(ISBLANK('Monthly Estimate'!$D$55),SUMPRODUCT(('Monthly Estimate'!$F$55:$BL$55='Payment Calendar'!$A197)*('Monthly Estimate'!$B$55)),IF('Monthly Estimate'!$D$55='Payment Calendar'!$B197,'Monthly Estimate'!$B$55,0))</f>
        <v>0</v>
      </c>
      <c r="AU197" s="29">
        <f t="shared" si="62"/>
        <v>0</v>
      </c>
      <c r="AV197" s="30">
        <f t="shared" si="63"/>
        <v>0</v>
      </c>
      <c r="AW197" s="37">
        <f t="shared" si="65"/>
        <v>0</v>
      </c>
    </row>
    <row r="198" spans="1:49" x14ac:dyDescent="0.2">
      <c r="A198" s="31">
        <f t="shared" si="64"/>
        <v>43289</v>
      </c>
      <c r="B198" s="32">
        <f t="shared" si="66"/>
        <v>8</v>
      </c>
      <c r="C198" s="32">
        <f t="shared" si="61"/>
        <v>7</v>
      </c>
      <c r="D198" s="33">
        <f>IF(ISBLANK('Monthly Estimate'!$D$13),SUMPRODUCT(('Monthly Estimate'!$F$13:$BL$13='Payment Calendar'!$A198)*('Monthly Estimate'!$B$13)),IF('Monthly Estimate'!$D$13='Payment Calendar'!$B198,'Monthly Estimate'!$B$13,0))</f>
        <v>0</v>
      </c>
      <c r="E198" s="33">
        <f>IF(ISBLANK('Monthly Estimate'!$D$14),SUMPRODUCT(('Monthly Estimate'!$F$14:$BL$14='Payment Calendar'!$A198)*('Monthly Estimate'!$B$14)),IF('Monthly Estimate'!$D$14='Payment Calendar'!$B198,'Monthly Estimate'!$B$14,0))</f>
        <v>0</v>
      </c>
      <c r="F198" s="33">
        <f>IF(ISBLANK('Monthly Estimate'!$D$15),SUMPRODUCT(('Monthly Estimate'!$F$15:$BL$15='Payment Calendar'!$A198)*('Monthly Estimate'!$B$15)),IF('Monthly Estimate'!$D$15='Payment Calendar'!$B198,'Monthly Estimate'!$B$15,0))</f>
        <v>0</v>
      </c>
      <c r="G198" s="33">
        <f>IF(ISBLANK('Monthly Estimate'!$D$16),SUMPRODUCT(('Monthly Estimate'!$F$16:$BL$16='Payment Calendar'!$A198)*('Monthly Estimate'!$B$16)),IF('Monthly Estimate'!$D$16='Payment Calendar'!$B198,'Monthly Estimate'!$B$16,0))</f>
        <v>0</v>
      </c>
      <c r="H198" s="33">
        <f>IF(ISBLANK('Monthly Estimate'!$D$17),SUMPRODUCT(('Monthly Estimate'!$F$17:$BL$17='Payment Calendar'!$A198)*('Monthly Estimate'!$B$17)),IF('Monthly Estimate'!$D$17='Payment Calendar'!$B198,'Monthly Estimate'!$B$17,0))</f>
        <v>0</v>
      </c>
      <c r="I198" s="33">
        <f>IF(ISBLANK('Monthly Estimate'!$D$18),SUMPRODUCT(('Monthly Estimate'!$F$18:$BL$18='Payment Calendar'!$A198)*('Monthly Estimate'!$B$18)),IF('Monthly Estimate'!$D$18='Payment Calendar'!$B198,'Monthly Estimate'!$B$18,0))</f>
        <v>0</v>
      </c>
      <c r="J198" s="33">
        <f>IF(ISBLANK('Monthly Estimate'!$D$19),SUMPRODUCT(('Monthly Estimate'!$F$19:$BL$19='Payment Calendar'!$A198)*('Monthly Estimate'!$B$19)),IF('Monthly Estimate'!$D$19='Payment Calendar'!$B198,'Monthly Estimate'!$B$19,0))</f>
        <v>0</v>
      </c>
      <c r="K198" s="33">
        <f>IF(ISBLANK('Monthly Estimate'!$D$20),SUMPRODUCT(('Monthly Estimate'!$F$20:$BL$20='Payment Calendar'!$A198)*('Monthly Estimate'!$B$20)),IF('Monthly Estimate'!$D$20='Payment Calendar'!$B198,'Monthly Estimate'!$B$20,0))</f>
        <v>0</v>
      </c>
      <c r="L198" s="33">
        <f>IF(ISBLANK('Monthly Estimate'!$D$21),SUMPRODUCT(('Monthly Estimate'!$F$21:$BL$21='Payment Calendar'!$A198)*('Monthly Estimate'!$B$21)),IF('Monthly Estimate'!$D$21='Payment Calendar'!$B198,'Monthly Estimate'!$B$21,0))</f>
        <v>0</v>
      </c>
      <c r="M198" s="33">
        <f>IF(ISBLANK('Monthly Estimate'!$D$22),SUMPRODUCT(('Monthly Estimate'!$F$22:$BL$22='Payment Calendar'!$A198)*('Monthly Estimate'!$B$22)),IF('Monthly Estimate'!$D$22='Payment Calendar'!$B198,'Monthly Estimate'!$B$22,0))</f>
        <v>0</v>
      </c>
      <c r="N198" s="33">
        <f>IF(ISBLANK('Monthly Estimate'!$D$23),SUMPRODUCT(('Monthly Estimate'!$F$23:$BL$23='Payment Calendar'!$A198)*('Monthly Estimate'!$B$23)),IF('Monthly Estimate'!$D$23='Payment Calendar'!$B198,'Monthly Estimate'!$B$23,0))</f>
        <v>0</v>
      </c>
      <c r="O198" s="33">
        <f>IF(ISBLANK('Monthly Estimate'!$D$24),SUMPRODUCT(('Monthly Estimate'!$F$24:$BL$24='Payment Calendar'!$A198)*('Monthly Estimate'!$B$24)),IF('Monthly Estimate'!$D$24='Payment Calendar'!$B198,'Monthly Estimate'!$B$24,0))</f>
        <v>0</v>
      </c>
      <c r="P198" s="33">
        <f>IF(ISBLANK('Monthly Estimate'!$D$25),SUMPRODUCT(('Monthly Estimate'!$F$25:$BL$25='Payment Calendar'!$A198)*('Monthly Estimate'!$B$25)),IF('Monthly Estimate'!$D$25='Payment Calendar'!$B198,'Monthly Estimate'!$B$25,0))</f>
        <v>0</v>
      </c>
      <c r="Q198" s="33">
        <f>IF(ISBLANK('Monthly Estimate'!$D$26),SUMPRODUCT(('Monthly Estimate'!$F$26:$BL$26='Payment Calendar'!$A198)*('Monthly Estimate'!$B$26)),IF('Monthly Estimate'!$D$26='Payment Calendar'!$B198,'Monthly Estimate'!$B$26,0))</f>
        <v>0</v>
      </c>
      <c r="R198" s="33">
        <f>IF(ISBLANK('Monthly Estimate'!$D$27),SUMPRODUCT(('Monthly Estimate'!$F$27:$BL$27='Payment Calendar'!$A198)*('Monthly Estimate'!$B$27)),IF('Monthly Estimate'!$D$27='Payment Calendar'!$B198,'Monthly Estimate'!$B$27,0))</f>
        <v>0</v>
      </c>
      <c r="S198" s="33">
        <f>IF(ISBLANK('Monthly Estimate'!$D$28),SUMPRODUCT(('Monthly Estimate'!$F$28:$BL$28='Payment Calendar'!$A198)*('Monthly Estimate'!$B$28)),IF('Monthly Estimate'!$D$28='Payment Calendar'!$B198,'Monthly Estimate'!$B$28,0))</f>
        <v>0</v>
      </c>
      <c r="T198" s="33">
        <f>IF(ISBLANK('Monthly Estimate'!$D$32),SUMPRODUCT(('Monthly Estimate'!$F$32:$BL$32='Payment Calendar'!$A198)*('Monthly Estimate'!$B$32)),IF('Monthly Estimate'!$D$32='Payment Calendar'!$B198,'Monthly Estimate'!$B$32,0))</f>
        <v>0</v>
      </c>
      <c r="U198" s="33">
        <f>IF(ISBLANK('Monthly Estimate'!$D$33),SUMPRODUCT(('Monthly Estimate'!$F$33:$BL$33='Payment Calendar'!$A198)*('Monthly Estimate'!$B$33)),IF('Monthly Estimate'!$D$33='Payment Calendar'!$B198,'Monthly Estimate'!$B$33,0))</f>
        <v>0</v>
      </c>
      <c r="V198" s="33">
        <f>IF(ISBLANK('Monthly Estimate'!$D$34),SUMPRODUCT(('Monthly Estimate'!$F$34:$BL$34='Payment Calendar'!$A198)*('Monthly Estimate'!$B$34)),IF('Monthly Estimate'!$D$34='Payment Calendar'!$B198,'Monthly Estimate'!$B$34,0))</f>
        <v>0</v>
      </c>
      <c r="W198" s="33">
        <f>IF(ISBLANK('Monthly Estimate'!$D$35),SUMPRODUCT(('Monthly Estimate'!$F$35:$BL$35='Payment Calendar'!$A198)*('Monthly Estimate'!$B$35)),IF('Monthly Estimate'!$D$35='Payment Calendar'!$B198,'Monthly Estimate'!$B$35,0))</f>
        <v>0</v>
      </c>
      <c r="X198" s="33">
        <f>IF(ISBLANK('Monthly Estimate'!$D$36),SUMPRODUCT(('Monthly Estimate'!$F$36:$BL$36='Payment Calendar'!$A198)*('Monthly Estimate'!$B$36)),IF('Monthly Estimate'!$D$36='Payment Calendar'!$B198,'Monthly Estimate'!$B$36,0))</f>
        <v>0</v>
      </c>
      <c r="Y198" s="33">
        <f>IF(ISBLANK('Monthly Estimate'!$D$37),SUMPRODUCT(('Monthly Estimate'!$F$37:$BL$37='Payment Calendar'!$A198)*('Monthly Estimate'!$B$37)),IF('Monthly Estimate'!$D$37='Payment Calendar'!$B198,'Monthly Estimate'!$B$37,0))</f>
        <v>0</v>
      </c>
      <c r="Z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A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B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C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D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E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F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G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H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I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J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K198" s="33">
        <f>IF(ISBLANK('Monthly Estimate'!$D$38),SUMPRODUCT(('Monthly Estimate'!$F$38:$BL$38='Payment Calendar'!$A198)*('Monthly Estimate'!$B$38)),IF('Monthly Estimate'!$D$38='Payment Calendar'!$B198,'Monthly Estimate'!$B$38,0))</f>
        <v>0</v>
      </c>
      <c r="AL198" s="33">
        <f>IF(ISBLANK('Monthly Estimate'!$D$50),SUMPRODUCT(('Monthly Estimate'!$F$50:$BL$50='Payment Calendar'!$A198)*('Monthly Estimate'!$B$50)),IF('Monthly Estimate'!$D$50='Payment Calendar'!$B198,'Monthly Estimate'!$B$50,0))</f>
        <v>0</v>
      </c>
      <c r="AM198" s="34">
        <f>IF(ISBLANK('Monthly Estimate'!$D$51),SUMPRODUCT(('Monthly Estimate'!$F$51:$BL$51='Payment Calendar'!$A198)*('Monthly Estimate'!$B$51)),IF('Monthly Estimate'!$D$51='Payment Calendar'!$B198,'Monthly Estimate'!$B$51,0))</f>
        <v>0</v>
      </c>
      <c r="AN198" s="29">
        <f>SUM(D198:AM198)</f>
        <v>0</v>
      </c>
      <c r="AO198" s="33">
        <f>IF(ISBLANK('Monthly Estimate'!$D$6),SUMPRODUCT(('Monthly Estimate'!$F$6:$BL$6='Payment Calendar'!$A198)*('Monthly Estimate'!$B$6)),IF('Monthly Estimate'!$D$6='Payment Calendar'!$B198,'Monthly Estimate'!$B$6,0))</f>
        <v>0</v>
      </c>
      <c r="AP198" s="33">
        <f>IF(ISBLANK('Monthly Estimate'!$D$7),SUMPRODUCT(('Monthly Estimate'!$F$7:$BL$7='Payment Calendar'!$A198)*('Monthly Estimate'!$B$7)),IF('Monthly Estimate'!$D$7='Payment Calendar'!$B198,'Monthly Estimate'!$B$7,0))</f>
        <v>0</v>
      </c>
      <c r="AQ198" s="34">
        <f>IF(ISBLANK('Monthly Estimate'!$D$8),SUMPRODUCT(('Monthly Estimate'!$F$8:$BL$8='Payment Calendar'!$A198)*('Monthly Estimate'!$B$8)),IF('Monthly Estimate'!$D$8='Payment Calendar'!$B198,'Monthly Estimate'!$B$8,0))</f>
        <v>0</v>
      </c>
      <c r="AR198" s="35">
        <f t="shared" si="67"/>
        <v>0</v>
      </c>
      <c r="AS198" s="36">
        <f>IF(ISBLANK('Monthly Estimate'!$D$54),SUMPRODUCT(('Monthly Estimate'!$F$54:$BL$54='Payment Calendar'!$A198)*('Monthly Estimate'!$B$54)),IF('Monthly Estimate'!$D$54='Payment Calendar'!$B198,'Monthly Estimate'!$B$54,0))</f>
        <v>0</v>
      </c>
      <c r="AT198" s="34">
        <f>IF(ISBLANK('Monthly Estimate'!$D$55),SUMPRODUCT(('Monthly Estimate'!$F$55:$BL$55='Payment Calendar'!$A198)*('Monthly Estimate'!$B$55)),IF('Monthly Estimate'!$D$55='Payment Calendar'!$B198,'Monthly Estimate'!$B$55,0))</f>
        <v>0</v>
      </c>
      <c r="AU198" s="29">
        <f t="shared" si="62"/>
        <v>0</v>
      </c>
      <c r="AV198" s="30">
        <f t="shared" si="63"/>
        <v>0</v>
      </c>
      <c r="AW198" s="37">
        <f t="shared" si="65"/>
        <v>0</v>
      </c>
    </row>
    <row r="199" spans="1:49" x14ac:dyDescent="0.2">
      <c r="A199" s="31">
        <f t="shared" si="64"/>
        <v>43290</v>
      </c>
      <c r="B199" s="32">
        <f t="shared" si="66"/>
        <v>9</v>
      </c>
      <c r="C199" s="32">
        <f t="shared" si="61"/>
        <v>7</v>
      </c>
      <c r="D199" s="33">
        <f>IF(ISBLANK('Monthly Estimate'!$D$13),SUMPRODUCT(('Monthly Estimate'!$F$13:$BL$13='Payment Calendar'!$A199)*('Monthly Estimate'!$B$13)),IF('Monthly Estimate'!$D$13='Payment Calendar'!$B199,'Monthly Estimate'!$B$13,0))</f>
        <v>0</v>
      </c>
      <c r="E199" s="33">
        <f>IF(ISBLANK('Monthly Estimate'!$D$14),SUMPRODUCT(('Monthly Estimate'!$F$14:$BL$14='Payment Calendar'!$A199)*('Monthly Estimate'!$B$14)),IF('Monthly Estimate'!$D$14='Payment Calendar'!$B199,'Monthly Estimate'!$B$14,0))</f>
        <v>0</v>
      </c>
      <c r="F199" s="33">
        <f>IF(ISBLANK('Monthly Estimate'!$D$15),SUMPRODUCT(('Monthly Estimate'!$F$15:$BL$15='Payment Calendar'!$A199)*('Monthly Estimate'!$B$15)),IF('Monthly Estimate'!$D$15='Payment Calendar'!$B199,'Monthly Estimate'!$B$15,0))</f>
        <v>0</v>
      </c>
      <c r="G199" s="33">
        <f>IF(ISBLANK('Monthly Estimate'!$D$16),SUMPRODUCT(('Monthly Estimate'!$F$16:$BL$16='Payment Calendar'!$A199)*('Monthly Estimate'!$B$16)),IF('Monthly Estimate'!$D$16='Payment Calendar'!$B199,'Monthly Estimate'!$B$16,0))</f>
        <v>0</v>
      </c>
      <c r="H199" s="33">
        <f>IF(ISBLANK('Monthly Estimate'!$D$17),SUMPRODUCT(('Monthly Estimate'!$F$17:$BL$17='Payment Calendar'!$A199)*('Monthly Estimate'!$B$17)),IF('Monthly Estimate'!$D$17='Payment Calendar'!$B199,'Monthly Estimate'!$B$17,0))</f>
        <v>0</v>
      </c>
      <c r="I199" s="33">
        <f>IF(ISBLANK('Monthly Estimate'!$D$18),SUMPRODUCT(('Monthly Estimate'!$F$18:$BL$18='Payment Calendar'!$A199)*('Monthly Estimate'!$B$18)),IF('Monthly Estimate'!$D$18='Payment Calendar'!$B199,'Monthly Estimate'!$B$18,0))</f>
        <v>0</v>
      </c>
      <c r="J199" s="33">
        <f>IF(ISBLANK('Monthly Estimate'!$D$19),SUMPRODUCT(('Monthly Estimate'!$F$19:$BL$19='Payment Calendar'!$A199)*('Monthly Estimate'!$B$19)),IF('Monthly Estimate'!$D$19='Payment Calendar'!$B199,'Monthly Estimate'!$B$19,0))</f>
        <v>0</v>
      </c>
      <c r="K199" s="33">
        <f>IF(ISBLANK('Monthly Estimate'!$D$20),SUMPRODUCT(('Monthly Estimate'!$F$20:$BL$20='Payment Calendar'!$A199)*('Monthly Estimate'!$B$20)),IF('Monthly Estimate'!$D$20='Payment Calendar'!$B199,'Monthly Estimate'!$B$20,0))</f>
        <v>0</v>
      </c>
      <c r="L199" s="33">
        <f>IF(ISBLANK('Monthly Estimate'!$D$21),SUMPRODUCT(('Monthly Estimate'!$F$21:$BL$21='Payment Calendar'!$A199)*('Monthly Estimate'!$B$21)),IF('Monthly Estimate'!$D$21='Payment Calendar'!$B199,'Monthly Estimate'!$B$21,0))</f>
        <v>0</v>
      </c>
      <c r="M199" s="33">
        <f>IF(ISBLANK('Monthly Estimate'!$D$22),SUMPRODUCT(('Monthly Estimate'!$F$22:$BL$22='Payment Calendar'!$A199)*('Monthly Estimate'!$B$22)),IF('Monthly Estimate'!$D$22='Payment Calendar'!$B199,'Monthly Estimate'!$B$22,0))</f>
        <v>0</v>
      </c>
      <c r="N199" s="33">
        <f>IF(ISBLANK('Monthly Estimate'!$D$23),SUMPRODUCT(('Monthly Estimate'!$F$23:$BL$23='Payment Calendar'!$A199)*('Monthly Estimate'!$B$23)),IF('Monthly Estimate'!$D$23='Payment Calendar'!$B199,'Monthly Estimate'!$B$23,0))</f>
        <v>0</v>
      </c>
      <c r="O199" s="33">
        <f>IF(ISBLANK('Monthly Estimate'!$D$24),SUMPRODUCT(('Monthly Estimate'!$F$24:$BL$24='Payment Calendar'!$A199)*('Monthly Estimate'!$B$24)),IF('Monthly Estimate'!$D$24='Payment Calendar'!$B199,'Monthly Estimate'!$B$24,0))</f>
        <v>0</v>
      </c>
      <c r="P199" s="33">
        <f>IF(ISBLANK('Monthly Estimate'!$D$25),SUMPRODUCT(('Monthly Estimate'!$F$25:$BL$25='Payment Calendar'!$A199)*('Monthly Estimate'!$B$25)),IF('Monthly Estimate'!$D$25='Payment Calendar'!$B199,'Monthly Estimate'!$B$25,0))</f>
        <v>0</v>
      </c>
      <c r="Q199" s="33">
        <f>IF(ISBLANK('Monthly Estimate'!$D$26),SUMPRODUCT(('Monthly Estimate'!$F$26:$BL$26='Payment Calendar'!$A199)*('Monthly Estimate'!$B$26)),IF('Monthly Estimate'!$D$26='Payment Calendar'!$B199,'Monthly Estimate'!$B$26,0))</f>
        <v>0</v>
      </c>
      <c r="R199" s="33">
        <f>IF(ISBLANK('Monthly Estimate'!$D$27),SUMPRODUCT(('Monthly Estimate'!$F$27:$BL$27='Payment Calendar'!$A199)*('Monthly Estimate'!$B$27)),IF('Monthly Estimate'!$D$27='Payment Calendar'!$B199,'Monthly Estimate'!$B$27,0))</f>
        <v>0</v>
      </c>
      <c r="S199" s="33">
        <f>IF(ISBLANK('Monthly Estimate'!$D$28),SUMPRODUCT(('Monthly Estimate'!$F$28:$BL$28='Payment Calendar'!$A199)*('Monthly Estimate'!$B$28)),IF('Monthly Estimate'!$D$28='Payment Calendar'!$B199,'Monthly Estimate'!$B$28,0))</f>
        <v>0</v>
      </c>
      <c r="T199" s="33">
        <f>IF(ISBLANK('Monthly Estimate'!$D$32),SUMPRODUCT(('Monthly Estimate'!$F$32:$BL$32='Payment Calendar'!$A199)*('Monthly Estimate'!$B$32)),IF('Monthly Estimate'!$D$32='Payment Calendar'!$B199,'Monthly Estimate'!$B$32,0))</f>
        <v>0</v>
      </c>
      <c r="U199" s="33">
        <f>IF(ISBLANK('Monthly Estimate'!$D$33),SUMPRODUCT(('Monthly Estimate'!$F$33:$BL$33='Payment Calendar'!$A199)*('Monthly Estimate'!$B$33)),IF('Monthly Estimate'!$D$33='Payment Calendar'!$B199,'Monthly Estimate'!$B$33,0))</f>
        <v>0</v>
      </c>
      <c r="V199" s="33">
        <f>IF(ISBLANK('Monthly Estimate'!$D$34),SUMPRODUCT(('Monthly Estimate'!$F$34:$BL$34='Payment Calendar'!$A199)*('Monthly Estimate'!$B$34)),IF('Monthly Estimate'!$D$34='Payment Calendar'!$B199,'Monthly Estimate'!$B$34,0))</f>
        <v>0</v>
      </c>
      <c r="W199" s="33">
        <f>IF(ISBLANK('Monthly Estimate'!$D$35),SUMPRODUCT(('Monthly Estimate'!$F$35:$BL$35='Payment Calendar'!$A199)*('Monthly Estimate'!$B$35)),IF('Monthly Estimate'!$D$35='Payment Calendar'!$B199,'Monthly Estimate'!$B$35,0))</f>
        <v>0</v>
      </c>
      <c r="X199" s="33">
        <f>IF(ISBLANK('Monthly Estimate'!$D$36),SUMPRODUCT(('Monthly Estimate'!$F$36:$BL$36='Payment Calendar'!$A199)*('Monthly Estimate'!$B$36)),IF('Monthly Estimate'!$D$36='Payment Calendar'!$B199,'Monthly Estimate'!$B$36,0))</f>
        <v>0</v>
      </c>
      <c r="Y199" s="33">
        <f>IF(ISBLANK('Monthly Estimate'!$D$37),SUMPRODUCT(('Monthly Estimate'!$F$37:$BL$37='Payment Calendar'!$A199)*('Monthly Estimate'!$B$37)),IF('Monthly Estimate'!$D$37='Payment Calendar'!$B199,'Monthly Estimate'!$B$37,0))</f>
        <v>0</v>
      </c>
      <c r="Z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A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B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C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D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E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F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G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H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I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J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K199" s="33">
        <f>IF(ISBLANK('Monthly Estimate'!$D$38),SUMPRODUCT(('Monthly Estimate'!$F$38:$BL$38='Payment Calendar'!$A199)*('Monthly Estimate'!$B$38)),IF('Monthly Estimate'!$D$38='Payment Calendar'!$B199,'Monthly Estimate'!$B$38,0))</f>
        <v>0</v>
      </c>
      <c r="AL199" s="33">
        <f>IF(ISBLANK('Monthly Estimate'!$D$50),SUMPRODUCT(('Monthly Estimate'!$F$50:$BL$50='Payment Calendar'!$A199)*('Monthly Estimate'!$B$50)),IF('Monthly Estimate'!$D$50='Payment Calendar'!$B199,'Monthly Estimate'!$B$50,0))</f>
        <v>0</v>
      </c>
      <c r="AM199" s="34">
        <f>IF(ISBLANK('Monthly Estimate'!$D$51),SUMPRODUCT(('Monthly Estimate'!$F$51:$BL$51='Payment Calendar'!$A199)*('Monthly Estimate'!$B$51)),IF('Monthly Estimate'!$D$51='Payment Calendar'!$B199,'Monthly Estimate'!$B$51,0))</f>
        <v>0</v>
      </c>
      <c r="AN199" s="29">
        <f>SUM(D199:AM199)</f>
        <v>0</v>
      </c>
      <c r="AO199" s="33">
        <f>IF(ISBLANK('Monthly Estimate'!$D$6),SUMPRODUCT(('Monthly Estimate'!$F$6:$BL$6='Payment Calendar'!$A199)*('Monthly Estimate'!$B$6)),IF('Monthly Estimate'!$D$6='Payment Calendar'!$B199,'Monthly Estimate'!$B$6,0))</f>
        <v>0</v>
      </c>
      <c r="AP199" s="33">
        <f>IF(ISBLANK('Monthly Estimate'!$D$7),SUMPRODUCT(('Monthly Estimate'!$F$7:$BL$7='Payment Calendar'!$A199)*('Monthly Estimate'!$B$7)),IF('Monthly Estimate'!$D$7='Payment Calendar'!$B199,'Monthly Estimate'!$B$7,0))</f>
        <v>0</v>
      </c>
      <c r="AQ199" s="34">
        <f>IF(ISBLANK('Monthly Estimate'!$D$8),SUMPRODUCT(('Monthly Estimate'!$F$8:$BL$8='Payment Calendar'!$A199)*('Monthly Estimate'!$B$8)),IF('Monthly Estimate'!$D$8='Payment Calendar'!$B199,'Monthly Estimate'!$B$8,0))</f>
        <v>0</v>
      </c>
      <c r="AR199" s="35">
        <f t="shared" si="67"/>
        <v>0</v>
      </c>
      <c r="AS199" s="36">
        <f>IF(ISBLANK('Monthly Estimate'!$D$54),SUMPRODUCT(('Monthly Estimate'!$F$54:$BL$54='Payment Calendar'!$A199)*('Monthly Estimate'!$B$54)),IF('Monthly Estimate'!$D$54='Payment Calendar'!$B199,'Monthly Estimate'!$B$54,0))</f>
        <v>0</v>
      </c>
      <c r="AT199" s="34">
        <f>IF(ISBLANK('Monthly Estimate'!$D$55),SUMPRODUCT(('Monthly Estimate'!$F$55:$BL$55='Payment Calendar'!$A199)*('Monthly Estimate'!$B$55)),IF('Monthly Estimate'!$D$55='Payment Calendar'!$B199,'Monthly Estimate'!$B$55,0))</f>
        <v>0</v>
      </c>
      <c r="AU199" s="29">
        <f t="shared" si="62"/>
        <v>0</v>
      </c>
      <c r="AV199" s="30">
        <f t="shared" si="63"/>
        <v>0</v>
      </c>
      <c r="AW199" s="37">
        <f t="shared" si="65"/>
        <v>0</v>
      </c>
    </row>
    <row r="200" spans="1:49" x14ac:dyDescent="0.2">
      <c r="A200" s="31">
        <f t="shared" si="64"/>
        <v>43291</v>
      </c>
      <c r="B200" s="32">
        <f t="shared" si="66"/>
        <v>10</v>
      </c>
      <c r="C200" s="32">
        <f t="shared" si="61"/>
        <v>7</v>
      </c>
      <c r="D200" s="33">
        <f>IF(ISBLANK('Monthly Estimate'!$D$13),SUMPRODUCT(('Monthly Estimate'!$F$13:$BL$13='Payment Calendar'!$A200)*('Monthly Estimate'!$B$13)),IF('Monthly Estimate'!$D$13='Payment Calendar'!$B200,'Monthly Estimate'!$B$13,0))</f>
        <v>0</v>
      </c>
      <c r="E200" s="33">
        <f>IF(ISBLANK('Monthly Estimate'!$D$14),SUMPRODUCT(('Monthly Estimate'!$F$14:$BL$14='Payment Calendar'!$A200)*('Monthly Estimate'!$B$14)),IF('Monthly Estimate'!$D$14='Payment Calendar'!$B200,'Monthly Estimate'!$B$14,0))</f>
        <v>0</v>
      </c>
      <c r="F200" s="33">
        <f>IF(ISBLANK('Monthly Estimate'!$D$15),SUMPRODUCT(('Monthly Estimate'!$F$15:$BL$15='Payment Calendar'!$A200)*('Monthly Estimate'!$B$15)),IF('Monthly Estimate'!$D$15='Payment Calendar'!$B200,'Monthly Estimate'!$B$15,0))</f>
        <v>0</v>
      </c>
      <c r="G200" s="33">
        <f>IF(ISBLANK('Monthly Estimate'!$D$16),SUMPRODUCT(('Monthly Estimate'!$F$16:$BL$16='Payment Calendar'!$A200)*('Monthly Estimate'!$B$16)),IF('Monthly Estimate'!$D$16='Payment Calendar'!$B200,'Monthly Estimate'!$B$16,0))</f>
        <v>0</v>
      </c>
      <c r="H200" s="33">
        <f>IF(ISBLANK('Monthly Estimate'!$D$17),SUMPRODUCT(('Monthly Estimate'!$F$17:$BL$17='Payment Calendar'!$A200)*('Monthly Estimate'!$B$17)),IF('Monthly Estimate'!$D$17='Payment Calendar'!$B200,'Monthly Estimate'!$B$17,0))</f>
        <v>0</v>
      </c>
      <c r="I200" s="33">
        <f>IF(ISBLANK('Monthly Estimate'!$D$18),SUMPRODUCT(('Monthly Estimate'!$F$18:$BL$18='Payment Calendar'!$A200)*('Monthly Estimate'!$B$18)),IF('Monthly Estimate'!$D$18='Payment Calendar'!$B200,'Monthly Estimate'!$B$18,0))</f>
        <v>0</v>
      </c>
      <c r="J200" s="33">
        <f>IF(ISBLANK('Monthly Estimate'!$D$19),SUMPRODUCT(('Monthly Estimate'!$F$19:$BL$19='Payment Calendar'!$A200)*('Monthly Estimate'!$B$19)),IF('Monthly Estimate'!$D$19='Payment Calendar'!$B200,'Monthly Estimate'!$B$19,0))</f>
        <v>0</v>
      </c>
      <c r="K200" s="33">
        <f>IF(ISBLANK('Monthly Estimate'!$D$20),SUMPRODUCT(('Monthly Estimate'!$F$20:$BL$20='Payment Calendar'!$A200)*('Monthly Estimate'!$B$20)),IF('Monthly Estimate'!$D$20='Payment Calendar'!$B200,'Monthly Estimate'!$B$20,0))</f>
        <v>0</v>
      </c>
      <c r="L200" s="33">
        <f>IF(ISBLANK('Monthly Estimate'!$D$21),SUMPRODUCT(('Monthly Estimate'!$F$21:$BL$21='Payment Calendar'!$A200)*('Monthly Estimate'!$B$21)),IF('Monthly Estimate'!$D$21='Payment Calendar'!$B200,'Monthly Estimate'!$B$21,0))</f>
        <v>0</v>
      </c>
      <c r="M200" s="33">
        <f>IF(ISBLANK('Monthly Estimate'!$D$22),SUMPRODUCT(('Monthly Estimate'!$F$22:$BL$22='Payment Calendar'!$A200)*('Monthly Estimate'!$B$22)),IF('Monthly Estimate'!$D$22='Payment Calendar'!$B200,'Monthly Estimate'!$B$22,0))</f>
        <v>0</v>
      </c>
      <c r="N200" s="33">
        <f>IF(ISBLANK('Monthly Estimate'!$D$23),SUMPRODUCT(('Monthly Estimate'!$F$23:$BL$23='Payment Calendar'!$A200)*('Monthly Estimate'!$B$23)),IF('Monthly Estimate'!$D$23='Payment Calendar'!$B200,'Monthly Estimate'!$B$23,0))</f>
        <v>0</v>
      </c>
      <c r="O200" s="33">
        <f>IF(ISBLANK('Monthly Estimate'!$D$24),SUMPRODUCT(('Monthly Estimate'!$F$24:$BL$24='Payment Calendar'!$A200)*('Monthly Estimate'!$B$24)),IF('Monthly Estimate'!$D$24='Payment Calendar'!$B200,'Monthly Estimate'!$B$24,0))</f>
        <v>0</v>
      </c>
      <c r="P200" s="33">
        <f>IF(ISBLANK('Monthly Estimate'!$D$25),SUMPRODUCT(('Monthly Estimate'!$F$25:$BL$25='Payment Calendar'!$A200)*('Monthly Estimate'!$B$25)),IF('Monthly Estimate'!$D$25='Payment Calendar'!$B200,'Monthly Estimate'!$B$25,0))</f>
        <v>0</v>
      </c>
      <c r="Q200" s="33">
        <f>IF(ISBLANK('Monthly Estimate'!$D$26),SUMPRODUCT(('Monthly Estimate'!$F$26:$BL$26='Payment Calendar'!$A200)*('Monthly Estimate'!$B$26)),IF('Monthly Estimate'!$D$26='Payment Calendar'!$B200,'Monthly Estimate'!$B$26,0))</f>
        <v>0</v>
      </c>
      <c r="R200" s="33">
        <f>IF(ISBLANK('Monthly Estimate'!$D$27),SUMPRODUCT(('Monthly Estimate'!$F$27:$BL$27='Payment Calendar'!$A200)*('Monthly Estimate'!$B$27)),IF('Monthly Estimate'!$D$27='Payment Calendar'!$B200,'Monthly Estimate'!$B$27,0))</f>
        <v>0</v>
      </c>
      <c r="S200" s="33">
        <f>IF(ISBLANK('Monthly Estimate'!$D$28),SUMPRODUCT(('Monthly Estimate'!$F$28:$BL$28='Payment Calendar'!$A200)*('Monthly Estimate'!$B$28)),IF('Monthly Estimate'!$D$28='Payment Calendar'!$B200,'Monthly Estimate'!$B$28,0))</f>
        <v>0</v>
      </c>
      <c r="T200" s="33">
        <f>IF(ISBLANK('Monthly Estimate'!$D$32),SUMPRODUCT(('Monthly Estimate'!$F$32:$BL$32='Payment Calendar'!$A200)*('Monthly Estimate'!$B$32)),IF('Monthly Estimate'!$D$32='Payment Calendar'!$B200,'Monthly Estimate'!$B$32,0))</f>
        <v>0</v>
      </c>
      <c r="U200" s="33">
        <f>IF(ISBLANK('Monthly Estimate'!$D$33),SUMPRODUCT(('Monthly Estimate'!$F$33:$BL$33='Payment Calendar'!$A200)*('Monthly Estimate'!$B$33)),IF('Monthly Estimate'!$D$33='Payment Calendar'!$B200,'Monthly Estimate'!$B$33,0))</f>
        <v>0</v>
      </c>
      <c r="V200" s="33">
        <f>IF(ISBLANK('Monthly Estimate'!$D$34),SUMPRODUCT(('Monthly Estimate'!$F$34:$BL$34='Payment Calendar'!$A200)*('Monthly Estimate'!$B$34)),IF('Monthly Estimate'!$D$34='Payment Calendar'!$B200,'Monthly Estimate'!$B$34,0))</f>
        <v>0</v>
      </c>
      <c r="W200" s="33">
        <f>IF(ISBLANK('Monthly Estimate'!$D$35),SUMPRODUCT(('Monthly Estimate'!$F$35:$BL$35='Payment Calendar'!$A200)*('Monthly Estimate'!$B$35)),IF('Monthly Estimate'!$D$35='Payment Calendar'!$B200,'Monthly Estimate'!$B$35,0))</f>
        <v>0</v>
      </c>
      <c r="X200" s="33">
        <f>IF(ISBLANK('Monthly Estimate'!$D$36),SUMPRODUCT(('Monthly Estimate'!$F$36:$BL$36='Payment Calendar'!$A200)*('Monthly Estimate'!$B$36)),IF('Monthly Estimate'!$D$36='Payment Calendar'!$B200,'Monthly Estimate'!$B$36,0))</f>
        <v>0</v>
      </c>
      <c r="Y200" s="33">
        <f>IF(ISBLANK('Monthly Estimate'!$D$37),SUMPRODUCT(('Monthly Estimate'!$F$37:$BL$37='Payment Calendar'!$A200)*('Monthly Estimate'!$B$37)),IF('Monthly Estimate'!$D$37='Payment Calendar'!$B200,'Monthly Estimate'!$B$37,0))</f>
        <v>0</v>
      </c>
      <c r="Z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A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B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C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D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E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F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G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H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I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J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K200" s="33">
        <f>IF(ISBLANK('Monthly Estimate'!$D$38),SUMPRODUCT(('Monthly Estimate'!$F$38:$BL$38='Payment Calendar'!$A200)*('Monthly Estimate'!$B$38)),IF('Monthly Estimate'!$D$38='Payment Calendar'!$B200,'Monthly Estimate'!$B$38,0))</f>
        <v>0</v>
      </c>
      <c r="AL200" s="33">
        <f>IF(ISBLANK('Monthly Estimate'!$D$50),SUMPRODUCT(('Monthly Estimate'!$F$50:$BL$50='Payment Calendar'!$A200)*('Monthly Estimate'!$B$50)),IF('Monthly Estimate'!$D$50='Payment Calendar'!$B200,'Monthly Estimate'!$B$50,0))</f>
        <v>0</v>
      </c>
      <c r="AM200" s="34">
        <f>IF(ISBLANK('Monthly Estimate'!$D$51),SUMPRODUCT(('Monthly Estimate'!$F$51:$BL$51='Payment Calendar'!$A200)*('Monthly Estimate'!$B$51)),IF('Monthly Estimate'!$D$51='Payment Calendar'!$B200,'Monthly Estimate'!$B$51,0))</f>
        <v>0</v>
      </c>
      <c r="AN200" s="29">
        <f>SUM(D200:AM200)</f>
        <v>0</v>
      </c>
      <c r="AO200" s="33">
        <f>IF(ISBLANK('Monthly Estimate'!$D$6),SUMPRODUCT(('Monthly Estimate'!$F$6:$BL$6='Payment Calendar'!$A200)*('Monthly Estimate'!$B$6)),IF('Monthly Estimate'!$D$6='Payment Calendar'!$B200,'Monthly Estimate'!$B$6,0))</f>
        <v>0</v>
      </c>
      <c r="AP200" s="33">
        <f>IF(ISBLANK('Monthly Estimate'!$D$7),SUMPRODUCT(('Monthly Estimate'!$F$7:$BL$7='Payment Calendar'!$A200)*('Monthly Estimate'!$B$7)),IF('Monthly Estimate'!$D$7='Payment Calendar'!$B200,'Monthly Estimate'!$B$7,0))</f>
        <v>0</v>
      </c>
      <c r="AQ200" s="34">
        <f>IF(ISBLANK('Monthly Estimate'!$D$8),SUMPRODUCT(('Monthly Estimate'!$F$8:$BL$8='Payment Calendar'!$A200)*('Monthly Estimate'!$B$8)),IF('Monthly Estimate'!$D$8='Payment Calendar'!$B200,'Monthly Estimate'!$B$8,0))</f>
        <v>0</v>
      </c>
      <c r="AR200" s="35">
        <f t="shared" si="67"/>
        <v>0</v>
      </c>
      <c r="AS200" s="36">
        <f>IF(ISBLANK('Monthly Estimate'!$D$54),SUMPRODUCT(('Monthly Estimate'!$F$54:$BL$54='Payment Calendar'!$A200)*('Monthly Estimate'!$B$54)),IF('Monthly Estimate'!$D$54='Payment Calendar'!$B200,'Monthly Estimate'!$B$54,0))</f>
        <v>0</v>
      </c>
      <c r="AT200" s="34">
        <f>IF(ISBLANK('Monthly Estimate'!$D$55),SUMPRODUCT(('Monthly Estimate'!$F$55:$BL$55='Payment Calendar'!$A200)*('Monthly Estimate'!$B$55)),IF('Monthly Estimate'!$D$55='Payment Calendar'!$B200,'Monthly Estimate'!$B$55,0))</f>
        <v>0</v>
      </c>
      <c r="AU200" s="29">
        <f t="shared" si="62"/>
        <v>0</v>
      </c>
      <c r="AV200" s="30">
        <f t="shared" si="63"/>
        <v>0</v>
      </c>
      <c r="AW200" s="37">
        <f t="shared" si="65"/>
        <v>0</v>
      </c>
    </row>
    <row r="201" spans="1:49" x14ac:dyDescent="0.2">
      <c r="A201" s="31">
        <f t="shared" si="64"/>
        <v>43292</v>
      </c>
      <c r="B201" s="32">
        <f t="shared" si="66"/>
        <v>11</v>
      </c>
      <c r="C201" s="32">
        <f t="shared" si="61"/>
        <v>7</v>
      </c>
      <c r="D201" s="33">
        <f>IF(ISBLANK('Monthly Estimate'!$D$13),SUMPRODUCT(('Monthly Estimate'!$F$13:$BL$13='Payment Calendar'!$A201)*('Monthly Estimate'!$B$13)),IF('Monthly Estimate'!$D$13='Payment Calendar'!$B201,'Monthly Estimate'!$B$13,0))</f>
        <v>0</v>
      </c>
      <c r="E201" s="33">
        <f>IF(ISBLANK('Monthly Estimate'!$D$14),SUMPRODUCT(('Monthly Estimate'!$F$14:$BL$14='Payment Calendar'!$A201)*('Monthly Estimate'!$B$14)),IF('Monthly Estimate'!$D$14='Payment Calendar'!$B201,'Monthly Estimate'!$B$14,0))</f>
        <v>0</v>
      </c>
      <c r="F201" s="33">
        <f>IF(ISBLANK('Monthly Estimate'!$D$15),SUMPRODUCT(('Monthly Estimate'!$F$15:$BL$15='Payment Calendar'!$A201)*('Monthly Estimate'!$B$15)),IF('Monthly Estimate'!$D$15='Payment Calendar'!$B201,'Monthly Estimate'!$B$15,0))</f>
        <v>0</v>
      </c>
      <c r="G201" s="33">
        <f>IF(ISBLANK('Monthly Estimate'!$D$16),SUMPRODUCT(('Monthly Estimate'!$F$16:$BL$16='Payment Calendar'!$A201)*('Monthly Estimate'!$B$16)),IF('Monthly Estimate'!$D$16='Payment Calendar'!$B201,'Monthly Estimate'!$B$16,0))</f>
        <v>0</v>
      </c>
      <c r="H201" s="33">
        <f>IF(ISBLANK('Monthly Estimate'!$D$17),SUMPRODUCT(('Monthly Estimate'!$F$17:$BL$17='Payment Calendar'!$A201)*('Monthly Estimate'!$B$17)),IF('Monthly Estimate'!$D$17='Payment Calendar'!$B201,'Monthly Estimate'!$B$17,0))</f>
        <v>0</v>
      </c>
      <c r="I201" s="33">
        <f>IF(ISBLANK('Monthly Estimate'!$D$18),SUMPRODUCT(('Monthly Estimate'!$F$18:$BL$18='Payment Calendar'!$A201)*('Monthly Estimate'!$B$18)),IF('Monthly Estimate'!$D$18='Payment Calendar'!$B201,'Monthly Estimate'!$B$18,0))</f>
        <v>0</v>
      </c>
      <c r="J201" s="33">
        <f>IF(ISBLANK('Monthly Estimate'!$D$19),SUMPRODUCT(('Monthly Estimate'!$F$19:$BL$19='Payment Calendar'!$A201)*('Monthly Estimate'!$B$19)),IF('Monthly Estimate'!$D$19='Payment Calendar'!$B201,'Monthly Estimate'!$B$19,0))</f>
        <v>0</v>
      </c>
      <c r="K201" s="33">
        <f>IF(ISBLANK('Monthly Estimate'!$D$20),SUMPRODUCT(('Monthly Estimate'!$F$20:$BL$20='Payment Calendar'!$A201)*('Monthly Estimate'!$B$20)),IF('Monthly Estimate'!$D$20='Payment Calendar'!$B201,'Monthly Estimate'!$B$20,0))</f>
        <v>0</v>
      </c>
      <c r="L201" s="33">
        <f>IF(ISBLANK('Monthly Estimate'!$D$21),SUMPRODUCT(('Monthly Estimate'!$F$21:$BL$21='Payment Calendar'!$A201)*('Monthly Estimate'!$B$21)),IF('Monthly Estimate'!$D$21='Payment Calendar'!$B201,'Monthly Estimate'!$B$21,0))</f>
        <v>0</v>
      </c>
      <c r="M201" s="33">
        <f>IF(ISBLANK('Monthly Estimate'!$D$22),SUMPRODUCT(('Monthly Estimate'!$F$22:$BL$22='Payment Calendar'!$A201)*('Monthly Estimate'!$B$22)),IF('Monthly Estimate'!$D$22='Payment Calendar'!$B201,'Monthly Estimate'!$B$22,0))</f>
        <v>0</v>
      </c>
      <c r="N201" s="33">
        <f>IF(ISBLANK('Monthly Estimate'!$D$23),SUMPRODUCT(('Monthly Estimate'!$F$23:$BL$23='Payment Calendar'!$A201)*('Monthly Estimate'!$B$23)),IF('Monthly Estimate'!$D$23='Payment Calendar'!$B201,'Monthly Estimate'!$B$23,0))</f>
        <v>0</v>
      </c>
      <c r="O201" s="33">
        <f>IF(ISBLANK('Monthly Estimate'!$D$24),SUMPRODUCT(('Monthly Estimate'!$F$24:$BL$24='Payment Calendar'!$A201)*('Monthly Estimate'!$B$24)),IF('Monthly Estimate'!$D$24='Payment Calendar'!$B201,'Monthly Estimate'!$B$24,0))</f>
        <v>0</v>
      </c>
      <c r="P201" s="33">
        <f>IF(ISBLANK('Monthly Estimate'!$D$25),SUMPRODUCT(('Monthly Estimate'!$F$25:$BL$25='Payment Calendar'!$A201)*('Monthly Estimate'!$B$25)),IF('Monthly Estimate'!$D$25='Payment Calendar'!$B201,'Monthly Estimate'!$B$25,0))</f>
        <v>0</v>
      </c>
      <c r="Q201" s="33">
        <f>IF(ISBLANK('Monthly Estimate'!$D$26),SUMPRODUCT(('Monthly Estimate'!$F$26:$BL$26='Payment Calendar'!$A201)*('Monthly Estimate'!$B$26)),IF('Monthly Estimate'!$D$26='Payment Calendar'!$B201,'Monthly Estimate'!$B$26,0))</f>
        <v>0</v>
      </c>
      <c r="R201" s="33">
        <f>IF(ISBLANK('Monthly Estimate'!$D$27),SUMPRODUCT(('Monthly Estimate'!$F$27:$BL$27='Payment Calendar'!$A201)*('Monthly Estimate'!$B$27)),IF('Monthly Estimate'!$D$27='Payment Calendar'!$B201,'Monthly Estimate'!$B$27,0))</f>
        <v>0</v>
      </c>
      <c r="S201" s="33">
        <f>IF(ISBLANK('Monthly Estimate'!$D$28),SUMPRODUCT(('Monthly Estimate'!$F$28:$BL$28='Payment Calendar'!$A201)*('Monthly Estimate'!$B$28)),IF('Monthly Estimate'!$D$28='Payment Calendar'!$B201,'Monthly Estimate'!$B$28,0))</f>
        <v>0</v>
      </c>
      <c r="T201" s="33">
        <f>IF(ISBLANK('Monthly Estimate'!$D$32),SUMPRODUCT(('Monthly Estimate'!$F$32:$BL$32='Payment Calendar'!$A201)*('Monthly Estimate'!$B$32)),IF('Monthly Estimate'!$D$32='Payment Calendar'!$B201,'Monthly Estimate'!$B$32,0))</f>
        <v>0</v>
      </c>
      <c r="U201" s="33">
        <f>IF(ISBLANK('Monthly Estimate'!$D$33),SUMPRODUCT(('Monthly Estimate'!$F$33:$BL$33='Payment Calendar'!$A201)*('Monthly Estimate'!$B$33)),IF('Monthly Estimate'!$D$33='Payment Calendar'!$B201,'Monthly Estimate'!$B$33,0))</f>
        <v>0</v>
      </c>
      <c r="V201" s="33">
        <f>IF(ISBLANK('Monthly Estimate'!$D$34),SUMPRODUCT(('Monthly Estimate'!$F$34:$BL$34='Payment Calendar'!$A201)*('Monthly Estimate'!$B$34)),IF('Monthly Estimate'!$D$34='Payment Calendar'!$B201,'Monthly Estimate'!$B$34,0))</f>
        <v>0</v>
      </c>
      <c r="W201" s="33">
        <f>IF(ISBLANK('Monthly Estimate'!$D$35),SUMPRODUCT(('Monthly Estimate'!$F$35:$BL$35='Payment Calendar'!$A201)*('Monthly Estimate'!$B$35)),IF('Monthly Estimate'!$D$35='Payment Calendar'!$B201,'Monthly Estimate'!$B$35,0))</f>
        <v>0</v>
      </c>
      <c r="X201" s="33">
        <f>IF(ISBLANK('Monthly Estimate'!$D$36),SUMPRODUCT(('Monthly Estimate'!$F$36:$BL$36='Payment Calendar'!$A201)*('Monthly Estimate'!$B$36)),IF('Monthly Estimate'!$D$36='Payment Calendar'!$B201,'Monthly Estimate'!$B$36,0))</f>
        <v>0</v>
      </c>
      <c r="Y201" s="33">
        <f>IF(ISBLANK('Monthly Estimate'!$D$37),SUMPRODUCT(('Monthly Estimate'!$F$37:$BL$37='Payment Calendar'!$A201)*('Monthly Estimate'!$B$37)),IF('Monthly Estimate'!$D$37='Payment Calendar'!$B201,'Monthly Estimate'!$B$37,0))</f>
        <v>0</v>
      </c>
      <c r="Z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A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B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C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D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E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F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G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H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I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J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K201" s="33">
        <f>IF(ISBLANK('Monthly Estimate'!$D$38),SUMPRODUCT(('Monthly Estimate'!$F$38:$BL$38='Payment Calendar'!$A201)*('Monthly Estimate'!$B$38)),IF('Monthly Estimate'!$D$38='Payment Calendar'!$B201,'Monthly Estimate'!$B$38,0))</f>
        <v>0</v>
      </c>
      <c r="AL201" s="33">
        <f>IF(ISBLANK('Monthly Estimate'!$D$50),SUMPRODUCT(('Monthly Estimate'!$F$50:$BL$50='Payment Calendar'!$A201)*('Monthly Estimate'!$B$50)),IF('Monthly Estimate'!$D$50='Payment Calendar'!$B201,'Monthly Estimate'!$B$50,0))</f>
        <v>0</v>
      </c>
      <c r="AM201" s="34">
        <f>IF(ISBLANK('Monthly Estimate'!$D$51),SUMPRODUCT(('Monthly Estimate'!$F$51:$BL$51='Payment Calendar'!$A201)*('Monthly Estimate'!$B$51)),IF('Monthly Estimate'!$D$51='Payment Calendar'!$B201,'Monthly Estimate'!$B$51,0))</f>
        <v>0</v>
      </c>
      <c r="AN201" s="29">
        <f>SUM(D201:AM201)</f>
        <v>0</v>
      </c>
      <c r="AO201" s="33">
        <f>IF(ISBLANK('Monthly Estimate'!$D$6),SUMPRODUCT(('Monthly Estimate'!$F$6:$BL$6='Payment Calendar'!$A201)*('Monthly Estimate'!$B$6)),IF('Monthly Estimate'!$D$6='Payment Calendar'!$B201,'Monthly Estimate'!$B$6,0))</f>
        <v>0</v>
      </c>
      <c r="AP201" s="33">
        <f>IF(ISBLANK('Monthly Estimate'!$D$7),SUMPRODUCT(('Monthly Estimate'!$F$7:$BL$7='Payment Calendar'!$A201)*('Monthly Estimate'!$B$7)),IF('Monthly Estimate'!$D$7='Payment Calendar'!$B201,'Monthly Estimate'!$B$7,0))</f>
        <v>0</v>
      </c>
      <c r="AQ201" s="34">
        <f>IF(ISBLANK('Monthly Estimate'!$D$8),SUMPRODUCT(('Monthly Estimate'!$F$8:$BL$8='Payment Calendar'!$A201)*('Monthly Estimate'!$B$8)),IF('Monthly Estimate'!$D$8='Payment Calendar'!$B201,'Monthly Estimate'!$B$8,0))</f>
        <v>0</v>
      </c>
      <c r="AR201" s="35">
        <f t="shared" si="67"/>
        <v>0</v>
      </c>
      <c r="AS201" s="36">
        <f>IF(ISBLANK('Monthly Estimate'!$D$54),SUMPRODUCT(('Monthly Estimate'!$F$54:$BL$54='Payment Calendar'!$A201)*('Monthly Estimate'!$B$54)),IF('Monthly Estimate'!$D$54='Payment Calendar'!$B201,'Monthly Estimate'!$B$54,0))</f>
        <v>0</v>
      </c>
      <c r="AT201" s="34">
        <f>IF(ISBLANK('Monthly Estimate'!$D$55),SUMPRODUCT(('Monthly Estimate'!$F$55:$BL$55='Payment Calendar'!$A201)*('Monthly Estimate'!$B$55)),IF('Monthly Estimate'!$D$55='Payment Calendar'!$B201,'Monthly Estimate'!$B$55,0))</f>
        <v>0</v>
      </c>
      <c r="AU201" s="29">
        <f t="shared" si="62"/>
        <v>0</v>
      </c>
      <c r="AV201" s="30">
        <f t="shared" si="63"/>
        <v>0</v>
      </c>
      <c r="AW201" s="37">
        <f t="shared" si="65"/>
        <v>0</v>
      </c>
    </row>
    <row r="202" spans="1:49" x14ac:dyDescent="0.2">
      <c r="A202" s="31">
        <f t="shared" si="64"/>
        <v>43293</v>
      </c>
      <c r="B202" s="32">
        <f t="shared" si="66"/>
        <v>12</v>
      </c>
      <c r="C202" s="32">
        <f t="shared" si="61"/>
        <v>7</v>
      </c>
      <c r="D202" s="33">
        <f>IF(ISBLANK('Monthly Estimate'!$D$13),SUMPRODUCT(('Monthly Estimate'!$F$13:$BL$13='Payment Calendar'!$A202)*('Monthly Estimate'!$B$13)),IF('Monthly Estimate'!$D$13='Payment Calendar'!$B202,'Monthly Estimate'!$B$13,0))</f>
        <v>0</v>
      </c>
      <c r="E202" s="33">
        <f>IF(ISBLANK('Monthly Estimate'!$D$14),SUMPRODUCT(('Monthly Estimate'!$F$14:$BL$14='Payment Calendar'!$A202)*('Monthly Estimate'!$B$14)),IF('Monthly Estimate'!$D$14='Payment Calendar'!$B202,'Monthly Estimate'!$B$14,0))</f>
        <v>0</v>
      </c>
      <c r="F202" s="33">
        <f>IF(ISBLANK('Monthly Estimate'!$D$15),SUMPRODUCT(('Monthly Estimate'!$F$15:$BL$15='Payment Calendar'!$A202)*('Monthly Estimate'!$B$15)),IF('Monthly Estimate'!$D$15='Payment Calendar'!$B202,'Monthly Estimate'!$B$15,0))</f>
        <v>0</v>
      </c>
      <c r="G202" s="33">
        <f>IF(ISBLANK('Monthly Estimate'!$D$16),SUMPRODUCT(('Monthly Estimate'!$F$16:$BL$16='Payment Calendar'!$A202)*('Monthly Estimate'!$B$16)),IF('Monthly Estimate'!$D$16='Payment Calendar'!$B202,'Monthly Estimate'!$B$16,0))</f>
        <v>0</v>
      </c>
      <c r="H202" s="33">
        <f>IF(ISBLANK('Monthly Estimate'!$D$17),SUMPRODUCT(('Monthly Estimate'!$F$17:$BL$17='Payment Calendar'!$A202)*('Monthly Estimate'!$B$17)),IF('Monthly Estimate'!$D$17='Payment Calendar'!$B202,'Monthly Estimate'!$B$17,0))</f>
        <v>0</v>
      </c>
      <c r="I202" s="33">
        <f>IF(ISBLANK('Monthly Estimate'!$D$18),SUMPRODUCT(('Monthly Estimate'!$F$18:$BL$18='Payment Calendar'!$A202)*('Monthly Estimate'!$B$18)),IF('Monthly Estimate'!$D$18='Payment Calendar'!$B202,'Monthly Estimate'!$B$18,0))</f>
        <v>0</v>
      </c>
      <c r="J202" s="33">
        <f>IF(ISBLANK('Monthly Estimate'!$D$19),SUMPRODUCT(('Monthly Estimate'!$F$19:$BL$19='Payment Calendar'!$A202)*('Monthly Estimate'!$B$19)),IF('Monthly Estimate'!$D$19='Payment Calendar'!$B202,'Monthly Estimate'!$B$19,0))</f>
        <v>0</v>
      </c>
      <c r="K202" s="33">
        <f>IF(ISBLANK('Monthly Estimate'!$D$20),SUMPRODUCT(('Monthly Estimate'!$F$20:$BL$20='Payment Calendar'!$A202)*('Monthly Estimate'!$B$20)),IF('Monthly Estimate'!$D$20='Payment Calendar'!$B202,'Monthly Estimate'!$B$20,0))</f>
        <v>0</v>
      </c>
      <c r="L202" s="33">
        <f>IF(ISBLANK('Monthly Estimate'!$D$21),SUMPRODUCT(('Monthly Estimate'!$F$21:$BL$21='Payment Calendar'!$A202)*('Monthly Estimate'!$B$21)),IF('Monthly Estimate'!$D$21='Payment Calendar'!$B202,'Monthly Estimate'!$B$21,0))</f>
        <v>0</v>
      </c>
      <c r="M202" s="33">
        <f>IF(ISBLANK('Monthly Estimate'!$D$22),SUMPRODUCT(('Monthly Estimate'!$F$22:$BL$22='Payment Calendar'!$A202)*('Monthly Estimate'!$B$22)),IF('Monthly Estimate'!$D$22='Payment Calendar'!$B202,'Monthly Estimate'!$B$22,0))</f>
        <v>0</v>
      </c>
      <c r="N202" s="33">
        <f>IF(ISBLANK('Monthly Estimate'!$D$23),SUMPRODUCT(('Monthly Estimate'!$F$23:$BL$23='Payment Calendar'!$A202)*('Monthly Estimate'!$B$23)),IF('Monthly Estimate'!$D$23='Payment Calendar'!$B202,'Monthly Estimate'!$B$23,0))</f>
        <v>0</v>
      </c>
      <c r="O202" s="33">
        <f>IF(ISBLANK('Monthly Estimate'!$D$24),SUMPRODUCT(('Monthly Estimate'!$F$24:$BL$24='Payment Calendar'!$A202)*('Monthly Estimate'!$B$24)),IF('Monthly Estimate'!$D$24='Payment Calendar'!$B202,'Monthly Estimate'!$B$24,0))</f>
        <v>0</v>
      </c>
      <c r="P202" s="33">
        <f>IF(ISBLANK('Monthly Estimate'!$D$25),SUMPRODUCT(('Monthly Estimate'!$F$25:$BL$25='Payment Calendar'!$A202)*('Monthly Estimate'!$B$25)),IF('Monthly Estimate'!$D$25='Payment Calendar'!$B202,'Monthly Estimate'!$B$25,0))</f>
        <v>0</v>
      </c>
      <c r="Q202" s="33">
        <f>IF(ISBLANK('Monthly Estimate'!$D$26),SUMPRODUCT(('Monthly Estimate'!$F$26:$BL$26='Payment Calendar'!$A202)*('Monthly Estimate'!$B$26)),IF('Monthly Estimate'!$D$26='Payment Calendar'!$B202,'Monthly Estimate'!$B$26,0))</f>
        <v>0</v>
      </c>
      <c r="R202" s="33">
        <f>IF(ISBLANK('Monthly Estimate'!$D$27),SUMPRODUCT(('Monthly Estimate'!$F$27:$BL$27='Payment Calendar'!$A202)*('Monthly Estimate'!$B$27)),IF('Monthly Estimate'!$D$27='Payment Calendar'!$B202,'Monthly Estimate'!$B$27,0))</f>
        <v>0</v>
      </c>
      <c r="S202" s="33">
        <f>IF(ISBLANK('Monthly Estimate'!$D$28),SUMPRODUCT(('Monthly Estimate'!$F$28:$BL$28='Payment Calendar'!$A202)*('Monthly Estimate'!$B$28)),IF('Monthly Estimate'!$D$28='Payment Calendar'!$B202,'Monthly Estimate'!$B$28,0))</f>
        <v>0</v>
      </c>
      <c r="T202" s="33">
        <f>IF(ISBLANK('Monthly Estimate'!$D$32),SUMPRODUCT(('Monthly Estimate'!$F$32:$BL$32='Payment Calendar'!$A202)*('Monthly Estimate'!$B$32)),IF('Monthly Estimate'!$D$32='Payment Calendar'!$B202,'Monthly Estimate'!$B$32,0))</f>
        <v>0</v>
      </c>
      <c r="U202" s="33">
        <f>IF(ISBLANK('Monthly Estimate'!$D$33),SUMPRODUCT(('Monthly Estimate'!$F$33:$BL$33='Payment Calendar'!$A202)*('Monthly Estimate'!$B$33)),IF('Monthly Estimate'!$D$33='Payment Calendar'!$B202,'Monthly Estimate'!$B$33,0))</f>
        <v>0</v>
      </c>
      <c r="V202" s="33">
        <f>IF(ISBLANK('Monthly Estimate'!$D$34),SUMPRODUCT(('Monthly Estimate'!$F$34:$BL$34='Payment Calendar'!$A202)*('Monthly Estimate'!$B$34)),IF('Monthly Estimate'!$D$34='Payment Calendar'!$B202,'Monthly Estimate'!$B$34,0))</f>
        <v>0</v>
      </c>
      <c r="W202" s="33">
        <f>IF(ISBLANK('Monthly Estimate'!$D$35),SUMPRODUCT(('Monthly Estimate'!$F$35:$BL$35='Payment Calendar'!$A202)*('Monthly Estimate'!$B$35)),IF('Monthly Estimate'!$D$35='Payment Calendar'!$B202,'Monthly Estimate'!$B$35,0))</f>
        <v>0</v>
      </c>
      <c r="X202" s="33">
        <f>IF(ISBLANK('Monthly Estimate'!$D$36),SUMPRODUCT(('Monthly Estimate'!$F$36:$BL$36='Payment Calendar'!$A202)*('Monthly Estimate'!$B$36)),IF('Monthly Estimate'!$D$36='Payment Calendar'!$B202,'Monthly Estimate'!$B$36,0))</f>
        <v>0</v>
      </c>
      <c r="Y202" s="33">
        <f>IF(ISBLANK('Monthly Estimate'!$D$37),SUMPRODUCT(('Monthly Estimate'!$F$37:$BL$37='Payment Calendar'!$A202)*('Monthly Estimate'!$B$37)),IF('Monthly Estimate'!$D$37='Payment Calendar'!$B202,'Monthly Estimate'!$B$37,0))</f>
        <v>0</v>
      </c>
      <c r="Z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A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B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C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D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E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F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G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H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I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J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K202" s="33">
        <f>IF(ISBLANK('Monthly Estimate'!$D$38),SUMPRODUCT(('Monthly Estimate'!$F$38:$BL$38='Payment Calendar'!$A202)*('Monthly Estimate'!$B$38)),IF('Monthly Estimate'!$D$38='Payment Calendar'!$B202,'Monthly Estimate'!$B$38,0))</f>
        <v>0</v>
      </c>
      <c r="AL202" s="33">
        <f>IF(ISBLANK('Monthly Estimate'!$D$50),SUMPRODUCT(('Monthly Estimate'!$F$50:$BL$50='Payment Calendar'!$A202)*('Monthly Estimate'!$B$50)),IF('Monthly Estimate'!$D$50='Payment Calendar'!$B202,'Monthly Estimate'!$B$50,0))</f>
        <v>0</v>
      </c>
      <c r="AM202" s="34">
        <f>IF(ISBLANK('Monthly Estimate'!$D$51),SUMPRODUCT(('Monthly Estimate'!$F$51:$BL$51='Payment Calendar'!$A202)*('Monthly Estimate'!$B$51)),IF('Monthly Estimate'!$D$51='Payment Calendar'!$B202,'Monthly Estimate'!$B$51,0))</f>
        <v>0</v>
      </c>
      <c r="AN202" s="29">
        <f>SUM(D202:AM202)</f>
        <v>0</v>
      </c>
      <c r="AO202" s="33">
        <f>IF(ISBLANK('Monthly Estimate'!$D$6),SUMPRODUCT(('Monthly Estimate'!$F$6:$BL$6='Payment Calendar'!$A202)*('Monthly Estimate'!$B$6)),IF('Monthly Estimate'!$D$6='Payment Calendar'!$B202,'Monthly Estimate'!$B$6,0))</f>
        <v>0</v>
      </c>
      <c r="AP202" s="33">
        <f>IF(ISBLANK('Monthly Estimate'!$D$7),SUMPRODUCT(('Monthly Estimate'!$F$7:$BL$7='Payment Calendar'!$A202)*('Monthly Estimate'!$B$7)),IF('Monthly Estimate'!$D$7='Payment Calendar'!$B202,'Monthly Estimate'!$B$7,0))</f>
        <v>0</v>
      </c>
      <c r="AQ202" s="34">
        <f>IF(ISBLANK('Monthly Estimate'!$D$8),SUMPRODUCT(('Monthly Estimate'!$F$8:$BL$8='Payment Calendar'!$A202)*('Monthly Estimate'!$B$8)),IF('Monthly Estimate'!$D$8='Payment Calendar'!$B202,'Monthly Estimate'!$B$8,0))</f>
        <v>0</v>
      </c>
      <c r="AR202" s="35">
        <f t="shared" si="67"/>
        <v>0</v>
      </c>
      <c r="AS202" s="36">
        <f>IF(ISBLANK('Monthly Estimate'!$D$54),SUMPRODUCT(('Monthly Estimate'!$F$54:$BL$54='Payment Calendar'!$A202)*('Monthly Estimate'!$B$54)),IF('Monthly Estimate'!$D$54='Payment Calendar'!$B202,'Monthly Estimate'!$B$54,0))</f>
        <v>0</v>
      </c>
      <c r="AT202" s="34">
        <f>IF(ISBLANK('Monthly Estimate'!$D$55),SUMPRODUCT(('Monthly Estimate'!$F$55:$BL$55='Payment Calendar'!$A202)*('Monthly Estimate'!$B$55)),IF('Monthly Estimate'!$D$55='Payment Calendar'!$B202,'Monthly Estimate'!$B$55,0))</f>
        <v>0</v>
      </c>
      <c r="AU202" s="29">
        <f t="shared" si="62"/>
        <v>0</v>
      </c>
      <c r="AV202" s="30">
        <f t="shared" si="63"/>
        <v>0</v>
      </c>
      <c r="AW202" s="37">
        <f t="shared" si="65"/>
        <v>0</v>
      </c>
    </row>
    <row r="203" spans="1:49" x14ac:dyDescent="0.2">
      <c r="A203" s="31">
        <f t="shared" si="64"/>
        <v>43294</v>
      </c>
      <c r="B203" s="32">
        <f t="shared" si="66"/>
        <v>13</v>
      </c>
      <c r="C203" s="32">
        <f t="shared" si="61"/>
        <v>7</v>
      </c>
      <c r="D203" s="33">
        <f>IF(ISBLANK('Monthly Estimate'!$D$13),SUMPRODUCT(('Monthly Estimate'!$F$13:$BL$13='Payment Calendar'!$A203)*('Monthly Estimate'!$B$13)),IF('Monthly Estimate'!$D$13='Payment Calendar'!$B203,'Monthly Estimate'!$B$13,0))</f>
        <v>0</v>
      </c>
      <c r="E203" s="33">
        <f>IF(ISBLANK('Monthly Estimate'!$D$14),SUMPRODUCT(('Monthly Estimate'!$F$14:$BL$14='Payment Calendar'!$A203)*('Monthly Estimate'!$B$14)),IF('Monthly Estimate'!$D$14='Payment Calendar'!$B203,'Monthly Estimate'!$B$14,0))</f>
        <v>0</v>
      </c>
      <c r="F203" s="33">
        <f>IF(ISBLANK('Monthly Estimate'!$D$15),SUMPRODUCT(('Monthly Estimate'!$F$15:$BL$15='Payment Calendar'!$A203)*('Monthly Estimate'!$B$15)),IF('Monthly Estimate'!$D$15='Payment Calendar'!$B203,'Monthly Estimate'!$B$15,0))</f>
        <v>0</v>
      </c>
      <c r="G203" s="33">
        <f>IF(ISBLANK('Monthly Estimate'!$D$16),SUMPRODUCT(('Monthly Estimate'!$F$16:$BL$16='Payment Calendar'!$A203)*('Monthly Estimate'!$B$16)),IF('Monthly Estimate'!$D$16='Payment Calendar'!$B203,'Monthly Estimate'!$B$16,0))</f>
        <v>0</v>
      </c>
      <c r="H203" s="33">
        <f>IF(ISBLANK('Monthly Estimate'!$D$17),SUMPRODUCT(('Monthly Estimate'!$F$17:$BL$17='Payment Calendar'!$A203)*('Monthly Estimate'!$B$17)),IF('Monthly Estimate'!$D$17='Payment Calendar'!$B203,'Monthly Estimate'!$B$17,0))</f>
        <v>0</v>
      </c>
      <c r="I203" s="33">
        <f>IF(ISBLANK('Monthly Estimate'!$D$18),SUMPRODUCT(('Monthly Estimate'!$F$18:$BL$18='Payment Calendar'!$A203)*('Monthly Estimate'!$B$18)),IF('Monthly Estimate'!$D$18='Payment Calendar'!$B203,'Monthly Estimate'!$B$18,0))</f>
        <v>0</v>
      </c>
      <c r="J203" s="33">
        <f>IF(ISBLANK('Monthly Estimate'!$D$19),SUMPRODUCT(('Monthly Estimate'!$F$19:$BL$19='Payment Calendar'!$A203)*('Monthly Estimate'!$B$19)),IF('Monthly Estimate'!$D$19='Payment Calendar'!$B203,'Monthly Estimate'!$B$19,0))</f>
        <v>0</v>
      </c>
      <c r="K203" s="33">
        <f>IF(ISBLANK('Monthly Estimate'!$D$20),SUMPRODUCT(('Monthly Estimate'!$F$20:$BL$20='Payment Calendar'!$A203)*('Monthly Estimate'!$B$20)),IF('Monthly Estimate'!$D$20='Payment Calendar'!$B203,'Monthly Estimate'!$B$20,0))</f>
        <v>0</v>
      </c>
      <c r="L203" s="33">
        <f>IF(ISBLANK('Monthly Estimate'!$D$21),SUMPRODUCT(('Monthly Estimate'!$F$21:$BL$21='Payment Calendar'!$A203)*('Monthly Estimate'!$B$21)),IF('Monthly Estimate'!$D$21='Payment Calendar'!$B203,'Monthly Estimate'!$B$21,0))</f>
        <v>0</v>
      </c>
      <c r="M203" s="33">
        <f>IF(ISBLANK('Monthly Estimate'!$D$22),SUMPRODUCT(('Monthly Estimate'!$F$22:$BL$22='Payment Calendar'!$A203)*('Monthly Estimate'!$B$22)),IF('Monthly Estimate'!$D$22='Payment Calendar'!$B203,'Monthly Estimate'!$B$22,0))</f>
        <v>0</v>
      </c>
      <c r="N203" s="33">
        <f>IF(ISBLANK('Monthly Estimate'!$D$23),SUMPRODUCT(('Monthly Estimate'!$F$23:$BL$23='Payment Calendar'!$A203)*('Monthly Estimate'!$B$23)),IF('Monthly Estimate'!$D$23='Payment Calendar'!$B203,'Monthly Estimate'!$B$23,0))</f>
        <v>0</v>
      </c>
      <c r="O203" s="33">
        <f>IF(ISBLANK('Monthly Estimate'!$D$24),SUMPRODUCT(('Monthly Estimate'!$F$24:$BL$24='Payment Calendar'!$A203)*('Monthly Estimate'!$B$24)),IF('Monthly Estimate'!$D$24='Payment Calendar'!$B203,'Monthly Estimate'!$B$24,0))</f>
        <v>0</v>
      </c>
      <c r="P203" s="33">
        <f>IF(ISBLANK('Monthly Estimate'!$D$25),SUMPRODUCT(('Monthly Estimate'!$F$25:$BL$25='Payment Calendar'!$A203)*('Monthly Estimate'!$B$25)),IF('Monthly Estimate'!$D$25='Payment Calendar'!$B203,'Monthly Estimate'!$B$25,0))</f>
        <v>0</v>
      </c>
      <c r="Q203" s="33">
        <f>IF(ISBLANK('Monthly Estimate'!$D$26),SUMPRODUCT(('Monthly Estimate'!$F$26:$BL$26='Payment Calendar'!$A203)*('Monthly Estimate'!$B$26)),IF('Monthly Estimate'!$D$26='Payment Calendar'!$B203,'Monthly Estimate'!$B$26,0))</f>
        <v>0</v>
      </c>
      <c r="R203" s="33">
        <f>IF(ISBLANK('Monthly Estimate'!$D$27),SUMPRODUCT(('Monthly Estimate'!$F$27:$BL$27='Payment Calendar'!$A203)*('Monthly Estimate'!$B$27)),IF('Monthly Estimate'!$D$27='Payment Calendar'!$B203,'Monthly Estimate'!$B$27,0))</f>
        <v>0</v>
      </c>
      <c r="S203" s="33">
        <f>IF(ISBLANK('Monthly Estimate'!$D$28),SUMPRODUCT(('Monthly Estimate'!$F$28:$BL$28='Payment Calendar'!$A203)*('Monthly Estimate'!$B$28)),IF('Monthly Estimate'!$D$28='Payment Calendar'!$B203,'Monthly Estimate'!$B$28,0))</f>
        <v>0</v>
      </c>
      <c r="T203" s="33">
        <f>IF(ISBLANK('Monthly Estimate'!$D$32),SUMPRODUCT(('Monthly Estimate'!$F$32:$BL$32='Payment Calendar'!$A203)*('Monthly Estimate'!$B$32)),IF('Monthly Estimate'!$D$32='Payment Calendar'!$B203,'Monthly Estimate'!$B$32,0))</f>
        <v>0</v>
      </c>
      <c r="U203" s="33">
        <f>IF(ISBLANK('Monthly Estimate'!$D$33),SUMPRODUCT(('Monthly Estimate'!$F$33:$BL$33='Payment Calendar'!$A203)*('Monthly Estimate'!$B$33)),IF('Monthly Estimate'!$D$33='Payment Calendar'!$B203,'Monthly Estimate'!$B$33,0))</f>
        <v>0</v>
      </c>
      <c r="V203" s="33">
        <f>IF(ISBLANK('Monthly Estimate'!$D$34),SUMPRODUCT(('Monthly Estimate'!$F$34:$BL$34='Payment Calendar'!$A203)*('Monthly Estimate'!$B$34)),IF('Monthly Estimate'!$D$34='Payment Calendar'!$B203,'Monthly Estimate'!$B$34,0))</f>
        <v>0</v>
      </c>
      <c r="W203" s="33">
        <f>IF(ISBLANK('Monthly Estimate'!$D$35),SUMPRODUCT(('Monthly Estimate'!$F$35:$BL$35='Payment Calendar'!$A203)*('Monthly Estimate'!$B$35)),IF('Monthly Estimate'!$D$35='Payment Calendar'!$B203,'Monthly Estimate'!$B$35,0))</f>
        <v>0</v>
      </c>
      <c r="X203" s="33">
        <f>IF(ISBLANK('Monthly Estimate'!$D$36),SUMPRODUCT(('Monthly Estimate'!$F$36:$BL$36='Payment Calendar'!$A203)*('Monthly Estimate'!$B$36)),IF('Monthly Estimate'!$D$36='Payment Calendar'!$B203,'Monthly Estimate'!$B$36,0))</f>
        <v>0</v>
      </c>
      <c r="Y203" s="33">
        <f>IF(ISBLANK('Monthly Estimate'!$D$37),SUMPRODUCT(('Monthly Estimate'!$F$37:$BL$37='Payment Calendar'!$A203)*('Monthly Estimate'!$B$37)),IF('Monthly Estimate'!$D$37='Payment Calendar'!$B203,'Monthly Estimate'!$B$37,0))</f>
        <v>0</v>
      </c>
      <c r="Z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A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B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C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D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E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F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G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H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I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J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K203" s="33">
        <f>IF(ISBLANK('Monthly Estimate'!$D$38),SUMPRODUCT(('Monthly Estimate'!$F$38:$BL$38='Payment Calendar'!$A203)*('Monthly Estimate'!$B$38)),IF('Monthly Estimate'!$D$38='Payment Calendar'!$B203,'Monthly Estimate'!$B$38,0))</f>
        <v>0</v>
      </c>
      <c r="AL203" s="33">
        <f>IF(ISBLANK('Monthly Estimate'!$D$50),SUMPRODUCT(('Monthly Estimate'!$F$50:$BL$50='Payment Calendar'!$A203)*('Monthly Estimate'!$B$50)),IF('Monthly Estimate'!$D$50='Payment Calendar'!$B203,'Monthly Estimate'!$B$50,0))</f>
        <v>0</v>
      </c>
      <c r="AM203" s="34">
        <f>IF(ISBLANK('Monthly Estimate'!$D$51),SUMPRODUCT(('Monthly Estimate'!$F$51:$BL$51='Payment Calendar'!$A203)*('Monthly Estimate'!$B$51)),IF('Monthly Estimate'!$D$51='Payment Calendar'!$B203,'Monthly Estimate'!$B$51,0))</f>
        <v>0</v>
      </c>
      <c r="AN203" s="29">
        <f>SUM(D203:AM203)</f>
        <v>0</v>
      </c>
      <c r="AO203" s="33">
        <f>IF(ISBLANK('Monthly Estimate'!$D$6),SUMPRODUCT(('Monthly Estimate'!$F$6:$BL$6='Payment Calendar'!$A203)*('Monthly Estimate'!$B$6)),IF('Monthly Estimate'!$D$6='Payment Calendar'!$B203,'Monthly Estimate'!$B$6,0))</f>
        <v>0</v>
      </c>
      <c r="AP203" s="33">
        <f>IF(ISBLANK('Monthly Estimate'!$D$7),SUMPRODUCT(('Monthly Estimate'!$F$7:$BL$7='Payment Calendar'!$A203)*('Monthly Estimate'!$B$7)),IF('Monthly Estimate'!$D$7='Payment Calendar'!$B203,'Monthly Estimate'!$B$7,0))</f>
        <v>0</v>
      </c>
      <c r="AQ203" s="34">
        <f>IF(ISBLANK('Monthly Estimate'!$D$8),SUMPRODUCT(('Monthly Estimate'!$F$8:$BL$8='Payment Calendar'!$A203)*('Monthly Estimate'!$B$8)),IF('Monthly Estimate'!$D$8='Payment Calendar'!$B203,'Monthly Estimate'!$B$8,0))</f>
        <v>0</v>
      </c>
      <c r="AR203" s="35">
        <f t="shared" si="67"/>
        <v>0</v>
      </c>
      <c r="AS203" s="36">
        <f>IF(ISBLANK('Monthly Estimate'!$D$54),SUMPRODUCT(('Monthly Estimate'!$F$54:$BL$54='Payment Calendar'!$A203)*('Monthly Estimate'!$B$54)),IF('Monthly Estimate'!$D$54='Payment Calendar'!$B203,'Monthly Estimate'!$B$54,0))</f>
        <v>0</v>
      </c>
      <c r="AT203" s="34">
        <f>IF(ISBLANK('Monthly Estimate'!$D$55),SUMPRODUCT(('Monthly Estimate'!$F$55:$BL$55='Payment Calendar'!$A203)*('Monthly Estimate'!$B$55)),IF('Monthly Estimate'!$D$55='Payment Calendar'!$B203,'Monthly Estimate'!$B$55,0))</f>
        <v>0</v>
      </c>
      <c r="AU203" s="29">
        <f t="shared" si="62"/>
        <v>0</v>
      </c>
      <c r="AV203" s="30">
        <f t="shared" si="63"/>
        <v>0</v>
      </c>
      <c r="AW203" s="37">
        <f t="shared" si="65"/>
        <v>0</v>
      </c>
    </row>
    <row r="204" spans="1:49" x14ac:dyDescent="0.2">
      <c r="A204" s="31">
        <f t="shared" si="64"/>
        <v>43295</v>
      </c>
      <c r="B204" s="32">
        <f t="shared" si="66"/>
        <v>14</v>
      </c>
      <c r="C204" s="32">
        <f t="shared" si="61"/>
        <v>7</v>
      </c>
      <c r="D204" s="33">
        <f>IF(ISBLANK('Monthly Estimate'!$D$13),SUMPRODUCT(('Monthly Estimate'!$F$13:$BL$13='Payment Calendar'!$A204)*('Monthly Estimate'!$B$13)),IF('Monthly Estimate'!$D$13='Payment Calendar'!$B204,'Monthly Estimate'!$B$13,0))</f>
        <v>0</v>
      </c>
      <c r="E204" s="33">
        <f>IF(ISBLANK('Monthly Estimate'!$D$14),SUMPRODUCT(('Monthly Estimate'!$F$14:$BL$14='Payment Calendar'!$A204)*('Monthly Estimate'!$B$14)),IF('Monthly Estimate'!$D$14='Payment Calendar'!$B204,'Monthly Estimate'!$B$14,0))</f>
        <v>0</v>
      </c>
      <c r="F204" s="33">
        <f>IF(ISBLANK('Monthly Estimate'!$D$15),SUMPRODUCT(('Monthly Estimate'!$F$15:$BL$15='Payment Calendar'!$A204)*('Monthly Estimate'!$B$15)),IF('Monthly Estimate'!$D$15='Payment Calendar'!$B204,'Monthly Estimate'!$B$15,0))</f>
        <v>0</v>
      </c>
      <c r="G204" s="33">
        <f>IF(ISBLANK('Monthly Estimate'!$D$16),SUMPRODUCT(('Monthly Estimate'!$F$16:$BL$16='Payment Calendar'!$A204)*('Monthly Estimate'!$B$16)),IF('Monthly Estimate'!$D$16='Payment Calendar'!$B204,'Monthly Estimate'!$B$16,0))</f>
        <v>0</v>
      </c>
      <c r="H204" s="33">
        <f>IF(ISBLANK('Monthly Estimate'!$D$17),SUMPRODUCT(('Monthly Estimate'!$F$17:$BL$17='Payment Calendar'!$A204)*('Monthly Estimate'!$B$17)),IF('Monthly Estimate'!$D$17='Payment Calendar'!$B204,'Monthly Estimate'!$B$17,0))</f>
        <v>0</v>
      </c>
      <c r="I204" s="33">
        <f>IF(ISBLANK('Monthly Estimate'!$D$18),SUMPRODUCT(('Monthly Estimate'!$F$18:$BL$18='Payment Calendar'!$A204)*('Monthly Estimate'!$B$18)),IF('Monthly Estimate'!$D$18='Payment Calendar'!$B204,'Monthly Estimate'!$B$18,0))</f>
        <v>0</v>
      </c>
      <c r="J204" s="33">
        <f>IF(ISBLANK('Monthly Estimate'!$D$19),SUMPRODUCT(('Monthly Estimate'!$F$19:$BL$19='Payment Calendar'!$A204)*('Monthly Estimate'!$B$19)),IF('Monthly Estimate'!$D$19='Payment Calendar'!$B204,'Monthly Estimate'!$B$19,0))</f>
        <v>0</v>
      </c>
      <c r="K204" s="33">
        <f>IF(ISBLANK('Monthly Estimate'!$D$20),SUMPRODUCT(('Monthly Estimate'!$F$20:$BL$20='Payment Calendar'!$A204)*('Monthly Estimate'!$B$20)),IF('Monthly Estimate'!$D$20='Payment Calendar'!$B204,'Monthly Estimate'!$B$20,0))</f>
        <v>0</v>
      </c>
      <c r="L204" s="33">
        <f>IF(ISBLANK('Monthly Estimate'!$D$21),SUMPRODUCT(('Monthly Estimate'!$F$21:$BL$21='Payment Calendar'!$A204)*('Monthly Estimate'!$B$21)),IF('Monthly Estimate'!$D$21='Payment Calendar'!$B204,'Monthly Estimate'!$B$21,0))</f>
        <v>0</v>
      </c>
      <c r="M204" s="33">
        <f>IF(ISBLANK('Monthly Estimate'!$D$22),SUMPRODUCT(('Monthly Estimate'!$F$22:$BL$22='Payment Calendar'!$A204)*('Monthly Estimate'!$B$22)),IF('Monthly Estimate'!$D$22='Payment Calendar'!$B204,'Monthly Estimate'!$B$22,0))</f>
        <v>0</v>
      </c>
      <c r="N204" s="33">
        <f>IF(ISBLANK('Monthly Estimate'!$D$23),SUMPRODUCT(('Monthly Estimate'!$F$23:$BL$23='Payment Calendar'!$A204)*('Monthly Estimate'!$B$23)),IF('Monthly Estimate'!$D$23='Payment Calendar'!$B204,'Monthly Estimate'!$B$23,0))</f>
        <v>0</v>
      </c>
      <c r="O204" s="33">
        <f>IF(ISBLANK('Monthly Estimate'!$D$24),SUMPRODUCT(('Monthly Estimate'!$F$24:$BL$24='Payment Calendar'!$A204)*('Monthly Estimate'!$B$24)),IF('Monthly Estimate'!$D$24='Payment Calendar'!$B204,'Monthly Estimate'!$B$24,0))</f>
        <v>0</v>
      </c>
      <c r="P204" s="33">
        <f>IF(ISBLANK('Monthly Estimate'!$D$25),SUMPRODUCT(('Monthly Estimate'!$F$25:$BL$25='Payment Calendar'!$A204)*('Monthly Estimate'!$B$25)),IF('Monthly Estimate'!$D$25='Payment Calendar'!$B204,'Monthly Estimate'!$B$25,0))</f>
        <v>0</v>
      </c>
      <c r="Q204" s="33">
        <f>IF(ISBLANK('Monthly Estimate'!$D$26),SUMPRODUCT(('Monthly Estimate'!$F$26:$BL$26='Payment Calendar'!$A204)*('Monthly Estimate'!$B$26)),IF('Monthly Estimate'!$D$26='Payment Calendar'!$B204,'Monthly Estimate'!$B$26,0))</f>
        <v>0</v>
      </c>
      <c r="R204" s="33">
        <f>IF(ISBLANK('Monthly Estimate'!$D$27),SUMPRODUCT(('Monthly Estimate'!$F$27:$BL$27='Payment Calendar'!$A204)*('Monthly Estimate'!$B$27)),IF('Monthly Estimate'!$D$27='Payment Calendar'!$B204,'Monthly Estimate'!$B$27,0))</f>
        <v>0</v>
      </c>
      <c r="S204" s="33">
        <f>IF(ISBLANK('Monthly Estimate'!$D$28),SUMPRODUCT(('Monthly Estimate'!$F$28:$BL$28='Payment Calendar'!$A204)*('Monthly Estimate'!$B$28)),IF('Monthly Estimate'!$D$28='Payment Calendar'!$B204,'Monthly Estimate'!$B$28,0))</f>
        <v>0</v>
      </c>
      <c r="T204" s="33">
        <f>IF(ISBLANK('Monthly Estimate'!$D$32),SUMPRODUCT(('Monthly Estimate'!$F$32:$BL$32='Payment Calendar'!$A204)*('Monthly Estimate'!$B$32)),IF('Monthly Estimate'!$D$32='Payment Calendar'!$B204,'Monthly Estimate'!$B$32,0))</f>
        <v>0</v>
      </c>
      <c r="U204" s="33">
        <f>IF(ISBLANK('Monthly Estimate'!$D$33),SUMPRODUCT(('Monthly Estimate'!$F$33:$BL$33='Payment Calendar'!$A204)*('Monthly Estimate'!$B$33)),IF('Monthly Estimate'!$D$33='Payment Calendar'!$B204,'Monthly Estimate'!$B$33,0))</f>
        <v>0</v>
      </c>
      <c r="V204" s="33">
        <f>IF(ISBLANK('Monthly Estimate'!$D$34),SUMPRODUCT(('Monthly Estimate'!$F$34:$BL$34='Payment Calendar'!$A204)*('Monthly Estimate'!$B$34)),IF('Monthly Estimate'!$D$34='Payment Calendar'!$B204,'Monthly Estimate'!$B$34,0))</f>
        <v>0</v>
      </c>
      <c r="W204" s="33">
        <f>IF(ISBLANK('Monthly Estimate'!$D$35),SUMPRODUCT(('Monthly Estimate'!$F$35:$BL$35='Payment Calendar'!$A204)*('Monthly Estimate'!$B$35)),IF('Monthly Estimate'!$D$35='Payment Calendar'!$B204,'Monthly Estimate'!$B$35,0))</f>
        <v>0</v>
      </c>
      <c r="X204" s="33">
        <f>IF(ISBLANK('Monthly Estimate'!$D$36),SUMPRODUCT(('Monthly Estimate'!$F$36:$BL$36='Payment Calendar'!$A204)*('Monthly Estimate'!$B$36)),IF('Monthly Estimate'!$D$36='Payment Calendar'!$B204,'Monthly Estimate'!$B$36,0))</f>
        <v>0</v>
      </c>
      <c r="Y204" s="33">
        <f>IF(ISBLANK('Monthly Estimate'!$D$37),SUMPRODUCT(('Monthly Estimate'!$F$37:$BL$37='Payment Calendar'!$A204)*('Monthly Estimate'!$B$37)),IF('Monthly Estimate'!$D$37='Payment Calendar'!$B204,'Monthly Estimate'!$B$37,0))</f>
        <v>0</v>
      </c>
      <c r="Z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A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B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C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D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E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F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G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H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I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J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K204" s="33">
        <f>IF(ISBLANK('Monthly Estimate'!$D$38),SUMPRODUCT(('Monthly Estimate'!$F$38:$BL$38='Payment Calendar'!$A204)*('Monthly Estimate'!$B$38)),IF('Monthly Estimate'!$D$38='Payment Calendar'!$B204,'Monthly Estimate'!$B$38,0))</f>
        <v>0</v>
      </c>
      <c r="AL204" s="33">
        <f>IF(ISBLANK('Monthly Estimate'!$D$50),SUMPRODUCT(('Monthly Estimate'!$F$50:$BL$50='Payment Calendar'!$A204)*('Monthly Estimate'!$B$50)),IF('Monthly Estimate'!$D$50='Payment Calendar'!$B204,'Monthly Estimate'!$B$50,0))</f>
        <v>0</v>
      </c>
      <c r="AM204" s="34">
        <f>IF(ISBLANK('Monthly Estimate'!$D$51),SUMPRODUCT(('Monthly Estimate'!$F$51:$BL$51='Payment Calendar'!$A204)*('Monthly Estimate'!$B$51)),IF('Monthly Estimate'!$D$51='Payment Calendar'!$B204,'Monthly Estimate'!$B$51,0))</f>
        <v>0</v>
      </c>
      <c r="AN204" s="29">
        <f>SUM(D204:AM204)</f>
        <v>0</v>
      </c>
      <c r="AO204" s="33">
        <f>IF(ISBLANK('Monthly Estimate'!$D$6),SUMPRODUCT(('Monthly Estimate'!$F$6:$BL$6='Payment Calendar'!$A204)*('Monthly Estimate'!$B$6)),IF('Monthly Estimate'!$D$6='Payment Calendar'!$B204,'Monthly Estimate'!$B$6,0))</f>
        <v>0</v>
      </c>
      <c r="AP204" s="33">
        <f>IF(ISBLANK('Monthly Estimate'!$D$7),SUMPRODUCT(('Monthly Estimate'!$F$7:$BL$7='Payment Calendar'!$A204)*('Monthly Estimate'!$B$7)),IF('Monthly Estimate'!$D$7='Payment Calendar'!$B204,'Monthly Estimate'!$B$7,0))</f>
        <v>0</v>
      </c>
      <c r="AQ204" s="34">
        <f>IF(ISBLANK('Monthly Estimate'!$D$8),SUMPRODUCT(('Monthly Estimate'!$F$8:$BL$8='Payment Calendar'!$A204)*('Monthly Estimate'!$B$8)),IF('Monthly Estimate'!$D$8='Payment Calendar'!$B204,'Monthly Estimate'!$B$8,0))</f>
        <v>0</v>
      </c>
      <c r="AR204" s="35">
        <f t="shared" si="67"/>
        <v>0</v>
      </c>
      <c r="AS204" s="36">
        <f>IF(ISBLANK('Monthly Estimate'!$D$54),SUMPRODUCT(('Monthly Estimate'!$F$54:$BL$54='Payment Calendar'!$A204)*('Monthly Estimate'!$B$54)),IF('Monthly Estimate'!$D$54='Payment Calendar'!$B204,'Monthly Estimate'!$B$54,0))</f>
        <v>0</v>
      </c>
      <c r="AT204" s="34">
        <f>IF(ISBLANK('Monthly Estimate'!$D$55),SUMPRODUCT(('Monthly Estimate'!$F$55:$BL$55='Payment Calendar'!$A204)*('Monthly Estimate'!$B$55)),IF('Monthly Estimate'!$D$55='Payment Calendar'!$B204,'Monthly Estimate'!$B$55,0))</f>
        <v>0</v>
      </c>
      <c r="AU204" s="29">
        <f t="shared" si="62"/>
        <v>0</v>
      </c>
      <c r="AV204" s="30">
        <f t="shared" si="63"/>
        <v>0</v>
      </c>
      <c r="AW204" s="37">
        <f t="shared" si="65"/>
        <v>0</v>
      </c>
    </row>
    <row r="205" spans="1:49" x14ac:dyDescent="0.2">
      <c r="A205" s="31">
        <f t="shared" si="64"/>
        <v>43296</v>
      </c>
      <c r="B205" s="32">
        <f t="shared" si="66"/>
        <v>15</v>
      </c>
      <c r="C205" s="32">
        <f t="shared" si="61"/>
        <v>7</v>
      </c>
      <c r="D205" s="33">
        <f>IF(ISBLANK('Monthly Estimate'!$D$13),SUMPRODUCT(('Monthly Estimate'!$F$13:$BL$13='Payment Calendar'!$A205)*('Monthly Estimate'!$B$13)),IF('Monthly Estimate'!$D$13='Payment Calendar'!$B205,'Monthly Estimate'!$B$13,0))</f>
        <v>0</v>
      </c>
      <c r="E205" s="33">
        <f>IF(ISBLANK('Monthly Estimate'!$D$14),SUMPRODUCT(('Monthly Estimate'!$F$14:$BL$14='Payment Calendar'!$A205)*('Monthly Estimate'!$B$14)),IF('Monthly Estimate'!$D$14='Payment Calendar'!$B205,'Monthly Estimate'!$B$14,0))</f>
        <v>0</v>
      </c>
      <c r="F205" s="33">
        <f>IF(ISBLANK('Monthly Estimate'!$D$15),SUMPRODUCT(('Monthly Estimate'!$F$15:$BL$15='Payment Calendar'!$A205)*('Monthly Estimate'!$B$15)),IF('Monthly Estimate'!$D$15='Payment Calendar'!$B205,'Monthly Estimate'!$B$15,0))</f>
        <v>0</v>
      </c>
      <c r="G205" s="33">
        <f>IF(ISBLANK('Monthly Estimate'!$D$16),SUMPRODUCT(('Monthly Estimate'!$F$16:$BL$16='Payment Calendar'!$A205)*('Monthly Estimate'!$B$16)),IF('Monthly Estimate'!$D$16='Payment Calendar'!$B205,'Monthly Estimate'!$B$16,0))</f>
        <v>0</v>
      </c>
      <c r="H205" s="33">
        <f>IF(ISBLANK('Monthly Estimate'!$D$17),SUMPRODUCT(('Monthly Estimate'!$F$17:$BL$17='Payment Calendar'!$A205)*('Monthly Estimate'!$B$17)),IF('Monthly Estimate'!$D$17='Payment Calendar'!$B205,'Monthly Estimate'!$B$17,0))</f>
        <v>0</v>
      </c>
      <c r="I205" s="33">
        <f>IF(ISBLANK('Monthly Estimate'!$D$18),SUMPRODUCT(('Monthly Estimate'!$F$18:$BL$18='Payment Calendar'!$A205)*('Monthly Estimate'!$B$18)),IF('Monthly Estimate'!$D$18='Payment Calendar'!$B205,'Monthly Estimate'!$B$18,0))</f>
        <v>0</v>
      </c>
      <c r="J205" s="33">
        <f>IF(ISBLANK('Monthly Estimate'!$D$19),SUMPRODUCT(('Monthly Estimate'!$F$19:$BL$19='Payment Calendar'!$A205)*('Monthly Estimate'!$B$19)),IF('Monthly Estimate'!$D$19='Payment Calendar'!$B205,'Monthly Estimate'!$B$19,0))</f>
        <v>0</v>
      </c>
      <c r="K205" s="33">
        <f>IF(ISBLANK('Monthly Estimate'!$D$20),SUMPRODUCT(('Monthly Estimate'!$F$20:$BL$20='Payment Calendar'!$A205)*('Monthly Estimate'!$B$20)),IF('Monthly Estimate'!$D$20='Payment Calendar'!$B205,'Monthly Estimate'!$B$20,0))</f>
        <v>0</v>
      </c>
      <c r="L205" s="33">
        <f>IF(ISBLANK('Monthly Estimate'!$D$21),SUMPRODUCT(('Monthly Estimate'!$F$21:$BL$21='Payment Calendar'!$A205)*('Monthly Estimate'!$B$21)),IF('Monthly Estimate'!$D$21='Payment Calendar'!$B205,'Monthly Estimate'!$B$21,0))</f>
        <v>0</v>
      </c>
      <c r="M205" s="33">
        <f>IF(ISBLANK('Monthly Estimate'!$D$22),SUMPRODUCT(('Monthly Estimate'!$F$22:$BL$22='Payment Calendar'!$A205)*('Monthly Estimate'!$B$22)),IF('Monthly Estimate'!$D$22='Payment Calendar'!$B205,'Monthly Estimate'!$B$22,0))</f>
        <v>0</v>
      </c>
      <c r="N205" s="33">
        <f>IF(ISBLANK('Monthly Estimate'!$D$23),SUMPRODUCT(('Monthly Estimate'!$F$23:$BL$23='Payment Calendar'!$A205)*('Monthly Estimate'!$B$23)),IF('Monthly Estimate'!$D$23='Payment Calendar'!$B205,'Monthly Estimate'!$B$23,0))</f>
        <v>0</v>
      </c>
      <c r="O205" s="33">
        <f>IF(ISBLANK('Monthly Estimate'!$D$24),SUMPRODUCT(('Monthly Estimate'!$F$24:$BL$24='Payment Calendar'!$A205)*('Monthly Estimate'!$B$24)),IF('Monthly Estimate'!$D$24='Payment Calendar'!$B205,'Monthly Estimate'!$B$24,0))</f>
        <v>0</v>
      </c>
      <c r="P205" s="33">
        <f>IF(ISBLANK('Monthly Estimate'!$D$25),SUMPRODUCT(('Monthly Estimate'!$F$25:$BL$25='Payment Calendar'!$A205)*('Monthly Estimate'!$B$25)),IF('Monthly Estimate'!$D$25='Payment Calendar'!$B205,'Monthly Estimate'!$B$25,0))</f>
        <v>0</v>
      </c>
      <c r="Q205" s="33">
        <f>IF(ISBLANK('Monthly Estimate'!$D$26),SUMPRODUCT(('Monthly Estimate'!$F$26:$BL$26='Payment Calendar'!$A205)*('Monthly Estimate'!$B$26)),IF('Monthly Estimate'!$D$26='Payment Calendar'!$B205,'Monthly Estimate'!$B$26,0))</f>
        <v>0</v>
      </c>
      <c r="R205" s="33">
        <f>IF(ISBLANK('Monthly Estimate'!$D$27),SUMPRODUCT(('Monthly Estimate'!$F$27:$BL$27='Payment Calendar'!$A205)*('Monthly Estimate'!$B$27)),IF('Monthly Estimate'!$D$27='Payment Calendar'!$B205,'Monthly Estimate'!$B$27,0))</f>
        <v>0</v>
      </c>
      <c r="S205" s="33">
        <f>IF(ISBLANK('Monthly Estimate'!$D$28),SUMPRODUCT(('Monthly Estimate'!$F$28:$BL$28='Payment Calendar'!$A205)*('Monthly Estimate'!$B$28)),IF('Monthly Estimate'!$D$28='Payment Calendar'!$B205,'Monthly Estimate'!$B$28,0))</f>
        <v>0</v>
      </c>
      <c r="T205" s="33">
        <f>IF(ISBLANK('Monthly Estimate'!$D$32),SUMPRODUCT(('Monthly Estimate'!$F$32:$BL$32='Payment Calendar'!$A205)*('Monthly Estimate'!$B$32)),IF('Monthly Estimate'!$D$32='Payment Calendar'!$B205,'Monthly Estimate'!$B$32,0))</f>
        <v>0</v>
      </c>
      <c r="U205" s="33">
        <f>IF(ISBLANK('Monthly Estimate'!$D$33),SUMPRODUCT(('Monthly Estimate'!$F$33:$BL$33='Payment Calendar'!$A205)*('Monthly Estimate'!$B$33)),IF('Monthly Estimate'!$D$33='Payment Calendar'!$B205,'Monthly Estimate'!$B$33,0))</f>
        <v>0</v>
      </c>
      <c r="V205" s="33">
        <f>IF(ISBLANK('Monthly Estimate'!$D$34),SUMPRODUCT(('Monthly Estimate'!$F$34:$BL$34='Payment Calendar'!$A205)*('Monthly Estimate'!$B$34)),IF('Monthly Estimate'!$D$34='Payment Calendar'!$B205,'Monthly Estimate'!$B$34,0))</f>
        <v>0</v>
      </c>
      <c r="W205" s="33">
        <f>IF(ISBLANK('Monthly Estimate'!$D$35),SUMPRODUCT(('Monthly Estimate'!$F$35:$BL$35='Payment Calendar'!$A205)*('Monthly Estimate'!$B$35)),IF('Monthly Estimate'!$D$35='Payment Calendar'!$B205,'Monthly Estimate'!$B$35,0))</f>
        <v>0</v>
      </c>
      <c r="X205" s="33">
        <f>IF(ISBLANK('Monthly Estimate'!$D$36),SUMPRODUCT(('Monthly Estimate'!$F$36:$BL$36='Payment Calendar'!$A205)*('Monthly Estimate'!$B$36)),IF('Monthly Estimate'!$D$36='Payment Calendar'!$B205,'Monthly Estimate'!$B$36,0))</f>
        <v>0</v>
      </c>
      <c r="Y205" s="33">
        <f>IF(ISBLANK('Monthly Estimate'!$D$37),SUMPRODUCT(('Monthly Estimate'!$F$37:$BL$37='Payment Calendar'!$A205)*('Monthly Estimate'!$B$37)),IF('Monthly Estimate'!$D$37='Payment Calendar'!$B205,'Monthly Estimate'!$B$37,0))</f>
        <v>0</v>
      </c>
      <c r="Z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A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B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C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D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E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F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G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H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I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J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K205" s="33">
        <f>IF(ISBLANK('Monthly Estimate'!$D$38),SUMPRODUCT(('Monthly Estimate'!$F$38:$BL$38='Payment Calendar'!$A205)*('Monthly Estimate'!$B$38)),IF('Monthly Estimate'!$D$38='Payment Calendar'!$B205,'Monthly Estimate'!$B$38,0))</f>
        <v>0</v>
      </c>
      <c r="AL205" s="33">
        <f>IF(ISBLANK('Monthly Estimate'!$D$50),SUMPRODUCT(('Monthly Estimate'!$F$50:$BL$50='Payment Calendar'!$A205)*('Monthly Estimate'!$B$50)),IF('Monthly Estimate'!$D$50='Payment Calendar'!$B205,'Monthly Estimate'!$B$50,0))</f>
        <v>0</v>
      </c>
      <c r="AM205" s="34">
        <f>IF(ISBLANK('Monthly Estimate'!$D$51),SUMPRODUCT(('Monthly Estimate'!$F$51:$BL$51='Payment Calendar'!$A205)*('Monthly Estimate'!$B$51)),IF('Monthly Estimate'!$D$51='Payment Calendar'!$B205,'Monthly Estimate'!$B$51,0))</f>
        <v>0</v>
      </c>
      <c r="AN205" s="29">
        <f>SUM(D205:AM205)</f>
        <v>0</v>
      </c>
      <c r="AO205" s="33">
        <f>IF(ISBLANK('Monthly Estimate'!$D$6),SUMPRODUCT(('Monthly Estimate'!$F$6:$BL$6='Payment Calendar'!$A205)*('Monthly Estimate'!$B$6)),IF('Monthly Estimate'!$D$6='Payment Calendar'!$B205,'Monthly Estimate'!$B$6,0))</f>
        <v>0</v>
      </c>
      <c r="AP205" s="33">
        <f>IF(ISBLANK('Monthly Estimate'!$D$7),SUMPRODUCT(('Monthly Estimate'!$F$7:$BL$7='Payment Calendar'!$A205)*('Monthly Estimate'!$B$7)),IF('Monthly Estimate'!$D$7='Payment Calendar'!$B205,'Monthly Estimate'!$B$7,0))</f>
        <v>0</v>
      </c>
      <c r="AQ205" s="34">
        <f>IF(ISBLANK('Monthly Estimate'!$D$8),SUMPRODUCT(('Monthly Estimate'!$F$8:$BL$8='Payment Calendar'!$A205)*('Monthly Estimate'!$B$8)),IF('Monthly Estimate'!$D$8='Payment Calendar'!$B205,'Monthly Estimate'!$B$8,0))</f>
        <v>0</v>
      </c>
      <c r="AR205" s="35">
        <f t="shared" si="67"/>
        <v>0</v>
      </c>
      <c r="AS205" s="36">
        <f>IF(ISBLANK('Monthly Estimate'!$D$54),SUMPRODUCT(('Monthly Estimate'!$F$54:$BL$54='Payment Calendar'!$A205)*('Monthly Estimate'!$B$54)),IF('Monthly Estimate'!$D$54='Payment Calendar'!$B205,'Monthly Estimate'!$B$54,0))</f>
        <v>0</v>
      </c>
      <c r="AT205" s="34">
        <f>IF(ISBLANK('Monthly Estimate'!$D$55),SUMPRODUCT(('Monthly Estimate'!$F$55:$BL$55='Payment Calendar'!$A205)*('Monthly Estimate'!$B$55)),IF('Monthly Estimate'!$D$55='Payment Calendar'!$B205,'Monthly Estimate'!$B$55,0))</f>
        <v>0</v>
      </c>
      <c r="AU205" s="29">
        <f t="shared" si="62"/>
        <v>0</v>
      </c>
      <c r="AV205" s="30">
        <f t="shared" si="63"/>
        <v>0</v>
      </c>
      <c r="AW205" s="37">
        <f t="shared" si="65"/>
        <v>0</v>
      </c>
    </row>
    <row r="206" spans="1:49" x14ac:dyDescent="0.2">
      <c r="A206" s="31">
        <f t="shared" si="64"/>
        <v>43297</v>
      </c>
      <c r="B206" s="32">
        <f t="shared" si="66"/>
        <v>16</v>
      </c>
      <c r="C206" s="32">
        <f t="shared" si="61"/>
        <v>7</v>
      </c>
      <c r="D206" s="33">
        <f>IF(ISBLANK('Monthly Estimate'!$D$13),SUMPRODUCT(('Monthly Estimate'!$F$13:$BL$13='Payment Calendar'!$A206)*('Monthly Estimate'!$B$13)),IF('Monthly Estimate'!$D$13='Payment Calendar'!$B206,'Monthly Estimate'!$B$13,0))</f>
        <v>0</v>
      </c>
      <c r="E206" s="33">
        <f>IF(ISBLANK('Monthly Estimate'!$D$14),SUMPRODUCT(('Monthly Estimate'!$F$14:$BL$14='Payment Calendar'!$A206)*('Monthly Estimate'!$B$14)),IF('Monthly Estimate'!$D$14='Payment Calendar'!$B206,'Monthly Estimate'!$B$14,0))</f>
        <v>0</v>
      </c>
      <c r="F206" s="33">
        <f>IF(ISBLANK('Monthly Estimate'!$D$15),SUMPRODUCT(('Monthly Estimate'!$F$15:$BL$15='Payment Calendar'!$A206)*('Monthly Estimate'!$B$15)),IF('Monthly Estimate'!$D$15='Payment Calendar'!$B206,'Monthly Estimate'!$B$15,0))</f>
        <v>0</v>
      </c>
      <c r="G206" s="33">
        <f>IF(ISBLANK('Monthly Estimate'!$D$16),SUMPRODUCT(('Monthly Estimate'!$F$16:$BL$16='Payment Calendar'!$A206)*('Monthly Estimate'!$B$16)),IF('Monthly Estimate'!$D$16='Payment Calendar'!$B206,'Monthly Estimate'!$B$16,0))</f>
        <v>0</v>
      </c>
      <c r="H206" s="33">
        <f>IF(ISBLANK('Monthly Estimate'!$D$17),SUMPRODUCT(('Monthly Estimate'!$F$17:$BL$17='Payment Calendar'!$A206)*('Monthly Estimate'!$B$17)),IF('Monthly Estimate'!$D$17='Payment Calendar'!$B206,'Monthly Estimate'!$B$17,0))</f>
        <v>0</v>
      </c>
      <c r="I206" s="33">
        <f>IF(ISBLANK('Monthly Estimate'!$D$18),SUMPRODUCT(('Monthly Estimate'!$F$18:$BL$18='Payment Calendar'!$A206)*('Monthly Estimate'!$B$18)),IF('Monthly Estimate'!$D$18='Payment Calendar'!$B206,'Monthly Estimate'!$B$18,0))</f>
        <v>0</v>
      </c>
      <c r="J206" s="33">
        <f>IF(ISBLANK('Monthly Estimate'!$D$19),SUMPRODUCT(('Monthly Estimate'!$F$19:$BL$19='Payment Calendar'!$A206)*('Monthly Estimate'!$B$19)),IF('Monthly Estimate'!$D$19='Payment Calendar'!$B206,'Monthly Estimate'!$B$19,0))</f>
        <v>0</v>
      </c>
      <c r="K206" s="33">
        <f>IF(ISBLANK('Monthly Estimate'!$D$20),SUMPRODUCT(('Monthly Estimate'!$F$20:$BL$20='Payment Calendar'!$A206)*('Monthly Estimate'!$B$20)),IF('Monthly Estimate'!$D$20='Payment Calendar'!$B206,'Monthly Estimate'!$B$20,0))</f>
        <v>0</v>
      </c>
      <c r="L206" s="33">
        <f>IF(ISBLANK('Monthly Estimate'!$D$21),SUMPRODUCT(('Monthly Estimate'!$F$21:$BL$21='Payment Calendar'!$A206)*('Monthly Estimate'!$B$21)),IF('Monthly Estimate'!$D$21='Payment Calendar'!$B206,'Monthly Estimate'!$B$21,0))</f>
        <v>0</v>
      </c>
      <c r="M206" s="33">
        <f>IF(ISBLANK('Monthly Estimate'!$D$22),SUMPRODUCT(('Monthly Estimate'!$F$22:$BL$22='Payment Calendar'!$A206)*('Monthly Estimate'!$B$22)),IF('Monthly Estimate'!$D$22='Payment Calendar'!$B206,'Monthly Estimate'!$B$22,0))</f>
        <v>0</v>
      </c>
      <c r="N206" s="33">
        <f>IF(ISBLANK('Monthly Estimate'!$D$23),SUMPRODUCT(('Monthly Estimate'!$F$23:$BL$23='Payment Calendar'!$A206)*('Monthly Estimate'!$B$23)),IF('Monthly Estimate'!$D$23='Payment Calendar'!$B206,'Monthly Estimate'!$B$23,0))</f>
        <v>0</v>
      </c>
      <c r="O206" s="33">
        <f>IF(ISBLANK('Monthly Estimate'!$D$24),SUMPRODUCT(('Monthly Estimate'!$F$24:$BL$24='Payment Calendar'!$A206)*('Monthly Estimate'!$B$24)),IF('Monthly Estimate'!$D$24='Payment Calendar'!$B206,'Monthly Estimate'!$B$24,0))</f>
        <v>0</v>
      </c>
      <c r="P206" s="33">
        <f>IF(ISBLANK('Monthly Estimate'!$D$25),SUMPRODUCT(('Monthly Estimate'!$F$25:$BL$25='Payment Calendar'!$A206)*('Monthly Estimate'!$B$25)),IF('Monthly Estimate'!$D$25='Payment Calendar'!$B206,'Monthly Estimate'!$B$25,0))</f>
        <v>0</v>
      </c>
      <c r="Q206" s="33">
        <f>IF(ISBLANK('Monthly Estimate'!$D$26),SUMPRODUCT(('Monthly Estimate'!$F$26:$BL$26='Payment Calendar'!$A206)*('Monthly Estimate'!$B$26)),IF('Monthly Estimate'!$D$26='Payment Calendar'!$B206,'Monthly Estimate'!$B$26,0))</f>
        <v>0</v>
      </c>
      <c r="R206" s="33">
        <f>IF(ISBLANK('Monthly Estimate'!$D$27),SUMPRODUCT(('Monthly Estimate'!$F$27:$BL$27='Payment Calendar'!$A206)*('Monthly Estimate'!$B$27)),IF('Monthly Estimate'!$D$27='Payment Calendar'!$B206,'Monthly Estimate'!$B$27,0))</f>
        <v>0</v>
      </c>
      <c r="S206" s="33">
        <f>IF(ISBLANK('Monthly Estimate'!$D$28),SUMPRODUCT(('Monthly Estimate'!$F$28:$BL$28='Payment Calendar'!$A206)*('Monthly Estimate'!$B$28)),IF('Monthly Estimate'!$D$28='Payment Calendar'!$B206,'Monthly Estimate'!$B$28,0))</f>
        <v>0</v>
      </c>
      <c r="T206" s="33">
        <f>IF(ISBLANK('Monthly Estimate'!$D$32),SUMPRODUCT(('Monthly Estimate'!$F$32:$BL$32='Payment Calendar'!$A206)*('Monthly Estimate'!$B$32)),IF('Monthly Estimate'!$D$32='Payment Calendar'!$B206,'Monthly Estimate'!$B$32,0))</f>
        <v>0</v>
      </c>
      <c r="U206" s="33">
        <f>IF(ISBLANK('Monthly Estimate'!$D$33),SUMPRODUCT(('Monthly Estimate'!$F$33:$BL$33='Payment Calendar'!$A206)*('Monthly Estimate'!$B$33)),IF('Monthly Estimate'!$D$33='Payment Calendar'!$B206,'Monthly Estimate'!$B$33,0))</f>
        <v>0</v>
      </c>
      <c r="V206" s="33">
        <f>IF(ISBLANK('Monthly Estimate'!$D$34),SUMPRODUCT(('Monthly Estimate'!$F$34:$BL$34='Payment Calendar'!$A206)*('Monthly Estimate'!$B$34)),IF('Monthly Estimate'!$D$34='Payment Calendar'!$B206,'Monthly Estimate'!$B$34,0))</f>
        <v>0</v>
      </c>
      <c r="W206" s="33">
        <f>IF(ISBLANK('Monthly Estimate'!$D$35),SUMPRODUCT(('Monthly Estimate'!$F$35:$BL$35='Payment Calendar'!$A206)*('Monthly Estimate'!$B$35)),IF('Monthly Estimate'!$D$35='Payment Calendar'!$B206,'Monthly Estimate'!$B$35,0))</f>
        <v>0</v>
      </c>
      <c r="X206" s="33">
        <f>IF(ISBLANK('Monthly Estimate'!$D$36),SUMPRODUCT(('Monthly Estimate'!$F$36:$BL$36='Payment Calendar'!$A206)*('Monthly Estimate'!$B$36)),IF('Monthly Estimate'!$D$36='Payment Calendar'!$B206,'Monthly Estimate'!$B$36,0))</f>
        <v>0</v>
      </c>
      <c r="Y206" s="33">
        <f>IF(ISBLANK('Monthly Estimate'!$D$37),SUMPRODUCT(('Monthly Estimate'!$F$37:$BL$37='Payment Calendar'!$A206)*('Monthly Estimate'!$B$37)),IF('Monthly Estimate'!$D$37='Payment Calendar'!$B206,'Monthly Estimate'!$B$37,0))</f>
        <v>0</v>
      </c>
      <c r="Z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A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B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C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D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E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F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G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H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I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J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K206" s="33">
        <f>IF(ISBLANK('Monthly Estimate'!$D$38),SUMPRODUCT(('Monthly Estimate'!$F$38:$BL$38='Payment Calendar'!$A206)*('Monthly Estimate'!$B$38)),IF('Monthly Estimate'!$D$38='Payment Calendar'!$B206,'Monthly Estimate'!$B$38,0))</f>
        <v>0</v>
      </c>
      <c r="AL206" s="33">
        <f>IF(ISBLANK('Monthly Estimate'!$D$50),SUMPRODUCT(('Monthly Estimate'!$F$50:$BL$50='Payment Calendar'!$A206)*('Monthly Estimate'!$B$50)),IF('Monthly Estimate'!$D$50='Payment Calendar'!$B206,'Monthly Estimate'!$B$50,0))</f>
        <v>0</v>
      </c>
      <c r="AM206" s="34">
        <f>IF(ISBLANK('Monthly Estimate'!$D$51),SUMPRODUCT(('Monthly Estimate'!$F$51:$BL$51='Payment Calendar'!$A206)*('Monthly Estimate'!$B$51)),IF('Monthly Estimate'!$D$51='Payment Calendar'!$B206,'Monthly Estimate'!$B$51,0))</f>
        <v>0</v>
      </c>
      <c r="AN206" s="29">
        <f>SUM(D206:AM206)</f>
        <v>0</v>
      </c>
      <c r="AO206" s="33">
        <f>IF(ISBLANK('Monthly Estimate'!$D$6),SUMPRODUCT(('Monthly Estimate'!$F$6:$BL$6='Payment Calendar'!$A206)*('Monthly Estimate'!$B$6)),IF('Monthly Estimate'!$D$6='Payment Calendar'!$B206,'Monthly Estimate'!$B$6,0))</f>
        <v>0</v>
      </c>
      <c r="AP206" s="33">
        <f>IF(ISBLANK('Monthly Estimate'!$D$7),SUMPRODUCT(('Monthly Estimate'!$F$7:$BL$7='Payment Calendar'!$A206)*('Monthly Estimate'!$B$7)),IF('Monthly Estimate'!$D$7='Payment Calendar'!$B206,'Monthly Estimate'!$B$7,0))</f>
        <v>0</v>
      </c>
      <c r="AQ206" s="34">
        <f>IF(ISBLANK('Monthly Estimate'!$D$8),SUMPRODUCT(('Monthly Estimate'!$F$8:$BL$8='Payment Calendar'!$A206)*('Monthly Estimate'!$B$8)),IF('Monthly Estimate'!$D$8='Payment Calendar'!$B206,'Monthly Estimate'!$B$8,0))</f>
        <v>0</v>
      </c>
      <c r="AR206" s="35">
        <f t="shared" si="67"/>
        <v>0</v>
      </c>
      <c r="AS206" s="36">
        <f>IF(ISBLANK('Monthly Estimate'!$D$54),SUMPRODUCT(('Monthly Estimate'!$F$54:$BL$54='Payment Calendar'!$A206)*('Monthly Estimate'!$B$54)),IF('Monthly Estimate'!$D$54='Payment Calendar'!$B206,'Monthly Estimate'!$B$54,0))</f>
        <v>0</v>
      </c>
      <c r="AT206" s="34">
        <f>IF(ISBLANK('Monthly Estimate'!$D$55),SUMPRODUCT(('Monthly Estimate'!$F$55:$BL$55='Payment Calendar'!$A206)*('Monthly Estimate'!$B$55)),IF('Monthly Estimate'!$D$55='Payment Calendar'!$B206,'Monthly Estimate'!$B$55,0))</f>
        <v>0</v>
      </c>
      <c r="AU206" s="29">
        <f t="shared" si="62"/>
        <v>0</v>
      </c>
      <c r="AV206" s="30">
        <f t="shared" si="63"/>
        <v>0</v>
      </c>
      <c r="AW206" s="37">
        <f t="shared" si="65"/>
        <v>0</v>
      </c>
    </row>
    <row r="207" spans="1:49" x14ac:dyDescent="0.2">
      <c r="A207" s="31">
        <f t="shared" si="64"/>
        <v>43298</v>
      </c>
      <c r="B207" s="32">
        <f t="shared" si="66"/>
        <v>17</v>
      </c>
      <c r="C207" s="32">
        <f t="shared" si="61"/>
        <v>7</v>
      </c>
      <c r="D207" s="33">
        <f>IF(ISBLANK('Monthly Estimate'!$D$13),SUMPRODUCT(('Monthly Estimate'!$F$13:$BL$13='Payment Calendar'!$A207)*('Monthly Estimate'!$B$13)),IF('Monthly Estimate'!$D$13='Payment Calendar'!$B207,'Monthly Estimate'!$B$13,0))</f>
        <v>0</v>
      </c>
      <c r="E207" s="33">
        <f>IF(ISBLANK('Monthly Estimate'!$D$14),SUMPRODUCT(('Monthly Estimate'!$F$14:$BL$14='Payment Calendar'!$A207)*('Monthly Estimate'!$B$14)),IF('Monthly Estimate'!$D$14='Payment Calendar'!$B207,'Monthly Estimate'!$B$14,0))</f>
        <v>0</v>
      </c>
      <c r="F207" s="33">
        <f>IF(ISBLANK('Monthly Estimate'!$D$15),SUMPRODUCT(('Monthly Estimate'!$F$15:$BL$15='Payment Calendar'!$A207)*('Monthly Estimate'!$B$15)),IF('Monthly Estimate'!$D$15='Payment Calendar'!$B207,'Monthly Estimate'!$B$15,0))</f>
        <v>0</v>
      </c>
      <c r="G207" s="33">
        <f>IF(ISBLANK('Monthly Estimate'!$D$16),SUMPRODUCT(('Monthly Estimate'!$F$16:$BL$16='Payment Calendar'!$A207)*('Monthly Estimate'!$B$16)),IF('Monthly Estimate'!$D$16='Payment Calendar'!$B207,'Monthly Estimate'!$B$16,0))</f>
        <v>0</v>
      </c>
      <c r="H207" s="33">
        <f>IF(ISBLANK('Monthly Estimate'!$D$17),SUMPRODUCT(('Monthly Estimate'!$F$17:$BL$17='Payment Calendar'!$A207)*('Monthly Estimate'!$B$17)),IF('Monthly Estimate'!$D$17='Payment Calendar'!$B207,'Monthly Estimate'!$B$17,0))</f>
        <v>0</v>
      </c>
      <c r="I207" s="33">
        <f>IF(ISBLANK('Monthly Estimate'!$D$18),SUMPRODUCT(('Monthly Estimate'!$F$18:$BL$18='Payment Calendar'!$A207)*('Monthly Estimate'!$B$18)),IF('Monthly Estimate'!$D$18='Payment Calendar'!$B207,'Monthly Estimate'!$B$18,0))</f>
        <v>0</v>
      </c>
      <c r="J207" s="33">
        <f>IF(ISBLANK('Monthly Estimate'!$D$19),SUMPRODUCT(('Monthly Estimate'!$F$19:$BL$19='Payment Calendar'!$A207)*('Monthly Estimate'!$B$19)),IF('Monthly Estimate'!$D$19='Payment Calendar'!$B207,'Monthly Estimate'!$B$19,0))</f>
        <v>0</v>
      </c>
      <c r="K207" s="33">
        <f>IF(ISBLANK('Monthly Estimate'!$D$20),SUMPRODUCT(('Monthly Estimate'!$F$20:$BL$20='Payment Calendar'!$A207)*('Monthly Estimate'!$B$20)),IF('Monthly Estimate'!$D$20='Payment Calendar'!$B207,'Monthly Estimate'!$B$20,0))</f>
        <v>0</v>
      </c>
      <c r="L207" s="33">
        <f>IF(ISBLANK('Monthly Estimate'!$D$21),SUMPRODUCT(('Monthly Estimate'!$F$21:$BL$21='Payment Calendar'!$A207)*('Monthly Estimate'!$B$21)),IF('Monthly Estimate'!$D$21='Payment Calendar'!$B207,'Monthly Estimate'!$B$21,0))</f>
        <v>0</v>
      </c>
      <c r="M207" s="33">
        <f>IF(ISBLANK('Monthly Estimate'!$D$22),SUMPRODUCT(('Monthly Estimate'!$F$22:$BL$22='Payment Calendar'!$A207)*('Monthly Estimate'!$B$22)),IF('Monthly Estimate'!$D$22='Payment Calendar'!$B207,'Monthly Estimate'!$B$22,0))</f>
        <v>0</v>
      </c>
      <c r="N207" s="33">
        <f>IF(ISBLANK('Monthly Estimate'!$D$23),SUMPRODUCT(('Monthly Estimate'!$F$23:$BL$23='Payment Calendar'!$A207)*('Monthly Estimate'!$B$23)),IF('Monthly Estimate'!$D$23='Payment Calendar'!$B207,'Monthly Estimate'!$B$23,0))</f>
        <v>0</v>
      </c>
      <c r="O207" s="33">
        <f>IF(ISBLANK('Monthly Estimate'!$D$24),SUMPRODUCT(('Monthly Estimate'!$F$24:$BL$24='Payment Calendar'!$A207)*('Monthly Estimate'!$B$24)),IF('Monthly Estimate'!$D$24='Payment Calendar'!$B207,'Monthly Estimate'!$B$24,0))</f>
        <v>0</v>
      </c>
      <c r="P207" s="33">
        <f>IF(ISBLANK('Monthly Estimate'!$D$25),SUMPRODUCT(('Monthly Estimate'!$F$25:$BL$25='Payment Calendar'!$A207)*('Monthly Estimate'!$B$25)),IF('Monthly Estimate'!$D$25='Payment Calendar'!$B207,'Monthly Estimate'!$B$25,0))</f>
        <v>0</v>
      </c>
      <c r="Q207" s="33">
        <f>IF(ISBLANK('Monthly Estimate'!$D$26),SUMPRODUCT(('Monthly Estimate'!$F$26:$BL$26='Payment Calendar'!$A207)*('Monthly Estimate'!$B$26)),IF('Monthly Estimate'!$D$26='Payment Calendar'!$B207,'Monthly Estimate'!$B$26,0))</f>
        <v>0</v>
      </c>
      <c r="R207" s="33">
        <f>IF(ISBLANK('Monthly Estimate'!$D$27),SUMPRODUCT(('Monthly Estimate'!$F$27:$BL$27='Payment Calendar'!$A207)*('Monthly Estimate'!$B$27)),IF('Monthly Estimate'!$D$27='Payment Calendar'!$B207,'Monthly Estimate'!$B$27,0))</f>
        <v>0</v>
      </c>
      <c r="S207" s="33">
        <f>IF(ISBLANK('Monthly Estimate'!$D$28),SUMPRODUCT(('Monthly Estimate'!$F$28:$BL$28='Payment Calendar'!$A207)*('Monthly Estimate'!$B$28)),IF('Monthly Estimate'!$D$28='Payment Calendar'!$B207,'Monthly Estimate'!$B$28,0))</f>
        <v>0</v>
      </c>
      <c r="T207" s="33">
        <f>IF(ISBLANK('Monthly Estimate'!$D$32),SUMPRODUCT(('Monthly Estimate'!$F$32:$BL$32='Payment Calendar'!$A207)*('Monthly Estimate'!$B$32)),IF('Monthly Estimate'!$D$32='Payment Calendar'!$B207,'Monthly Estimate'!$B$32,0))</f>
        <v>0</v>
      </c>
      <c r="U207" s="33">
        <f>IF(ISBLANK('Monthly Estimate'!$D$33),SUMPRODUCT(('Monthly Estimate'!$F$33:$BL$33='Payment Calendar'!$A207)*('Monthly Estimate'!$B$33)),IF('Monthly Estimate'!$D$33='Payment Calendar'!$B207,'Monthly Estimate'!$B$33,0))</f>
        <v>0</v>
      </c>
      <c r="V207" s="33">
        <f>IF(ISBLANK('Monthly Estimate'!$D$34),SUMPRODUCT(('Monthly Estimate'!$F$34:$BL$34='Payment Calendar'!$A207)*('Monthly Estimate'!$B$34)),IF('Monthly Estimate'!$D$34='Payment Calendar'!$B207,'Monthly Estimate'!$B$34,0))</f>
        <v>0</v>
      </c>
      <c r="W207" s="33">
        <f>IF(ISBLANK('Monthly Estimate'!$D$35),SUMPRODUCT(('Monthly Estimate'!$F$35:$BL$35='Payment Calendar'!$A207)*('Monthly Estimate'!$B$35)),IF('Monthly Estimate'!$D$35='Payment Calendar'!$B207,'Monthly Estimate'!$B$35,0))</f>
        <v>0</v>
      </c>
      <c r="X207" s="33">
        <f>IF(ISBLANK('Monthly Estimate'!$D$36),SUMPRODUCT(('Monthly Estimate'!$F$36:$BL$36='Payment Calendar'!$A207)*('Monthly Estimate'!$B$36)),IF('Monthly Estimate'!$D$36='Payment Calendar'!$B207,'Monthly Estimate'!$B$36,0))</f>
        <v>0</v>
      </c>
      <c r="Y207" s="33">
        <f>IF(ISBLANK('Monthly Estimate'!$D$37),SUMPRODUCT(('Monthly Estimate'!$F$37:$BL$37='Payment Calendar'!$A207)*('Monthly Estimate'!$B$37)),IF('Monthly Estimate'!$D$37='Payment Calendar'!$B207,'Monthly Estimate'!$B$37,0))</f>
        <v>0</v>
      </c>
      <c r="Z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A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B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C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D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E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F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G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H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I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J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K207" s="33">
        <f>IF(ISBLANK('Monthly Estimate'!$D$38),SUMPRODUCT(('Monthly Estimate'!$F$38:$BL$38='Payment Calendar'!$A207)*('Monthly Estimate'!$B$38)),IF('Monthly Estimate'!$D$38='Payment Calendar'!$B207,'Monthly Estimate'!$B$38,0))</f>
        <v>0</v>
      </c>
      <c r="AL207" s="33">
        <f>IF(ISBLANK('Monthly Estimate'!$D$50),SUMPRODUCT(('Monthly Estimate'!$F$50:$BL$50='Payment Calendar'!$A207)*('Monthly Estimate'!$B$50)),IF('Monthly Estimate'!$D$50='Payment Calendar'!$B207,'Monthly Estimate'!$B$50,0))</f>
        <v>0</v>
      </c>
      <c r="AM207" s="34">
        <f>IF(ISBLANK('Monthly Estimate'!$D$51),SUMPRODUCT(('Monthly Estimate'!$F$51:$BL$51='Payment Calendar'!$A207)*('Monthly Estimate'!$B$51)),IF('Monthly Estimate'!$D$51='Payment Calendar'!$B207,'Monthly Estimate'!$B$51,0))</f>
        <v>0</v>
      </c>
      <c r="AN207" s="29">
        <f>SUM(D207:AM207)</f>
        <v>0</v>
      </c>
      <c r="AO207" s="33">
        <f>IF(ISBLANK('Monthly Estimate'!$D$6),SUMPRODUCT(('Monthly Estimate'!$F$6:$BL$6='Payment Calendar'!$A207)*('Monthly Estimate'!$B$6)),IF('Monthly Estimate'!$D$6='Payment Calendar'!$B207,'Monthly Estimate'!$B$6,0))</f>
        <v>0</v>
      </c>
      <c r="AP207" s="33">
        <f>IF(ISBLANK('Monthly Estimate'!$D$7),SUMPRODUCT(('Monthly Estimate'!$F$7:$BL$7='Payment Calendar'!$A207)*('Monthly Estimate'!$B$7)),IF('Monthly Estimate'!$D$7='Payment Calendar'!$B207,'Monthly Estimate'!$B$7,0))</f>
        <v>0</v>
      </c>
      <c r="AQ207" s="34">
        <f>IF(ISBLANK('Monthly Estimate'!$D$8),SUMPRODUCT(('Monthly Estimate'!$F$8:$BL$8='Payment Calendar'!$A207)*('Monthly Estimate'!$B$8)),IF('Monthly Estimate'!$D$8='Payment Calendar'!$B207,'Monthly Estimate'!$B$8,0))</f>
        <v>0</v>
      </c>
      <c r="AR207" s="35">
        <f t="shared" si="67"/>
        <v>0</v>
      </c>
      <c r="AS207" s="36">
        <f>IF(ISBLANK('Monthly Estimate'!$D$54),SUMPRODUCT(('Monthly Estimate'!$F$54:$BL$54='Payment Calendar'!$A207)*('Monthly Estimate'!$B$54)),IF('Monthly Estimate'!$D$54='Payment Calendar'!$B207,'Monthly Estimate'!$B$54,0))</f>
        <v>0</v>
      </c>
      <c r="AT207" s="34">
        <f>IF(ISBLANK('Monthly Estimate'!$D$55),SUMPRODUCT(('Monthly Estimate'!$F$55:$BL$55='Payment Calendar'!$A207)*('Monthly Estimate'!$B$55)),IF('Monthly Estimate'!$D$55='Payment Calendar'!$B207,'Monthly Estimate'!$B$55,0))</f>
        <v>0</v>
      </c>
      <c r="AU207" s="29">
        <f t="shared" si="62"/>
        <v>0</v>
      </c>
      <c r="AV207" s="30">
        <f t="shared" si="63"/>
        <v>0</v>
      </c>
      <c r="AW207" s="37">
        <f t="shared" si="65"/>
        <v>0</v>
      </c>
    </row>
    <row r="208" spans="1:49" x14ac:dyDescent="0.2">
      <c r="A208" s="31">
        <f t="shared" si="64"/>
        <v>43299</v>
      </c>
      <c r="B208" s="32">
        <f t="shared" si="66"/>
        <v>18</v>
      </c>
      <c r="C208" s="32">
        <f t="shared" si="61"/>
        <v>7</v>
      </c>
      <c r="D208" s="33">
        <f>IF(ISBLANK('Monthly Estimate'!$D$13),SUMPRODUCT(('Monthly Estimate'!$F$13:$BL$13='Payment Calendar'!$A208)*('Monthly Estimate'!$B$13)),IF('Monthly Estimate'!$D$13='Payment Calendar'!$B208,'Monthly Estimate'!$B$13,0))</f>
        <v>0</v>
      </c>
      <c r="E208" s="33">
        <f>IF(ISBLANK('Monthly Estimate'!$D$14),SUMPRODUCT(('Monthly Estimate'!$F$14:$BL$14='Payment Calendar'!$A208)*('Monthly Estimate'!$B$14)),IF('Monthly Estimate'!$D$14='Payment Calendar'!$B208,'Monthly Estimate'!$B$14,0))</f>
        <v>0</v>
      </c>
      <c r="F208" s="33">
        <f>IF(ISBLANK('Monthly Estimate'!$D$15),SUMPRODUCT(('Monthly Estimate'!$F$15:$BL$15='Payment Calendar'!$A208)*('Monthly Estimate'!$B$15)),IF('Monthly Estimate'!$D$15='Payment Calendar'!$B208,'Monthly Estimate'!$B$15,0))</f>
        <v>0</v>
      </c>
      <c r="G208" s="33">
        <f>IF(ISBLANK('Monthly Estimate'!$D$16),SUMPRODUCT(('Monthly Estimate'!$F$16:$BL$16='Payment Calendar'!$A208)*('Monthly Estimate'!$B$16)),IF('Monthly Estimate'!$D$16='Payment Calendar'!$B208,'Monthly Estimate'!$B$16,0))</f>
        <v>0</v>
      </c>
      <c r="H208" s="33">
        <f>IF(ISBLANK('Monthly Estimate'!$D$17),SUMPRODUCT(('Monthly Estimate'!$F$17:$BL$17='Payment Calendar'!$A208)*('Monthly Estimate'!$B$17)),IF('Monthly Estimate'!$D$17='Payment Calendar'!$B208,'Monthly Estimate'!$B$17,0))</f>
        <v>0</v>
      </c>
      <c r="I208" s="33">
        <f>IF(ISBLANK('Monthly Estimate'!$D$18),SUMPRODUCT(('Monthly Estimate'!$F$18:$BL$18='Payment Calendar'!$A208)*('Monthly Estimate'!$B$18)),IF('Monthly Estimate'!$D$18='Payment Calendar'!$B208,'Monthly Estimate'!$B$18,0))</f>
        <v>0</v>
      </c>
      <c r="J208" s="33">
        <f>IF(ISBLANK('Monthly Estimate'!$D$19),SUMPRODUCT(('Monthly Estimate'!$F$19:$BL$19='Payment Calendar'!$A208)*('Monthly Estimate'!$B$19)),IF('Monthly Estimate'!$D$19='Payment Calendar'!$B208,'Monthly Estimate'!$B$19,0))</f>
        <v>0</v>
      </c>
      <c r="K208" s="33">
        <f>IF(ISBLANK('Monthly Estimate'!$D$20),SUMPRODUCT(('Monthly Estimate'!$F$20:$BL$20='Payment Calendar'!$A208)*('Monthly Estimate'!$B$20)),IF('Monthly Estimate'!$D$20='Payment Calendar'!$B208,'Monthly Estimate'!$B$20,0))</f>
        <v>0</v>
      </c>
      <c r="L208" s="33">
        <f>IF(ISBLANK('Monthly Estimate'!$D$21),SUMPRODUCT(('Monthly Estimate'!$F$21:$BL$21='Payment Calendar'!$A208)*('Monthly Estimate'!$B$21)),IF('Monthly Estimate'!$D$21='Payment Calendar'!$B208,'Monthly Estimate'!$B$21,0))</f>
        <v>0</v>
      </c>
      <c r="M208" s="33">
        <f>IF(ISBLANK('Monthly Estimate'!$D$22),SUMPRODUCT(('Monthly Estimate'!$F$22:$BL$22='Payment Calendar'!$A208)*('Monthly Estimate'!$B$22)),IF('Monthly Estimate'!$D$22='Payment Calendar'!$B208,'Monthly Estimate'!$B$22,0))</f>
        <v>0</v>
      </c>
      <c r="N208" s="33">
        <f>IF(ISBLANK('Monthly Estimate'!$D$23),SUMPRODUCT(('Monthly Estimate'!$F$23:$BL$23='Payment Calendar'!$A208)*('Monthly Estimate'!$B$23)),IF('Monthly Estimate'!$D$23='Payment Calendar'!$B208,'Monthly Estimate'!$B$23,0))</f>
        <v>0</v>
      </c>
      <c r="O208" s="33">
        <f>IF(ISBLANK('Monthly Estimate'!$D$24),SUMPRODUCT(('Monthly Estimate'!$F$24:$BL$24='Payment Calendar'!$A208)*('Monthly Estimate'!$B$24)),IF('Monthly Estimate'!$D$24='Payment Calendar'!$B208,'Monthly Estimate'!$B$24,0))</f>
        <v>0</v>
      </c>
      <c r="P208" s="33">
        <f>IF(ISBLANK('Monthly Estimate'!$D$25),SUMPRODUCT(('Monthly Estimate'!$F$25:$BL$25='Payment Calendar'!$A208)*('Monthly Estimate'!$B$25)),IF('Monthly Estimate'!$D$25='Payment Calendar'!$B208,'Monthly Estimate'!$B$25,0))</f>
        <v>0</v>
      </c>
      <c r="Q208" s="33">
        <f>IF(ISBLANK('Monthly Estimate'!$D$26),SUMPRODUCT(('Monthly Estimate'!$F$26:$BL$26='Payment Calendar'!$A208)*('Monthly Estimate'!$B$26)),IF('Monthly Estimate'!$D$26='Payment Calendar'!$B208,'Monthly Estimate'!$B$26,0))</f>
        <v>0</v>
      </c>
      <c r="R208" s="33">
        <f>IF(ISBLANK('Monthly Estimate'!$D$27),SUMPRODUCT(('Monthly Estimate'!$F$27:$BL$27='Payment Calendar'!$A208)*('Monthly Estimate'!$B$27)),IF('Monthly Estimate'!$D$27='Payment Calendar'!$B208,'Monthly Estimate'!$B$27,0))</f>
        <v>0</v>
      </c>
      <c r="S208" s="33">
        <f>IF(ISBLANK('Monthly Estimate'!$D$28),SUMPRODUCT(('Monthly Estimate'!$F$28:$BL$28='Payment Calendar'!$A208)*('Monthly Estimate'!$B$28)),IF('Monthly Estimate'!$D$28='Payment Calendar'!$B208,'Monthly Estimate'!$B$28,0))</f>
        <v>0</v>
      </c>
      <c r="T208" s="33">
        <f>IF(ISBLANK('Monthly Estimate'!$D$32),SUMPRODUCT(('Monthly Estimate'!$F$32:$BL$32='Payment Calendar'!$A208)*('Monthly Estimate'!$B$32)),IF('Monthly Estimate'!$D$32='Payment Calendar'!$B208,'Monthly Estimate'!$B$32,0))</f>
        <v>0</v>
      </c>
      <c r="U208" s="33">
        <f>IF(ISBLANK('Monthly Estimate'!$D$33),SUMPRODUCT(('Monthly Estimate'!$F$33:$BL$33='Payment Calendar'!$A208)*('Monthly Estimate'!$B$33)),IF('Monthly Estimate'!$D$33='Payment Calendar'!$B208,'Monthly Estimate'!$B$33,0))</f>
        <v>0</v>
      </c>
      <c r="V208" s="33">
        <f>IF(ISBLANK('Monthly Estimate'!$D$34),SUMPRODUCT(('Monthly Estimate'!$F$34:$BL$34='Payment Calendar'!$A208)*('Monthly Estimate'!$B$34)),IF('Monthly Estimate'!$D$34='Payment Calendar'!$B208,'Monthly Estimate'!$B$34,0))</f>
        <v>0</v>
      </c>
      <c r="W208" s="33">
        <f>IF(ISBLANK('Monthly Estimate'!$D$35),SUMPRODUCT(('Monthly Estimate'!$F$35:$BL$35='Payment Calendar'!$A208)*('Monthly Estimate'!$B$35)),IF('Monthly Estimate'!$D$35='Payment Calendar'!$B208,'Monthly Estimate'!$B$35,0))</f>
        <v>0</v>
      </c>
      <c r="X208" s="33">
        <f>IF(ISBLANK('Monthly Estimate'!$D$36),SUMPRODUCT(('Monthly Estimate'!$F$36:$BL$36='Payment Calendar'!$A208)*('Monthly Estimate'!$B$36)),IF('Monthly Estimate'!$D$36='Payment Calendar'!$B208,'Monthly Estimate'!$B$36,0))</f>
        <v>0</v>
      </c>
      <c r="Y208" s="33">
        <f>IF(ISBLANK('Monthly Estimate'!$D$37),SUMPRODUCT(('Monthly Estimate'!$F$37:$BL$37='Payment Calendar'!$A208)*('Monthly Estimate'!$B$37)),IF('Monthly Estimate'!$D$37='Payment Calendar'!$B208,'Monthly Estimate'!$B$37,0))</f>
        <v>0</v>
      </c>
      <c r="Z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A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B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C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D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E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F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G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H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I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J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K208" s="33">
        <f>IF(ISBLANK('Monthly Estimate'!$D$38),SUMPRODUCT(('Monthly Estimate'!$F$38:$BL$38='Payment Calendar'!$A208)*('Monthly Estimate'!$B$38)),IF('Monthly Estimate'!$D$38='Payment Calendar'!$B208,'Monthly Estimate'!$B$38,0))</f>
        <v>0</v>
      </c>
      <c r="AL208" s="33">
        <f>IF(ISBLANK('Monthly Estimate'!$D$50),SUMPRODUCT(('Monthly Estimate'!$F$50:$BL$50='Payment Calendar'!$A208)*('Monthly Estimate'!$B$50)),IF('Monthly Estimate'!$D$50='Payment Calendar'!$B208,'Monthly Estimate'!$B$50,0))</f>
        <v>0</v>
      </c>
      <c r="AM208" s="34">
        <f>IF(ISBLANK('Monthly Estimate'!$D$51),SUMPRODUCT(('Monthly Estimate'!$F$51:$BL$51='Payment Calendar'!$A208)*('Monthly Estimate'!$B$51)),IF('Monthly Estimate'!$D$51='Payment Calendar'!$B208,'Monthly Estimate'!$B$51,0))</f>
        <v>0</v>
      </c>
      <c r="AN208" s="29">
        <f>SUM(D208:AM208)</f>
        <v>0</v>
      </c>
      <c r="AO208" s="33">
        <f>IF(ISBLANK('Monthly Estimate'!$D$6),SUMPRODUCT(('Monthly Estimate'!$F$6:$BL$6='Payment Calendar'!$A208)*('Monthly Estimate'!$B$6)),IF('Monthly Estimate'!$D$6='Payment Calendar'!$B208,'Monthly Estimate'!$B$6,0))</f>
        <v>0</v>
      </c>
      <c r="AP208" s="33">
        <f>IF(ISBLANK('Monthly Estimate'!$D$7),SUMPRODUCT(('Monthly Estimate'!$F$7:$BL$7='Payment Calendar'!$A208)*('Monthly Estimate'!$B$7)),IF('Monthly Estimate'!$D$7='Payment Calendar'!$B208,'Monthly Estimate'!$B$7,0))</f>
        <v>0</v>
      </c>
      <c r="AQ208" s="34">
        <f>IF(ISBLANK('Monthly Estimate'!$D$8),SUMPRODUCT(('Monthly Estimate'!$F$8:$BL$8='Payment Calendar'!$A208)*('Monthly Estimate'!$B$8)),IF('Monthly Estimate'!$D$8='Payment Calendar'!$B208,'Monthly Estimate'!$B$8,0))</f>
        <v>0</v>
      </c>
      <c r="AR208" s="35">
        <f t="shared" si="67"/>
        <v>0</v>
      </c>
      <c r="AS208" s="36">
        <f>IF(ISBLANK('Monthly Estimate'!$D$54),SUMPRODUCT(('Monthly Estimate'!$F$54:$BL$54='Payment Calendar'!$A208)*('Monthly Estimate'!$B$54)),IF('Monthly Estimate'!$D$54='Payment Calendar'!$B208,'Monthly Estimate'!$B$54,0))</f>
        <v>0</v>
      </c>
      <c r="AT208" s="34">
        <f>IF(ISBLANK('Monthly Estimate'!$D$55),SUMPRODUCT(('Monthly Estimate'!$F$55:$BL$55='Payment Calendar'!$A208)*('Monthly Estimate'!$B$55)),IF('Monthly Estimate'!$D$55='Payment Calendar'!$B208,'Monthly Estimate'!$B$55,0))</f>
        <v>0</v>
      </c>
      <c r="AU208" s="29">
        <f t="shared" si="62"/>
        <v>0</v>
      </c>
      <c r="AV208" s="30">
        <f t="shared" si="63"/>
        <v>0</v>
      </c>
      <c r="AW208" s="37">
        <f t="shared" si="65"/>
        <v>0</v>
      </c>
    </row>
    <row r="209" spans="1:49" x14ac:dyDescent="0.2">
      <c r="A209" s="31">
        <f t="shared" si="64"/>
        <v>43300</v>
      </c>
      <c r="B209" s="32">
        <f t="shared" si="66"/>
        <v>19</v>
      </c>
      <c r="C209" s="32">
        <f t="shared" si="61"/>
        <v>7</v>
      </c>
      <c r="D209" s="33">
        <f>IF(ISBLANK('Monthly Estimate'!$D$13),SUMPRODUCT(('Monthly Estimate'!$F$13:$BL$13='Payment Calendar'!$A209)*('Monthly Estimate'!$B$13)),IF('Monthly Estimate'!$D$13='Payment Calendar'!$B209,'Monthly Estimate'!$B$13,0))</f>
        <v>0</v>
      </c>
      <c r="E209" s="33">
        <f>IF(ISBLANK('Monthly Estimate'!$D$14),SUMPRODUCT(('Monthly Estimate'!$F$14:$BL$14='Payment Calendar'!$A209)*('Monthly Estimate'!$B$14)),IF('Monthly Estimate'!$D$14='Payment Calendar'!$B209,'Monthly Estimate'!$B$14,0))</f>
        <v>0</v>
      </c>
      <c r="F209" s="33">
        <f>IF(ISBLANK('Monthly Estimate'!$D$15),SUMPRODUCT(('Monthly Estimate'!$F$15:$BL$15='Payment Calendar'!$A209)*('Monthly Estimate'!$B$15)),IF('Monthly Estimate'!$D$15='Payment Calendar'!$B209,'Monthly Estimate'!$B$15,0))</f>
        <v>0</v>
      </c>
      <c r="G209" s="33">
        <f>IF(ISBLANK('Monthly Estimate'!$D$16),SUMPRODUCT(('Monthly Estimate'!$F$16:$BL$16='Payment Calendar'!$A209)*('Monthly Estimate'!$B$16)),IF('Monthly Estimate'!$D$16='Payment Calendar'!$B209,'Monthly Estimate'!$B$16,0))</f>
        <v>0</v>
      </c>
      <c r="H209" s="33">
        <f>IF(ISBLANK('Monthly Estimate'!$D$17),SUMPRODUCT(('Monthly Estimate'!$F$17:$BL$17='Payment Calendar'!$A209)*('Monthly Estimate'!$B$17)),IF('Monthly Estimate'!$D$17='Payment Calendar'!$B209,'Monthly Estimate'!$B$17,0))</f>
        <v>0</v>
      </c>
      <c r="I209" s="33">
        <f>IF(ISBLANK('Monthly Estimate'!$D$18),SUMPRODUCT(('Monthly Estimate'!$F$18:$BL$18='Payment Calendar'!$A209)*('Monthly Estimate'!$B$18)),IF('Monthly Estimate'!$D$18='Payment Calendar'!$B209,'Monthly Estimate'!$B$18,0))</f>
        <v>0</v>
      </c>
      <c r="J209" s="33">
        <f>IF(ISBLANK('Monthly Estimate'!$D$19),SUMPRODUCT(('Monthly Estimate'!$F$19:$BL$19='Payment Calendar'!$A209)*('Monthly Estimate'!$B$19)),IF('Monthly Estimate'!$D$19='Payment Calendar'!$B209,'Monthly Estimate'!$B$19,0))</f>
        <v>0</v>
      </c>
      <c r="K209" s="33">
        <f>IF(ISBLANK('Monthly Estimate'!$D$20),SUMPRODUCT(('Monthly Estimate'!$F$20:$BL$20='Payment Calendar'!$A209)*('Monthly Estimate'!$B$20)),IF('Monthly Estimate'!$D$20='Payment Calendar'!$B209,'Monthly Estimate'!$B$20,0))</f>
        <v>0</v>
      </c>
      <c r="L209" s="33">
        <f>IF(ISBLANK('Monthly Estimate'!$D$21),SUMPRODUCT(('Monthly Estimate'!$F$21:$BL$21='Payment Calendar'!$A209)*('Monthly Estimate'!$B$21)),IF('Monthly Estimate'!$D$21='Payment Calendar'!$B209,'Monthly Estimate'!$B$21,0))</f>
        <v>0</v>
      </c>
      <c r="M209" s="33">
        <f>IF(ISBLANK('Monthly Estimate'!$D$22),SUMPRODUCT(('Monthly Estimate'!$F$22:$BL$22='Payment Calendar'!$A209)*('Monthly Estimate'!$B$22)),IF('Monthly Estimate'!$D$22='Payment Calendar'!$B209,'Monthly Estimate'!$B$22,0))</f>
        <v>0</v>
      </c>
      <c r="N209" s="33">
        <f>IF(ISBLANK('Monthly Estimate'!$D$23),SUMPRODUCT(('Monthly Estimate'!$F$23:$BL$23='Payment Calendar'!$A209)*('Monthly Estimate'!$B$23)),IF('Monthly Estimate'!$D$23='Payment Calendar'!$B209,'Monthly Estimate'!$B$23,0))</f>
        <v>0</v>
      </c>
      <c r="O209" s="33">
        <f>IF(ISBLANK('Monthly Estimate'!$D$24),SUMPRODUCT(('Monthly Estimate'!$F$24:$BL$24='Payment Calendar'!$A209)*('Monthly Estimate'!$B$24)),IF('Monthly Estimate'!$D$24='Payment Calendar'!$B209,'Monthly Estimate'!$B$24,0))</f>
        <v>0</v>
      </c>
      <c r="P209" s="33">
        <f>IF(ISBLANK('Monthly Estimate'!$D$25),SUMPRODUCT(('Monthly Estimate'!$F$25:$BL$25='Payment Calendar'!$A209)*('Monthly Estimate'!$B$25)),IF('Monthly Estimate'!$D$25='Payment Calendar'!$B209,'Monthly Estimate'!$B$25,0))</f>
        <v>0</v>
      </c>
      <c r="Q209" s="33">
        <f>IF(ISBLANK('Monthly Estimate'!$D$26),SUMPRODUCT(('Monthly Estimate'!$F$26:$BL$26='Payment Calendar'!$A209)*('Monthly Estimate'!$B$26)),IF('Monthly Estimate'!$D$26='Payment Calendar'!$B209,'Monthly Estimate'!$B$26,0))</f>
        <v>0</v>
      </c>
      <c r="R209" s="33">
        <f>IF(ISBLANK('Monthly Estimate'!$D$27),SUMPRODUCT(('Monthly Estimate'!$F$27:$BL$27='Payment Calendar'!$A209)*('Monthly Estimate'!$B$27)),IF('Monthly Estimate'!$D$27='Payment Calendar'!$B209,'Monthly Estimate'!$B$27,0))</f>
        <v>0</v>
      </c>
      <c r="S209" s="33">
        <f>IF(ISBLANK('Monthly Estimate'!$D$28),SUMPRODUCT(('Monthly Estimate'!$F$28:$BL$28='Payment Calendar'!$A209)*('Monthly Estimate'!$B$28)),IF('Monthly Estimate'!$D$28='Payment Calendar'!$B209,'Monthly Estimate'!$B$28,0))</f>
        <v>0</v>
      </c>
      <c r="T209" s="33">
        <f>IF(ISBLANK('Monthly Estimate'!$D$32),SUMPRODUCT(('Monthly Estimate'!$F$32:$BL$32='Payment Calendar'!$A209)*('Monthly Estimate'!$B$32)),IF('Monthly Estimate'!$D$32='Payment Calendar'!$B209,'Monthly Estimate'!$B$32,0))</f>
        <v>0</v>
      </c>
      <c r="U209" s="33">
        <f>IF(ISBLANK('Monthly Estimate'!$D$33),SUMPRODUCT(('Monthly Estimate'!$F$33:$BL$33='Payment Calendar'!$A209)*('Monthly Estimate'!$B$33)),IF('Monthly Estimate'!$D$33='Payment Calendar'!$B209,'Monthly Estimate'!$B$33,0))</f>
        <v>0</v>
      </c>
      <c r="V209" s="33">
        <f>IF(ISBLANK('Monthly Estimate'!$D$34),SUMPRODUCT(('Monthly Estimate'!$F$34:$BL$34='Payment Calendar'!$A209)*('Monthly Estimate'!$B$34)),IF('Monthly Estimate'!$D$34='Payment Calendar'!$B209,'Monthly Estimate'!$B$34,0))</f>
        <v>0</v>
      </c>
      <c r="W209" s="33">
        <f>IF(ISBLANK('Monthly Estimate'!$D$35),SUMPRODUCT(('Monthly Estimate'!$F$35:$BL$35='Payment Calendar'!$A209)*('Monthly Estimate'!$B$35)),IF('Monthly Estimate'!$D$35='Payment Calendar'!$B209,'Monthly Estimate'!$B$35,0))</f>
        <v>0</v>
      </c>
      <c r="X209" s="33">
        <f>IF(ISBLANK('Monthly Estimate'!$D$36),SUMPRODUCT(('Monthly Estimate'!$F$36:$BL$36='Payment Calendar'!$A209)*('Monthly Estimate'!$B$36)),IF('Monthly Estimate'!$D$36='Payment Calendar'!$B209,'Monthly Estimate'!$B$36,0))</f>
        <v>0</v>
      </c>
      <c r="Y209" s="33">
        <f>IF(ISBLANK('Monthly Estimate'!$D$37),SUMPRODUCT(('Monthly Estimate'!$F$37:$BL$37='Payment Calendar'!$A209)*('Monthly Estimate'!$B$37)),IF('Monthly Estimate'!$D$37='Payment Calendar'!$B209,'Monthly Estimate'!$B$37,0))</f>
        <v>0</v>
      </c>
      <c r="Z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A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B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C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D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E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F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G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H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I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J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K209" s="33">
        <f>IF(ISBLANK('Monthly Estimate'!$D$38),SUMPRODUCT(('Monthly Estimate'!$F$38:$BL$38='Payment Calendar'!$A209)*('Monthly Estimate'!$B$38)),IF('Monthly Estimate'!$D$38='Payment Calendar'!$B209,'Monthly Estimate'!$B$38,0))</f>
        <v>0</v>
      </c>
      <c r="AL209" s="33">
        <f>IF(ISBLANK('Monthly Estimate'!$D$50),SUMPRODUCT(('Monthly Estimate'!$F$50:$BL$50='Payment Calendar'!$A209)*('Monthly Estimate'!$B$50)),IF('Monthly Estimate'!$D$50='Payment Calendar'!$B209,'Monthly Estimate'!$B$50,0))</f>
        <v>0</v>
      </c>
      <c r="AM209" s="34">
        <f>IF(ISBLANK('Monthly Estimate'!$D$51),SUMPRODUCT(('Monthly Estimate'!$F$51:$BL$51='Payment Calendar'!$A209)*('Monthly Estimate'!$B$51)),IF('Monthly Estimate'!$D$51='Payment Calendar'!$B209,'Monthly Estimate'!$B$51,0))</f>
        <v>0</v>
      </c>
      <c r="AN209" s="29">
        <f>SUM(D209:AM209)</f>
        <v>0</v>
      </c>
      <c r="AO209" s="33">
        <f>IF(ISBLANK('Monthly Estimate'!$D$6),SUMPRODUCT(('Monthly Estimate'!$F$6:$BL$6='Payment Calendar'!$A209)*('Monthly Estimate'!$B$6)),IF('Monthly Estimate'!$D$6='Payment Calendar'!$B209,'Monthly Estimate'!$B$6,0))</f>
        <v>0</v>
      </c>
      <c r="AP209" s="33">
        <f>IF(ISBLANK('Monthly Estimate'!$D$7),SUMPRODUCT(('Monthly Estimate'!$F$7:$BL$7='Payment Calendar'!$A209)*('Monthly Estimate'!$B$7)),IF('Monthly Estimate'!$D$7='Payment Calendar'!$B209,'Monthly Estimate'!$B$7,0))</f>
        <v>0</v>
      </c>
      <c r="AQ209" s="34">
        <f>IF(ISBLANK('Monthly Estimate'!$D$8),SUMPRODUCT(('Monthly Estimate'!$F$8:$BL$8='Payment Calendar'!$A209)*('Monthly Estimate'!$B$8)),IF('Monthly Estimate'!$D$8='Payment Calendar'!$B209,'Monthly Estimate'!$B$8,0))</f>
        <v>0</v>
      </c>
      <c r="AR209" s="35">
        <f t="shared" si="67"/>
        <v>0</v>
      </c>
      <c r="AS209" s="36">
        <f>IF(ISBLANK('Monthly Estimate'!$D$54),SUMPRODUCT(('Monthly Estimate'!$F$54:$BL$54='Payment Calendar'!$A209)*('Monthly Estimate'!$B$54)),IF('Monthly Estimate'!$D$54='Payment Calendar'!$B209,'Monthly Estimate'!$B$54,0))</f>
        <v>0</v>
      </c>
      <c r="AT209" s="34">
        <f>IF(ISBLANK('Monthly Estimate'!$D$55),SUMPRODUCT(('Monthly Estimate'!$F$55:$BL$55='Payment Calendar'!$A209)*('Monthly Estimate'!$B$55)),IF('Monthly Estimate'!$D$55='Payment Calendar'!$B209,'Monthly Estimate'!$B$55,0))</f>
        <v>0</v>
      </c>
      <c r="AU209" s="29">
        <f t="shared" si="62"/>
        <v>0</v>
      </c>
      <c r="AV209" s="30">
        <f t="shared" si="63"/>
        <v>0</v>
      </c>
      <c r="AW209" s="37">
        <f t="shared" si="65"/>
        <v>0</v>
      </c>
    </row>
    <row r="210" spans="1:49" x14ac:dyDescent="0.2">
      <c r="A210" s="31">
        <f t="shared" si="64"/>
        <v>43301</v>
      </c>
      <c r="B210" s="32">
        <f t="shared" si="66"/>
        <v>20</v>
      </c>
      <c r="C210" s="32">
        <f t="shared" si="61"/>
        <v>7</v>
      </c>
      <c r="D210" s="33">
        <f>IF(ISBLANK('Monthly Estimate'!$D$13),SUMPRODUCT(('Monthly Estimate'!$F$13:$BL$13='Payment Calendar'!$A210)*('Monthly Estimate'!$B$13)),IF('Monthly Estimate'!$D$13='Payment Calendar'!$B210,'Monthly Estimate'!$B$13,0))</f>
        <v>0</v>
      </c>
      <c r="E210" s="33">
        <f>IF(ISBLANK('Monthly Estimate'!$D$14),SUMPRODUCT(('Monthly Estimate'!$F$14:$BL$14='Payment Calendar'!$A210)*('Monthly Estimate'!$B$14)),IF('Monthly Estimate'!$D$14='Payment Calendar'!$B210,'Monthly Estimate'!$B$14,0))</f>
        <v>0</v>
      </c>
      <c r="F210" s="33">
        <f>IF(ISBLANK('Monthly Estimate'!$D$15),SUMPRODUCT(('Monthly Estimate'!$F$15:$BL$15='Payment Calendar'!$A210)*('Monthly Estimate'!$B$15)),IF('Monthly Estimate'!$D$15='Payment Calendar'!$B210,'Monthly Estimate'!$B$15,0))</f>
        <v>0</v>
      </c>
      <c r="G210" s="33">
        <f>IF(ISBLANK('Monthly Estimate'!$D$16),SUMPRODUCT(('Monthly Estimate'!$F$16:$BL$16='Payment Calendar'!$A210)*('Monthly Estimate'!$B$16)),IF('Monthly Estimate'!$D$16='Payment Calendar'!$B210,'Monthly Estimate'!$B$16,0))</f>
        <v>0</v>
      </c>
      <c r="H210" s="33">
        <f>IF(ISBLANK('Monthly Estimate'!$D$17),SUMPRODUCT(('Monthly Estimate'!$F$17:$BL$17='Payment Calendar'!$A210)*('Monthly Estimate'!$B$17)),IF('Monthly Estimate'!$D$17='Payment Calendar'!$B210,'Monthly Estimate'!$B$17,0))</f>
        <v>0</v>
      </c>
      <c r="I210" s="33">
        <f>IF(ISBLANK('Monthly Estimate'!$D$18),SUMPRODUCT(('Monthly Estimate'!$F$18:$BL$18='Payment Calendar'!$A210)*('Monthly Estimate'!$B$18)),IF('Monthly Estimate'!$D$18='Payment Calendar'!$B210,'Monthly Estimate'!$B$18,0))</f>
        <v>0</v>
      </c>
      <c r="J210" s="33">
        <f>IF(ISBLANK('Monthly Estimate'!$D$19),SUMPRODUCT(('Monthly Estimate'!$F$19:$BL$19='Payment Calendar'!$A210)*('Monthly Estimate'!$B$19)),IF('Monthly Estimate'!$D$19='Payment Calendar'!$B210,'Monthly Estimate'!$B$19,0))</f>
        <v>0</v>
      </c>
      <c r="K210" s="33">
        <f>IF(ISBLANK('Monthly Estimate'!$D$20),SUMPRODUCT(('Monthly Estimate'!$F$20:$BL$20='Payment Calendar'!$A210)*('Monthly Estimate'!$B$20)),IF('Monthly Estimate'!$D$20='Payment Calendar'!$B210,'Monthly Estimate'!$B$20,0))</f>
        <v>0</v>
      </c>
      <c r="L210" s="33">
        <f>IF(ISBLANK('Monthly Estimate'!$D$21),SUMPRODUCT(('Monthly Estimate'!$F$21:$BL$21='Payment Calendar'!$A210)*('Monthly Estimate'!$B$21)),IF('Monthly Estimate'!$D$21='Payment Calendar'!$B210,'Monthly Estimate'!$B$21,0))</f>
        <v>0</v>
      </c>
      <c r="M210" s="33">
        <f>IF(ISBLANK('Monthly Estimate'!$D$22),SUMPRODUCT(('Monthly Estimate'!$F$22:$BL$22='Payment Calendar'!$A210)*('Monthly Estimate'!$B$22)),IF('Monthly Estimate'!$D$22='Payment Calendar'!$B210,'Monthly Estimate'!$B$22,0))</f>
        <v>0</v>
      </c>
      <c r="N210" s="33">
        <f>IF(ISBLANK('Monthly Estimate'!$D$23),SUMPRODUCT(('Monthly Estimate'!$F$23:$BL$23='Payment Calendar'!$A210)*('Monthly Estimate'!$B$23)),IF('Monthly Estimate'!$D$23='Payment Calendar'!$B210,'Monthly Estimate'!$B$23,0))</f>
        <v>0</v>
      </c>
      <c r="O210" s="33">
        <f>IF(ISBLANK('Monthly Estimate'!$D$24),SUMPRODUCT(('Monthly Estimate'!$F$24:$BL$24='Payment Calendar'!$A210)*('Monthly Estimate'!$B$24)),IF('Monthly Estimate'!$D$24='Payment Calendar'!$B210,'Monthly Estimate'!$B$24,0))</f>
        <v>0</v>
      </c>
      <c r="P210" s="33">
        <f>IF(ISBLANK('Monthly Estimate'!$D$25),SUMPRODUCT(('Monthly Estimate'!$F$25:$BL$25='Payment Calendar'!$A210)*('Monthly Estimate'!$B$25)),IF('Monthly Estimate'!$D$25='Payment Calendar'!$B210,'Monthly Estimate'!$B$25,0))</f>
        <v>0</v>
      </c>
      <c r="Q210" s="33">
        <f>IF(ISBLANK('Monthly Estimate'!$D$26),SUMPRODUCT(('Monthly Estimate'!$F$26:$BL$26='Payment Calendar'!$A210)*('Monthly Estimate'!$B$26)),IF('Monthly Estimate'!$D$26='Payment Calendar'!$B210,'Monthly Estimate'!$B$26,0))</f>
        <v>0</v>
      </c>
      <c r="R210" s="33">
        <f>IF(ISBLANK('Monthly Estimate'!$D$27),SUMPRODUCT(('Monthly Estimate'!$F$27:$BL$27='Payment Calendar'!$A210)*('Monthly Estimate'!$B$27)),IF('Monthly Estimate'!$D$27='Payment Calendar'!$B210,'Monthly Estimate'!$B$27,0))</f>
        <v>0</v>
      </c>
      <c r="S210" s="33">
        <f>IF(ISBLANK('Monthly Estimate'!$D$28),SUMPRODUCT(('Monthly Estimate'!$F$28:$BL$28='Payment Calendar'!$A210)*('Monthly Estimate'!$B$28)),IF('Monthly Estimate'!$D$28='Payment Calendar'!$B210,'Monthly Estimate'!$B$28,0))</f>
        <v>0</v>
      </c>
      <c r="T210" s="33">
        <f>IF(ISBLANK('Monthly Estimate'!$D$32),SUMPRODUCT(('Monthly Estimate'!$F$32:$BL$32='Payment Calendar'!$A210)*('Monthly Estimate'!$B$32)),IF('Monthly Estimate'!$D$32='Payment Calendar'!$B210,'Monthly Estimate'!$B$32,0))</f>
        <v>0</v>
      </c>
      <c r="U210" s="33">
        <f>IF(ISBLANK('Monthly Estimate'!$D$33),SUMPRODUCT(('Monthly Estimate'!$F$33:$BL$33='Payment Calendar'!$A210)*('Monthly Estimate'!$B$33)),IF('Monthly Estimate'!$D$33='Payment Calendar'!$B210,'Monthly Estimate'!$B$33,0))</f>
        <v>0</v>
      </c>
      <c r="V210" s="33">
        <f>IF(ISBLANK('Monthly Estimate'!$D$34),SUMPRODUCT(('Monthly Estimate'!$F$34:$BL$34='Payment Calendar'!$A210)*('Monthly Estimate'!$B$34)),IF('Monthly Estimate'!$D$34='Payment Calendar'!$B210,'Monthly Estimate'!$B$34,0))</f>
        <v>0</v>
      </c>
      <c r="W210" s="33">
        <f>IF(ISBLANK('Monthly Estimate'!$D$35),SUMPRODUCT(('Monthly Estimate'!$F$35:$BL$35='Payment Calendar'!$A210)*('Monthly Estimate'!$B$35)),IF('Monthly Estimate'!$D$35='Payment Calendar'!$B210,'Monthly Estimate'!$B$35,0))</f>
        <v>0</v>
      </c>
      <c r="X210" s="33">
        <f>IF(ISBLANK('Monthly Estimate'!$D$36),SUMPRODUCT(('Monthly Estimate'!$F$36:$BL$36='Payment Calendar'!$A210)*('Monthly Estimate'!$B$36)),IF('Monthly Estimate'!$D$36='Payment Calendar'!$B210,'Monthly Estimate'!$B$36,0))</f>
        <v>0</v>
      </c>
      <c r="Y210" s="33">
        <f>IF(ISBLANK('Monthly Estimate'!$D$37),SUMPRODUCT(('Monthly Estimate'!$F$37:$BL$37='Payment Calendar'!$A210)*('Monthly Estimate'!$B$37)),IF('Monthly Estimate'!$D$37='Payment Calendar'!$B210,'Monthly Estimate'!$B$37,0))</f>
        <v>0</v>
      </c>
      <c r="Z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A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B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C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D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E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F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G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H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I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J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K210" s="33">
        <f>IF(ISBLANK('Monthly Estimate'!$D$38),SUMPRODUCT(('Monthly Estimate'!$F$38:$BL$38='Payment Calendar'!$A210)*('Monthly Estimate'!$B$38)),IF('Monthly Estimate'!$D$38='Payment Calendar'!$B210,'Monthly Estimate'!$B$38,0))</f>
        <v>0</v>
      </c>
      <c r="AL210" s="33">
        <f>IF(ISBLANK('Monthly Estimate'!$D$50),SUMPRODUCT(('Monthly Estimate'!$F$50:$BL$50='Payment Calendar'!$A210)*('Monthly Estimate'!$B$50)),IF('Monthly Estimate'!$D$50='Payment Calendar'!$B210,'Monthly Estimate'!$B$50,0))</f>
        <v>0</v>
      </c>
      <c r="AM210" s="34">
        <f>IF(ISBLANK('Monthly Estimate'!$D$51),SUMPRODUCT(('Monthly Estimate'!$F$51:$BL$51='Payment Calendar'!$A210)*('Monthly Estimate'!$B$51)),IF('Monthly Estimate'!$D$51='Payment Calendar'!$B210,'Monthly Estimate'!$B$51,0))</f>
        <v>0</v>
      </c>
      <c r="AN210" s="29">
        <f>SUM(D210:AM210)</f>
        <v>0</v>
      </c>
      <c r="AO210" s="33">
        <f>IF(ISBLANK('Monthly Estimate'!$D$6),SUMPRODUCT(('Monthly Estimate'!$F$6:$BL$6='Payment Calendar'!$A210)*('Monthly Estimate'!$B$6)),IF('Monthly Estimate'!$D$6='Payment Calendar'!$B210,'Monthly Estimate'!$B$6,0))</f>
        <v>0</v>
      </c>
      <c r="AP210" s="33">
        <f>IF(ISBLANK('Monthly Estimate'!$D$7),SUMPRODUCT(('Monthly Estimate'!$F$7:$BL$7='Payment Calendar'!$A210)*('Monthly Estimate'!$B$7)),IF('Monthly Estimate'!$D$7='Payment Calendar'!$B210,'Monthly Estimate'!$B$7,0))</f>
        <v>0</v>
      </c>
      <c r="AQ210" s="34">
        <f>IF(ISBLANK('Monthly Estimate'!$D$8),SUMPRODUCT(('Monthly Estimate'!$F$8:$BL$8='Payment Calendar'!$A210)*('Monthly Estimate'!$B$8)),IF('Monthly Estimate'!$D$8='Payment Calendar'!$B210,'Monthly Estimate'!$B$8,0))</f>
        <v>0</v>
      </c>
      <c r="AR210" s="35">
        <f t="shared" si="67"/>
        <v>0</v>
      </c>
      <c r="AS210" s="36">
        <f>IF(ISBLANK('Monthly Estimate'!$D$54),SUMPRODUCT(('Monthly Estimate'!$F$54:$BL$54='Payment Calendar'!$A210)*('Monthly Estimate'!$B$54)),IF('Monthly Estimate'!$D$54='Payment Calendar'!$B210,'Monthly Estimate'!$B$54,0))</f>
        <v>0</v>
      </c>
      <c r="AT210" s="34">
        <f>IF(ISBLANK('Monthly Estimate'!$D$55),SUMPRODUCT(('Monthly Estimate'!$F$55:$BL$55='Payment Calendar'!$A210)*('Monthly Estimate'!$B$55)),IF('Monthly Estimate'!$D$55='Payment Calendar'!$B210,'Monthly Estimate'!$B$55,0))</f>
        <v>0</v>
      </c>
      <c r="AU210" s="29">
        <f t="shared" si="62"/>
        <v>0</v>
      </c>
      <c r="AV210" s="30">
        <f t="shared" si="63"/>
        <v>0</v>
      </c>
      <c r="AW210" s="37">
        <f t="shared" si="65"/>
        <v>0</v>
      </c>
    </row>
    <row r="211" spans="1:49" x14ac:dyDescent="0.2">
      <c r="A211" s="31">
        <f t="shared" si="64"/>
        <v>43302</v>
      </c>
      <c r="B211" s="32">
        <f t="shared" si="66"/>
        <v>21</v>
      </c>
      <c r="C211" s="32">
        <f t="shared" si="61"/>
        <v>7</v>
      </c>
      <c r="D211" s="33">
        <f>IF(ISBLANK('Monthly Estimate'!$D$13),SUMPRODUCT(('Monthly Estimate'!$F$13:$BL$13='Payment Calendar'!$A211)*('Monthly Estimate'!$B$13)),IF('Monthly Estimate'!$D$13='Payment Calendar'!$B211,'Monthly Estimate'!$B$13,0))</f>
        <v>0</v>
      </c>
      <c r="E211" s="33">
        <f>IF(ISBLANK('Monthly Estimate'!$D$14),SUMPRODUCT(('Monthly Estimate'!$F$14:$BL$14='Payment Calendar'!$A211)*('Monthly Estimate'!$B$14)),IF('Monthly Estimate'!$D$14='Payment Calendar'!$B211,'Monthly Estimate'!$B$14,0))</f>
        <v>0</v>
      </c>
      <c r="F211" s="33">
        <f>IF(ISBLANK('Monthly Estimate'!$D$15),SUMPRODUCT(('Monthly Estimate'!$F$15:$BL$15='Payment Calendar'!$A211)*('Monthly Estimate'!$B$15)),IF('Monthly Estimate'!$D$15='Payment Calendar'!$B211,'Monthly Estimate'!$B$15,0))</f>
        <v>0</v>
      </c>
      <c r="G211" s="33">
        <f>IF(ISBLANK('Monthly Estimate'!$D$16),SUMPRODUCT(('Monthly Estimate'!$F$16:$BL$16='Payment Calendar'!$A211)*('Monthly Estimate'!$B$16)),IF('Monthly Estimate'!$D$16='Payment Calendar'!$B211,'Monthly Estimate'!$B$16,0))</f>
        <v>0</v>
      </c>
      <c r="H211" s="33">
        <f>IF(ISBLANK('Monthly Estimate'!$D$17),SUMPRODUCT(('Monthly Estimate'!$F$17:$BL$17='Payment Calendar'!$A211)*('Monthly Estimate'!$B$17)),IF('Monthly Estimate'!$D$17='Payment Calendar'!$B211,'Monthly Estimate'!$B$17,0))</f>
        <v>0</v>
      </c>
      <c r="I211" s="33">
        <f>IF(ISBLANK('Monthly Estimate'!$D$18),SUMPRODUCT(('Monthly Estimate'!$F$18:$BL$18='Payment Calendar'!$A211)*('Monthly Estimate'!$B$18)),IF('Monthly Estimate'!$D$18='Payment Calendar'!$B211,'Monthly Estimate'!$B$18,0))</f>
        <v>0</v>
      </c>
      <c r="J211" s="33">
        <f>IF(ISBLANK('Monthly Estimate'!$D$19),SUMPRODUCT(('Monthly Estimate'!$F$19:$BL$19='Payment Calendar'!$A211)*('Monthly Estimate'!$B$19)),IF('Monthly Estimate'!$D$19='Payment Calendar'!$B211,'Monthly Estimate'!$B$19,0))</f>
        <v>0</v>
      </c>
      <c r="K211" s="33">
        <f>IF(ISBLANK('Monthly Estimate'!$D$20),SUMPRODUCT(('Monthly Estimate'!$F$20:$BL$20='Payment Calendar'!$A211)*('Monthly Estimate'!$B$20)),IF('Monthly Estimate'!$D$20='Payment Calendar'!$B211,'Monthly Estimate'!$B$20,0))</f>
        <v>0</v>
      </c>
      <c r="L211" s="33">
        <f>IF(ISBLANK('Monthly Estimate'!$D$21),SUMPRODUCT(('Monthly Estimate'!$F$21:$BL$21='Payment Calendar'!$A211)*('Monthly Estimate'!$B$21)),IF('Monthly Estimate'!$D$21='Payment Calendar'!$B211,'Monthly Estimate'!$B$21,0))</f>
        <v>0</v>
      </c>
      <c r="M211" s="33">
        <f>IF(ISBLANK('Monthly Estimate'!$D$22),SUMPRODUCT(('Monthly Estimate'!$F$22:$BL$22='Payment Calendar'!$A211)*('Monthly Estimate'!$B$22)),IF('Monthly Estimate'!$D$22='Payment Calendar'!$B211,'Monthly Estimate'!$B$22,0))</f>
        <v>0</v>
      </c>
      <c r="N211" s="33">
        <f>IF(ISBLANK('Monthly Estimate'!$D$23),SUMPRODUCT(('Monthly Estimate'!$F$23:$BL$23='Payment Calendar'!$A211)*('Monthly Estimate'!$B$23)),IF('Monthly Estimate'!$D$23='Payment Calendar'!$B211,'Monthly Estimate'!$B$23,0))</f>
        <v>0</v>
      </c>
      <c r="O211" s="33">
        <f>IF(ISBLANK('Monthly Estimate'!$D$24),SUMPRODUCT(('Monthly Estimate'!$F$24:$BL$24='Payment Calendar'!$A211)*('Monthly Estimate'!$B$24)),IF('Monthly Estimate'!$D$24='Payment Calendar'!$B211,'Monthly Estimate'!$B$24,0))</f>
        <v>0</v>
      </c>
      <c r="P211" s="33">
        <f>IF(ISBLANK('Monthly Estimate'!$D$25),SUMPRODUCT(('Monthly Estimate'!$F$25:$BL$25='Payment Calendar'!$A211)*('Monthly Estimate'!$B$25)),IF('Monthly Estimate'!$D$25='Payment Calendar'!$B211,'Monthly Estimate'!$B$25,0))</f>
        <v>0</v>
      </c>
      <c r="Q211" s="33">
        <f>IF(ISBLANK('Monthly Estimate'!$D$26),SUMPRODUCT(('Monthly Estimate'!$F$26:$BL$26='Payment Calendar'!$A211)*('Monthly Estimate'!$B$26)),IF('Monthly Estimate'!$D$26='Payment Calendar'!$B211,'Monthly Estimate'!$B$26,0))</f>
        <v>0</v>
      </c>
      <c r="R211" s="33">
        <f>IF(ISBLANK('Monthly Estimate'!$D$27),SUMPRODUCT(('Monthly Estimate'!$F$27:$BL$27='Payment Calendar'!$A211)*('Monthly Estimate'!$B$27)),IF('Monthly Estimate'!$D$27='Payment Calendar'!$B211,'Monthly Estimate'!$B$27,0))</f>
        <v>0</v>
      </c>
      <c r="S211" s="33">
        <f>IF(ISBLANK('Monthly Estimate'!$D$28),SUMPRODUCT(('Monthly Estimate'!$F$28:$BL$28='Payment Calendar'!$A211)*('Monthly Estimate'!$B$28)),IF('Monthly Estimate'!$D$28='Payment Calendar'!$B211,'Monthly Estimate'!$B$28,0))</f>
        <v>0</v>
      </c>
      <c r="T211" s="33">
        <f>IF(ISBLANK('Monthly Estimate'!$D$32),SUMPRODUCT(('Monthly Estimate'!$F$32:$BL$32='Payment Calendar'!$A211)*('Monthly Estimate'!$B$32)),IF('Monthly Estimate'!$D$32='Payment Calendar'!$B211,'Monthly Estimate'!$B$32,0))</f>
        <v>0</v>
      </c>
      <c r="U211" s="33">
        <f>IF(ISBLANK('Monthly Estimate'!$D$33),SUMPRODUCT(('Monthly Estimate'!$F$33:$BL$33='Payment Calendar'!$A211)*('Monthly Estimate'!$B$33)),IF('Monthly Estimate'!$D$33='Payment Calendar'!$B211,'Monthly Estimate'!$B$33,0))</f>
        <v>0</v>
      </c>
      <c r="V211" s="33">
        <f>IF(ISBLANK('Monthly Estimate'!$D$34),SUMPRODUCT(('Monthly Estimate'!$F$34:$BL$34='Payment Calendar'!$A211)*('Monthly Estimate'!$B$34)),IF('Monthly Estimate'!$D$34='Payment Calendar'!$B211,'Monthly Estimate'!$B$34,0))</f>
        <v>0</v>
      </c>
      <c r="W211" s="33">
        <f>IF(ISBLANK('Monthly Estimate'!$D$35),SUMPRODUCT(('Monthly Estimate'!$F$35:$BL$35='Payment Calendar'!$A211)*('Monthly Estimate'!$B$35)),IF('Monthly Estimate'!$D$35='Payment Calendar'!$B211,'Monthly Estimate'!$B$35,0))</f>
        <v>0</v>
      </c>
      <c r="X211" s="33">
        <f>IF(ISBLANK('Monthly Estimate'!$D$36),SUMPRODUCT(('Monthly Estimate'!$F$36:$BL$36='Payment Calendar'!$A211)*('Monthly Estimate'!$B$36)),IF('Monthly Estimate'!$D$36='Payment Calendar'!$B211,'Monthly Estimate'!$B$36,0))</f>
        <v>0</v>
      </c>
      <c r="Y211" s="33">
        <f>IF(ISBLANK('Monthly Estimate'!$D$37),SUMPRODUCT(('Monthly Estimate'!$F$37:$BL$37='Payment Calendar'!$A211)*('Monthly Estimate'!$B$37)),IF('Monthly Estimate'!$D$37='Payment Calendar'!$B211,'Monthly Estimate'!$B$37,0))</f>
        <v>0</v>
      </c>
      <c r="Z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A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B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C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D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E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F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G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H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I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J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K211" s="33">
        <f>IF(ISBLANK('Monthly Estimate'!$D$38),SUMPRODUCT(('Monthly Estimate'!$F$38:$BL$38='Payment Calendar'!$A211)*('Monthly Estimate'!$B$38)),IF('Monthly Estimate'!$D$38='Payment Calendar'!$B211,'Monthly Estimate'!$B$38,0))</f>
        <v>0</v>
      </c>
      <c r="AL211" s="33">
        <f>IF(ISBLANK('Monthly Estimate'!$D$50),SUMPRODUCT(('Monthly Estimate'!$F$50:$BL$50='Payment Calendar'!$A211)*('Monthly Estimate'!$B$50)),IF('Monthly Estimate'!$D$50='Payment Calendar'!$B211,'Monthly Estimate'!$B$50,0))</f>
        <v>0</v>
      </c>
      <c r="AM211" s="34">
        <f>IF(ISBLANK('Monthly Estimate'!$D$51),SUMPRODUCT(('Monthly Estimate'!$F$51:$BL$51='Payment Calendar'!$A211)*('Monthly Estimate'!$B$51)),IF('Monthly Estimate'!$D$51='Payment Calendar'!$B211,'Monthly Estimate'!$B$51,0))</f>
        <v>0</v>
      </c>
      <c r="AN211" s="29">
        <f>SUM(D211:AM211)</f>
        <v>0</v>
      </c>
      <c r="AO211" s="33">
        <f>IF(ISBLANK('Monthly Estimate'!$D$6),SUMPRODUCT(('Monthly Estimate'!$F$6:$BL$6='Payment Calendar'!$A211)*('Monthly Estimate'!$B$6)),IF('Monthly Estimate'!$D$6='Payment Calendar'!$B211,'Monthly Estimate'!$B$6,0))</f>
        <v>0</v>
      </c>
      <c r="AP211" s="33">
        <f>IF(ISBLANK('Monthly Estimate'!$D$7),SUMPRODUCT(('Monthly Estimate'!$F$7:$BL$7='Payment Calendar'!$A211)*('Monthly Estimate'!$B$7)),IF('Monthly Estimate'!$D$7='Payment Calendar'!$B211,'Monthly Estimate'!$B$7,0))</f>
        <v>0</v>
      </c>
      <c r="AQ211" s="34">
        <f>IF(ISBLANK('Monthly Estimate'!$D$8),SUMPRODUCT(('Monthly Estimate'!$F$8:$BL$8='Payment Calendar'!$A211)*('Monthly Estimate'!$B$8)),IF('Monthly Estimate'!$D$8='Payment Calendar'!$B211,'Monthly Estimate'!$B$8,0))</f>
        <v>0</v>
      </c>
      <c r="AR211" s="35">
        <f t="shared" si="67"/>
        <v>0</v>
      </c>
      <c r="AS211" s="36">
        <f>IF(ISBLANK('Monthly Estimate'!$D$54),SUMPRODUCT(('Monthly Estimate'!$F$54:$BL$54='Payment Calendar'!$A211)*('Monthly Estimate'!$B$54)),IF('Monthly Estimate'!$D$54='Payment Calendar'!$B211,'Monthly Estimate'!$B$54,0))</f>
        <v>0</v>
      </c>
      <c r="AT211" s="34">
        <f>IF(ISBLANK('Monthly Estimate'!$D$55),SUMPRODUCT(('Monthly Estimate'!$F$55:$BL$55='Payment Calendar'!$A211)*('Monthly Estimate'!$B$55)),IF('Monthly Estimate'!$D$55='Payment Calendar'!$B211,'Monthly Estimate'!$B$55,0))</f>
        <v>0</v>
      </c>
      <c r="AU211" s="29">
        <f t="shared" si="62"/>
        <v>0</v>
      </c>
      <c r="AV211" s="30">
        <f t="shared" si="63"/>
        <v>0</v>
      </c>
      <c r="AW211" s="37">
        <f t="shared" si="65"/>
        <v>0</v>
      </c>
    </row>
    <row r="212" spans="1:49" x14ac:dyDescent="0.2">
      <c r="A212" s="31">
        <f t="shared" si="64"/>
        <v>43303</v>
      </c>
      <c r="B212" s="32">
        <f t="shared" si="66"/>
        <v>22</v>
      </c>
      <c r="C212" s="32">
        <f t="shared" si="61"/>
        <v>7</v>
      </c>
      <c r="D212" s="33">
        <f>IF(ISBLANK('Monthly Estimate'!$D$13),SUMPRODUCT(('Monthly Estimate'!$F$13:$BL$13='Payment Calendar'!$A212)*('Monthly Estimate'!$B$13)),IF('Monthly Estimate'!$D$13='Payment Calendar'!$B212,'Monthly Estimate'!$B$13,0))</f>
        <v>0</v>
      </c>
      <c r="E212" s="33">
        <f>IF(ISBLANK('Monthly Estimate'!$D$14),SUMPRODUCT(('Monthly Estimate'!$F$14:$BL$14='Payment Calendar'!$A212)*('Monthly Estimate'!$B$14)),IF('Monthly Estimate'!$D$14='Payment Calendar'!$B212,'Monthly Estimate'!$B$14,0))</f>
        <v>0</v>
      </c>
      <c r="F212" s="33">
        <f>IF(ISBLANK('Monthly Estimate'!$D$15),SUMPRODUCT(('Monthly Estimate'!$F$15:$BL$15='Payment Calendar'!$A212)*('Monthly Estimate'!$B$15)),IF('Monthly Estimate'!$D$15='Payment Calendar'!$B212,'Monthly Estimate'!$B$15,0))</f>
        <v>0</v>
      </c>
      <c r="G212" s="33">
        <f>IF(ISBLANK('Monthly Estimate'!$D$16),SUMPRODUCT(('Monthly Estimate'!$F$16:$BL$16='Payment Calendar'!$A212)*('Monthly Estimate'!$B$16)),IF('Monthly Estimate'!$D$16='Payment Calendar'!$B212,'Monthly Estimate'!$B$16,0))</f>
        <v>0</v>
      </c>
      <c r="H212" s="33">
        <f>IF(ISBLANK('Monthly Estimate'!$D$17),SUMPRODUCT(('Monthly Estimate'!$F$17:$BL$17='Payment Calendar'!$A212)*('Monthly Estimate'!$B$17)),IF('Monthly Estimate'!$D$17='Payment Calendar'!$B212,'Monthly Estimate'!$B$17,0))</f>
        <v>0</v>
      </c>
      <c r="I212" s="33">
        <f>IF(ISBLANK('Monthly Estimate'!$D$18),SUMPRODUCT(('Monthly Estimate'!$F$18:$BL$18='Payment Calendar'!$A212)*('Monthly Estimate'!$B$18)),IF('Monthly Estimate'!$D$18='Payment Calendar'!$B212,'Monthly Estimate'!$B$18,0))</f>
        <v>0</v>
      </c>
      <c r="J212" s="33">
        <f>IF(ISBLANK('Monthly Estimate'!$D$19),SUMPRODUCT(('Monthly Estimate'!$F$19:$BL$19='Payment Calendar'!$A212)*('Monthly Estimate'!$B$19)),IF('Monthly Estimate'!$D$19='Payment Calendar'!$B212,'Monthly Estimate'!$B$19,0))</f>
        <v>0</v>
      </c>
      <c r="K212" s="33">
        <f>IF(ISBLANK('Monthly Estimate'!$D$20),SUMPRODUCT(('Monthly Estimate'!$F$20:$BL$20='Payment Calendar'!$A212)*('Monthly Estimate'!$B$20)),IF('Monthly Estimate'!$D$20='Payment Calendar'!$B212,'Monthly Estimate'!$B$20,0))</f>
        <v>0</v>
      </c>
      <c r="L212" s="33">
        <f>IF(ISBLANK('Monthly Estimate'!$D$21),SUMPRODUCT(('Monthly Estimate'!$F$21:$BL$21='Payment Calendar'!$A212)*('Monthly Estimate'!$B$21)),IF('Monthly Estimate'!$D$21='Payment Calendar'!$B212,'Monthly Estimate'!$B$21,0))</f>
        <v>0</v>
      </c>
      <c r="M212" s="33">
        <f>IF(ISBLANK('Monthly Estimate'!$D$22),SUMPRODUCT(('Monthly Estimate'!$F$22:$BL$22='Payment Calendar'!$A212)*('Monthly Estimate'!$B$22)),IF('Monthly Estimate'!$D$22='Payment Calendar'!$B212,'Monthly Estimate'!$B$22,0))</f>
        <v>0</v>
      </c>
      <c r="N212" s="33">
        <f>IF(ISBLANK('Monthly Estimate'!$D$23),SUMPRODUCT(('Monthly Estimate'!$F$23:$BL$23='Payment Calendar'!$A212)*('Monthly Estimate'!$B$23)),IF('Monthly Estimate'!$D$23='Payment Calendar'!$B212,'Monthly Estimate'!$B$23,0))</f>
        <v>0</v>
      </c>
      <c r="O212" s="33">
        <f>IF(ISBLANK('Monthly Estimate'!$D$24),SUMPRODUCT(('Monthly Estimate'!$F$24:$BL$24='Payment Calendar'!$A212)*('Monthly Estimate'!$B$24)),IF('Monthly Estimate'!$D$24='Payment Calendar'!$B212,'Monthly Estimate'!$B$24,0))</f>
        <v>0</v>
      </c>
      <c r="P212" s="33">
        <f>IF(ISBLANK('Monthly Estimate'!$D$25),SUMPRODUCT(('Monthly Estimate'!$F$25:$BL$25='Payment Calendar'!$A212)*('Monthly Estimate'!$B$25)),IF('Monthly Estimate'!$D$25='Payment Calendar'!$B212,'Monthly Estimate'!$B$25,0))</f>
        <v>0</v>
      </c>
      <c r="Q212" s="33">
        <f>IF(ISBLANK('Monthly Estimate'!$D$26),SUMPRODUCT(('Monthly Estimate'!$F$26:$BL$26='Payment Calendar'!$A212)*('Monthly Estimate'!$B$26)),IF('Monthly Estimate'!$D$26='Payment Calendar'!$B212,'Monthly Estimate'!$B$26,0))</f>
        <v>0</v>
      </c>
      <c r="R212" s="33">
        <f>IF(ISBLANK('Monthly Estimate'!$D$27),SUMPRODUCT(('Monthly Estimate'!$F$27:$BL$27='Payment Calendar'!$A212)*('Monthly Estimate'!$B$27)),IF('Monthly Estimate'!$D$27='Payment Calendar'!$B212,'Monthly Estimate'!$B$27,0))</f>
        <v>0</v>
      </c>
      <c r="S212" s="33">
        <f>IF(ISBLANK('Monthly Estimate'!$D$28),SUMPRODUCT(('Monthly Estimate'!$F$28:$BL$28='Payment Calendar'!$A212)*('Monthly Estimate'!$B$28)),IF('Monthly Estimate'!$D$28='Payment Calendar'!$B212,'Monthly Estimate'!$B$28,0))</f>
        <v>0</v>
      </c>
      <c r="T212" s="33">
        <f>IF(ISBLANK('Monthly Estimate'!$D$32),SUMPRODUCT(('Monthly Estimate'!$F$32:$BL$32='Payment Calendar'!$A212)*('Monthly Estimate'!$B$32)),IF('Monthly Estimate'!$D$32='Payment Calendar'!$B212,'Monthly Estimate'!$B$32,0))</f>
        <v>0</v>
      </c>
      <c r="U212" s="33">
        <f>IF(ISBLANK('Monthly Estimate'!$D$33),SUMPRODUCT(('Monthly Estimate'!$F$33:$BL$33='Payment Calendar'!$A212)*('Monthly Estimate'!$B$33)),IF('Monthly Estimate'!$D$33='Payment Calendar'!$B212,'Monthly Estimate'!$B$33,0))</f>
        <v>0</v>
      </c>
      <c r="V212" s="33">
        <f>IF(ISBLANK('Monthly Estimate'!$D$34),SUMPRODUCT(('Monthly Estimate'!$F$34:$BL$34='Payment Calendar'!$A212)*('Monthly Estimate'!$B$34)),IF('Monthly Estimate'!$D$34='Payment Calendar'!$B212,'Monthly Estimate'!$B$34,0))</f>
        <v>0</v>
      </c>
      <c r="W212" s="33">
        <f>IF(ISBLANK('Monthly Estimate'!$D$35),SUMPRODUCT(('Monthly Estimate'!$F$35:$BL$35='Payment Calendar'!$A212)*('Monthly Estimate'!$B$35)),IF('Monthly Estimate'!$D$35='Payment Calendar'!$B212,'Monthly Estimate'!$B$35,0))</f>
        <v>0</v>
      </c>
      <c r="X212" s="33">
        <f>IF(ISBLANK('Monthly Estimate'!$D$36),SUMPRODUCT(('Monthly Estimate'!$F$36:$BL$36='Payment Calendar'!$A212)*('Monthly Estimate'!$B$36)),IF('Monthly Estimate'!$D$36='Payment Calendar'!$B212,'Monthly Estimate'!$B$36,0))</f>
        <v>0</v>
      </c>
      <c r="Y212" s="33">
        <f>IF(ISBLANK('Monthly Estimate'!$D$37),SUMPRODUCT(('Monthly Estimate'!$F$37:$BL$37='Payment Calendar'!$A212)*('Monthly Estimate'!$B$37)),IF('Monthly Estimate'!$D$37='Payment Calendar'!$B212,'Monthly Estimate'!$B$37,0))</f>
        <v>0</v>
      </c>
      <c r="Z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A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B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C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D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E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F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G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H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I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J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K212" s="33">
        <f>IF(ISBLANK('Monthly Estimate'!$D$38),SUMPRODUCT(('Monthly Estimate'!$F$38:$BL$38='Payment Calendar'!$A212)*('Monthly Estimate'!$B$38)),IF('Monthly Estimate'!$D$38='Payment Calendar'!$B212,'Monthly Estimate'!$B$38,0))</f>
        <v>0</v>
      </c>
      <c r="AL212" s="33">
        <f>IF(ISBLANK('Monthly Estimate'!$D$50),SUMPRODUCT(('Monthly Estimate'!$F$50:$BL$50='Payment Calendar'!$A212)*('Monthly Estimate'!$B$50)),IF('Monthly Estimate'!$D$50='Payment Calendar'!$B212,'Monthly Estimate'!$B$50,0))</f>
        <v>0</v>
      </c>
      <c r="AM212" s="34">
        <f>IF(ISBLANK('Monthly Estimate'!$D$51),SUMPRODUCT(('Monthly Estimate'!$F$51:$BL$51='Payment Calendar'!$A212)*('Monthly Estimate'!$B$51)),IF('Monthly Estimate'!$D$51='Payment Calendar'!$B212,'Monthly Estimate'!$B$51,0))</f>
        <v>0</v>
      </c>
      <c r="AN212" s="29">
        <f>SUM(D212:AM212)</f>
        <v>0</v>
      </c>
      <c r="AO212" s="33">
        <f>IF(ISBLANK('Monthly Estimate'!$D$6),SUMPRODUCT(('Monthly Estimate'!$F$6:$BL$6='Payment Calendar'!$A212)*('Monthly Estimate'!$B$6)),IF('Monthly Estimate'!$D$6='Payment Calendar'!$B212,'Monthly Estimate'!$B$6,0))</f>
        <v>0</v>
      </c>
      <c r="AP212" s="33">
        <f>IF(ISBLANK('Monthly Estimate'!$D$7),SUMPRODUCT(('Monthly Estimate'!$F$7:$BL$7='Payment Calendar'!$A212)*('Monthly Estimate'!$B$7)),IF('Monthly Estimate'!$D$7='Payment Calendar'!$B212,'Monthly Estimate'!$B$7,0))</f>
        <v>0</v>
      </c>
      <c r="AQ212" s="34">
        <f>IF(ISBLANK('Monthly Estimate'!$D$8),SUMPRODUCT(('Monthly Estimate'!$F$8:$BL$8='Payment Calendar'!$A212)*('Monthly Estimate'!$B$8)),IF('Monthly Estimate'!$D$8='Payment Calendar'!$B212,'Monthly Estimate'!$B$8,0))</f>
        <v>0</v>
      </c>
      <c r="AR212" s="35">
        <f t="shared" si="67"/>
        <v>0</v>
      </c>
      <c r="AS212" s="36">
        <f>IF(ISBLANK('Monthly Estimate'!$D$54),SUMPRODUCT(('Monthly Estimate'!$F$54:$BL$54='Payment Calendar'!$A212)*('Monthly Estimate'!$B$54)),IF('Monthly Estimate'!$D$54='Payment Calendar'!$B212,'Monthly Estimate'!$B$54,0))</f>
        <v>0</v>
      </c>
      <c r="AT212" s="34">
        <f>IF(ISBLANK('Monthly Estimate'!$D$55),SUMPRODUCT(('Monthly Estimate'!$F$55:$BL$55='Payment Calendar'!$A212)*('Monthly Estimate'!$B$55)),IF('Monthly Estimate'!$D$55='Payment Calendar'!$B212,'Monthly Estimate'!$B$55,0))</f>
        <v>0</v>
      </c>
      <c r="AU212" s="29">
        <f t="shared" si="62"/>
        <v>0</v>
      </c>
      <c r="AV212" s="30">
        <f t="shared" si="63"/>
        <v>0</v>
      </c>
      <c r="AW212" s="37">
        <f t="shared" si="65"/>
        <v>0</v>
      </c>
    </row>
    <row r="213" spans="1:49" x14ac:dyDescent="0.2">
      <c r="A213" s="31">
        <f t="shared" si="64"/>
        <v>43304</v>
      </c>
      <c r="B213" s="32">
        <f t="shared" si="66"/>
        <v>23</v>
      </c>
      <c r="C213" s="32">
        <f t="shared" si="61"/>
        <v>7</v>
      </c>
      <c r="D213" s="33">
        <f>IF(ISBLANK('Monthly Estimate'!$D$13),SUMPRODUCT(('Monthly Estimate'!$F$13:$BL$13='Payment Calendar'!$A213)*('Monthly Estimate'!$B$13)),IF('Monthly Estimate'!$D$13='Payment Calendar'!$B213,'Monthly Estimate'!$B$13,0))</f>
        <v>0</v>
      </c>
      <c r="E213" s="33">
        <f>IF(ISBLANK('Monthly Estimate'!$D$14),SUMPRODUCT(('Monthly Estimate'!$F$14:$BL$14='Payment Calendar'!$A213)*('Monthly Estimate'!$B$14)),IF('Monthly Estimate'!$D$14='Payment Calendar'!$B213,'Monthly Estimate'!$B$14,0))</f>
        <v>0</v>
      </c>
      <c r="F213" s="33">
        <f>IF(ISBLANK('Monthly Estimate'!$D$15),SUMPRODUCT(('Monthly Estimate'!$F$15:$BL$15='Payment Calendar'!$A213)*('Monthly Estimate'!$B$15)),IF('Monthly Estimate'!$D$15='Payment Calendar'!$B213,'Monthly Estimate'!$B$15,0))</f>
        <v>0</v>
      </c>
      <c r="G213" s="33">
        <f>IF(ISBLANK('Monthly Estimate'!$D$16),SUMPRODUCT(('Monthly Estimate'!$F$16:$BL$16='Payment Calendar'!$A213)*('Monthly Estimate'!$B$16)),IF('Monthly Estimate'!$D$16='Payment Calendar'!$B213,'Monthly Estimate'!$B$16,0))</f>
        <v>0</v>
      </c>
      <c r="H213" s="33">
        <f>IF(ISBLANK('Monthly Estimate'!$D$17),SUMPRODUCT(('Monthly Estimate'!$F$17:$BL$17='Payment Calendar'!$A213)*('Monthly Estimate'!$B$17)),IF('Monthly Estimate'!$D$17='Payment Calendar'!$B213,'Monthly Estimate'!$B$17,0))</f>
        <v>0</v>
      </c>
      <c r="I213" s="33">
        <f>IF(ISBLANK('Monthly Estimate'!$D$18),SUMPRODUCT(('Monthly Estimate'!$F$18:$BL$18='Payment Calendar'!$A213)*('Monthly Estimate'!$B$18)),IF('Monthly Estimate'!$D$18='Payment Calendar'!$B213,'Monthly Estimate'!$B$18,0))</f>
        <v>0</v>
      </c>
      <c r="J213" s="33">
        <f>IF(ISBLANK('Monthly Estimate'!$D$19),SUMPRODUCT(('Monthly Estimate'!$F$19:$BL$19='Payment Calendar'!$A213)*('Monthly Estimate'!$B$19)),IF('Monthly Estimate'!$D$19='Payment Calendar'!$B213,'Monthly Estimate'!$B$19,0))</f>
        <v>0</v>
      </c>
      <c r="K213" s="33">
        <f>IF(ISBLANK('Monthly Estimate'!$D$20),SUMPRODUCT(('Monthly Estimate'!$F$20:$BL$20='Payment Calendar'!$A213)*('Monthly Estimate'!$B$20)),IF('Monthly Estimate'!$D$20='Payment Calendar'!$B213,'Monthly Estimate'!$B$20,0))</f>
        <v>0</v>
      </c>
      <c r="L213" s="33">
        <f>IF(ISBLANK('Monthly Estimate'!$D$21),SUMPRODUCT(('Monthly Estimate'!$F$21:$BL$21='Payment Calendar'!$A213)*('Monthly Estimate'!$B$21)),IF('Monthly Estimate'!$D$21='Payment Calendar'!$B213,'Monthly Estimate'!$B$21,0))</f>
        <v>0</v>
      </c>
      <c r="M213" s="33">
        <f>IF(ISBLANK('Monthly Estimate'!$D$22),SUMPRODUCT(('Monthly Estimate'!$F$22:$BL$22='Payment Calendar'!$A213)*('Monthly Estimate'!$B$22)),IF('Monthly Estimate'!$D$22='Payment Calendar'!$B213,'Monthly Estimate'!$B$22,0))</f>
        <v>0</v>
      </c>
      <c r="N213" s="33">
        <f>IF(ISBLANK('Monthly Estimate'!$D$23),SUMPRODUCT(('Monthly Estimate'!$F$23:$BL$23='Payment Calendar'!$A213)*('Monthly Estimate'!$B$23)),IF('Monthly Estimate'!$D$23='Payment Calendar'!$B213,'Monthly Estimate'!$B$23,0))</f>
        <v>0</v>
      </c>
      <c r="O213" s="33">
        <f>IF(ISBLANK('Monthly Estimate'!$D$24),SUMPRODUCT(('Monthly Estimate'!$F$24:$BL$24='Payment Calendar'!$A213)*('Monthly Estimate'!$B$24)),IF('Monthly Estimate'!$D$24='Payment Calendar'!$B213,'Monthly Estimate'!$B$24,0))</f>
        <v>0</v>
      </c>
      <c r="P213" s="33">
        <f>IF(ISBLANK('Monthly Estimate'!$D$25),SUMPRODUCT(('Monthly Estimate'!$F$25:$BL$25='Payment Calendar'!$A213)*('Monthly Estimate'!$B$25)),IF('Monthly Estimate'!$D$25='Payment Calendar'!$B213,'Monthly Estimate'!$B$25,0))</f>
        <v>0</v>
      </c>
      <c r="Q213" s="33">
        <f>IF(ISBLANK('Monthly Estimate'!$D$26),SUMPRODUCT(('Monthly Estimate'!$F$26:$BL$26='Payment Calendar'!$A213)*('Monthly Estimate'!$B$26)),IF('Monthly Estimate'!$D$26='Payment Calendar'!$B213,'Monthly Estimate'!$B$26,0))</f>
        <v>0</v>
      </c>
      <c r="R213" s="33">
        <f>IF(ISBLANK('Monthly Estimate'!$D$27),SUMPRODUCT(('Monthly Estimate'!$F$27:$BL$27='Payment Calendar'!$A213)*('Monthly Estimate'!$B$27)),IF('Monthly Estimate'!$D$27='Payment Calendar'!$B213,'Monthly Estimate'!$B$27,0))</f>
        <v>0</v>
      </c>
      <c r="S213" s="33">
        <f>IF(ISBLANK('Monthly Estimate'!$D$28),SUMPRODUCT(('Monthly Estimate'!$F$28:$BL$28='Payment Calendar'!$A213)*('Monthly Estimate'!$B$28)),IF('Monthly Estimate'!$D$28='Payment Calendar'!$B213,'Monthly Estimate'!$B$28,0))</f>
        <v>0</v>
      </c>
      <c r="T213" s="33">
        <f>IF(ISBLANK('Monthly Estimate'!$D$32),SUMPRODUCT(('Monthly Estimate'!$F$32:$BL$32='Payment Calendar'!$A213)*('Monthly Estimate'!$B$32)),IF('Monthly Estimate'!$D$32='Payment Calendar'!$B213,'Monthly Estimate'!$B$32,0))</f>
        <v>0</v>
      </c>
      <c r="U213" s="33">
        <f>IF(ISBLANK('Monthly Estimate'!$D$33),SUMPRODUCT(('Monthly Estimate'!$F$33:$BL$33='Payment Calendar'!$A213)*('Monthly Estimate'!$B$33)),IF('Monthly Estimate'!$D$33='Payment Calendar'!$B213,'Monthly Estimate'!$B$33,0))</f>
        <v>0</v>
      </c>
      <c r="V213" s="33">
        <f>IF(ISBLANK('Monthly Estimate'!$D$34),SUMPRODUCT(('Monthly Estimate'!$F$34:$BL$34='Payment Calendar'!$A213)*('Monthly Estimate'!$B$34)),IF('Monthly Estimate'!$D$34='Payment Calendar'!$B213,'Monthly Estimate'!$B$34,0))</f>
        <v>0</v>
      </c>
      <c r="W213" s="33">
        <f>IF(ISBLANK('Monthly Estimate'!$D$35),SUMPRODUCT(('Monthly Estimate'!$F$35:$BL$35='Payment Calendar'!$A213)*('Monthly Estimate'!$B$35)),IF('Monthly Estimate'!$D$35='Payment Calendar'!$B213,'Monthly Estimate'!$B$35,0))</f>
        <v>0</v>
      </c>
      <c r="X213" s="33">
        <f>IF(ISBLANK('Monthly Estimate'!$D$36),SUMPRODUCT(('Monthly Estimate'!$F$36:$BL$36='Payment Calendar'!$A213)*('Monthly Estimate'!$B$36)),IF('Monthly Estimate'!$D$36='Payment Calendar'!$B213,'Monthly Estimate'!$B$36,0))</f>
        <v>0</v>
      </c>
      <c r="Y213" s="33">
        <f>IF(ISBLANK('Monthly Estimate'!$D$37),SUMPRODUCT(('Monthly Estimate'!$F$37:$BL$37='Payment Calendar'!$A213)*('Monthly Estimate'!$B$37)),IF('Monthly Estimate'!$D$37='Payment Calendar'!$B213,'Monthly Estimate'!$B$37,0))</f>
        <v>0</v>
      </c>
      <c r="Z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A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B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C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D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E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F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G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H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I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J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K213" s="33">
        <f>IF(ISBLANK('Monthly Estimate'!$D$38),SUMPRODUCT(('Monthly Estimate'!$F$38:$BL$38='Payment Calendar'!$A213)*('Monthly Estimate'!$B$38)),IF('Monthly Estimate'!$D$38='Payment Calendar'!$B213,'Monthly Estimate'!$B$38,0))</f>
        <v>0</v>
      </c>
      <c r="AL213" s="33">
        <f>IF(ISBLANK('Monthly Estimate'!$D$50),SUMPRODUCT(('Monthly Estimate'!$F$50:$BL$50='Payment Calendar'!$A213)*('Monthly Estimate'!$B$50)),IF('Monthly Estimate'!$D$50='Payment Calendar'!$B213,'Monthly Estimate'!$B$50,0))</f>
        <v>0</v>
      </c>
      <c r="AM213" s="34">
        <f>IF(ISBLANK('Monthly Estimate'!$D$51),SUMPRODUCT(('Monthly Estimate'!$F$51:$BL$51='Payment Calendar'!$A213)*('Monthly Estimate'!$B$51)),IF('Monthly Estimate'!$D$51='Payment Calendar'!$B213,'Monthly Estimate'!$B$51,0))</f>
        <v>0</v>
      </c>
      <c r="AN213" s="29">
        <f>SUM(D213:AM213)</f>
        <v>0</v>
      </c>
      <c r="AO213" s="33">
        <f>IF(ISBLANK('Monthly Estimate'!$D$6),SUMPRODUCT(('Monthly Estimate'!$F$6:$BL$6='Payment Calendar'!$A213)*('Monthly Estimate'!$B$6)),IF('Monthly Estimate'!$D$6='Payment Calendar'!$B213,'Monthly Estimate'!$B$6,0))</f>
        <v>0</v>
      </c>
      <c r="AP213" s="33">
        <f>IF(ISBLANK('Monthly Estimate'!$D$7),SUMPRODUCT(('Monthly Estimate'!$F$7:$BL$7='Payment Calendar'!$A213)*('Monthly Estimate'!$B$7)),IF('Monthly Estimate'!$D$7='Payment Calendar'!$B213,'Monthly Estimate'!$B$7,0))</f>
        <v>0</v>
      </c>
      <c r="AQ213" s="34">
        <f>IF(ISBLANK('Monthly Estimate'!$D$8),SUMPRODUCT(('Monthly Estimate'!$F$8:$BL$8='Payment Calendar'!$A213)*('Monthly Estimate'!$B$8)),IF('Monthly Estimate'!$D$8='Payment Calendar'!$B213,'Monthly Estimate'!$B$8,0))</f>
        <v>0</v>
      </c>
      <c r="AR213" s="35">
        <f t="shared" si="67"/>
        <v>0</v>
      </c>
      <c r="AS213" s="36">
        <f>IF(ISBLANK('Monthly Estimate'!$D$54),SUMPRODUCT(('Monthly Estimate'!$F$54:$BL$54='Payment Calendar'!$A213)*('Monthly Estimate'!$B$54)),IF('Monthly Estimate'!$D$54='Payment Calendar'!$B213,'Monthly Estimate'!$B$54,0))</f>
        <v>0</v>
      </c>
      <c r="AT213" s="34">
        <f>IF(ISBLANK('Monthly Estimate'!$D$55),SUMPRODUCT(('Monthly Estimate'!$F$55:$BL$55='Payment Calendar'!$A213)*('Monthly Estimate'!$B$55)),IF('Monthly Estimate'!$D$55='Payment Calendar'!$B213,'Monthly Estimate'!$B$55,0))</f>
        <v>0</v>
      </c>
      <c r="AU213" s="29">
        <f t="shared" si="62"/>
        <v>0</v>
      </c>
      <c r="AV213" s="30">
        <f t="shared" si="63"/>
        <v>0</v>
      </c>
      <c r="AW213" s="37">
        <f t="shared" si="65"/>
        <v>0</v>
      </c>
    </row>
    <row r="214" spans="1:49" x14ac:dyDescent="0.2">
      <c r="A214" s="31">
        <f t="shared" si="64"/>
        <v>43305</v>
      </c>
      <c r="B214" s="32">
        <f t="shared" si="66"/>
        <v>24</v>
      </c>
      <c r="C214" s="32">
        <f t="shared" si="61"/>
        <v>7</v>
      </c>
      <c r="D214" s="33">
        <f>IF(ISBLANK('Monthly Estimate'!$D$13),SUMPRODUCT(('Monthly Estimate'!$F$13:$BL$13='Payment Calendar'!$A214)*('Monthly Estimate'!$B$13)),IF('Monthly Estimate'!$D$13='Payment Calendar'!$B214,'Monthly Estimate'!$B$13,0))</f>
        <v>0</v>
      </c>
      <c r="E214" s="33">
        <f>IF(ISBLANK('Monthly Estimate'!$D$14),SUMPRODUCT(('Monthly Estimate'!$F$14:$BL$14='Payment Calendar'!$A214)*('Monthly Estimate'!$B$14)),IF('Monthly Estimate'!$D$14='Payment Calendar'!$B214,'Monthly Estimate'!$B$14,0))</f>
        <v>0</v>
      </c>
      <c r="F214" s="33">
        <f>IF(ISBLANK('Monthly Estimate'!$D$15),SUMPRODUCT(('Monthly Estimate'!$F$15:$BL$15='Payment Calendar'!$A214)*('Monthly Estimate'!$B$15)),IF('Monthly Estimate'!$D$15='Payment Calendar'!$B214,'Monthly Estimate'!$B$15,0))</f>
        <v>0</v>
      </c>
      <c r="G214" s="33">
        <f>IF(ISBLANK('Monthly Estimate'!$D$16),SUMPRODUCT(('Monthly Estimate'!$F$16:$BL$16='Payment Calendar'!$A214)*('Monthly Estimate'!$B$16)),IF('Monthly Estimate'!$D$16='Payment Calendar'!$B214,'Monthly Estimate'!$B$16,0))</f>
        <v>0</v>
      </c>
      <c r="H214" s="33">
        <f>IF(ISBLANK('Monthly Estimate'!$D$17),SUMPRODUCT(('Monthly Estimate'!$F$17:$BL$17='Payment Calendar'!$A214)*('Monthly Estimate'!$B$17)),IF('Monthly Estimate'!$D$17='Payment Calendar'!$B214,'Monthly Estimate'!$B$17,0))</f>
        <v>0</v>
      </c>
      <c r="I214" s="33">
        <f>IF(ISBLANK('Monthly Estimate'!$D$18),SUMPRODUCT(('Monthly Estimate'!$F$18:$BL$18='Payment Calendar'!$A214)*('Monthly Estimate'!$B$18)),IF('Monthly Estimate'!$D$18='Payment Calendar'!$B214,'Monthly Estimate'!$B$18,0))</f>
        <v>0</v>
      </c>
      <c r="J214" s="33">
        <f>IF(ISBLANK('Monthly Estimate'!$D$19),SUMPRODUCT(('Monthly Estimate'!$F$19:$BL$19='Payment Calendar'!$A214)*('Monthly Estimate'!$B$19)),IF('Monthly Estimate'!$D$19='Payment Calendar'!$B214,'Monthly Estimate'!$B$19,0))</f>
        <v>0</v>
      </c>
      <c r="K214" s="33">
        <f>IF(ISBLANK('Monthly Estimate'!$D$20),SUMPRODUCT(('Monthly Estimate'!$F$20:$BL$20='Payment Calendar'!$A214)*('Monthly Estimate'!$B$20)),IF('Monthly Estimate'!$D$20='Payment Calendar'!$B214,'Monthly Estimate'!$B$20,0))</f>
        <v>0</v>
      </c>
      <c r="L214" s="33">
        <f>IF(ISBLANK('Monthly Estimate'!$D$21),SUMPRODUCT(('Monthly Estimate'!$F$21:$BL$21='Payment Calendar'!$A214)*('Monthly Estimate'!$B$21)),IF('Monthly Estimate'!$D$21='Payment Calendar'!$B214,'Monthly Estimate'!$B$21,0))</f>
        <v>0</v>
      </c>
      <c r="M214" s="33">
        <f>IF(ISBLANK('Monthly Estimate'!$D$22),SUMPRODUCT(('Monthly Estimate'!$F$22:$BL$22='Payment Calendar'!$A214)*('Monthly Estimate'!$B$22)),IF('Monthly Estimate'!$D$22='Payment Calendar'!$B214,'Monthly Estimate'!$B$22,0))</f>
        <v>0</v>
      </c>
      <c r="N214" s="33">
        <f>IF(ISBLANK('Monthly Estimate'!$D$23),SUMPRODUCT(('Monthly Estimate'!$F$23:$BL$23='Payment Calendar'!$A214)*('Monthly Estimate'!$B$23)),IF('Monthly Estimate'!$D$23='Payment Calendar'!$B214,'Monthly Estimate'!$B$23,0))</f>
        <v>0</v>
      </c>
      <c r="O214" s="33">
        <f>IF(ISBLANK('Monthly Estimate'!$D$24),SUMPRODUCT(('Monthly Estimate'!$F$24:$BL$24='Payment Calendar'!$A214)*('Monthly Estimate'!$B$24)),IF('Monthly Estimate'!$D$24='Payment Calendar'!$B214,'Monthly Estimate'!$B$24,0))</f>
        <v>0</v>
      </c>
      <c r="P214" s="33">
        <f>IF(ISBLANK('Monthly Estimate'!$D$25),SUMPRODUCT(('Monthly Estimate'!$F$25:$BL$25='Payment Calendar'!$A214)*('Monthly Estimate'!$B$25)),IF('Monthly Estimate'!$D$25='Payment Calendar'!$B214,'Monthly Estimate'!$B$25,0))</f>
        <v>0</v>
      </c>
      <c r="Q214" s="33">
        <f>IF(ISBLANK('Monthly Estimate'!$D$26),SUMPRODUCT(('Monthly Estimate'!$F$26:$BL$26='Payment Calendar'!$A214)*('Monthly Estimate'!$B$26)),IF('Monthly Estimate'!$D$26='Payment Calendar'!$B214,'Monthly Estimate'!$B$26,0))</f>
        <v>0</v>
      </c>
      <c r="R214" s="33">
        <f>IF(ISBLANK('Monthly Estimate'!$D$27),SUMPRODUCT(('Monthly Estimate'!$F$27:$BL$27='Payment Calendar'!$A214)*('Monthly Estimate'!$B$27)),IF('Monthly Estimate'!$D$27='Payment Calendar'!$B214,'Monthly Estimate'!$B$27,0))</f>
        <v>0</v>
      </c>
      <c r="S214" s="33">
        <f>IF(ISBLANK('Monthly Estimate'!$D$28),SUMPRODUCT(('Monthly Estimate'!$F$28:$BL$28='Payment Calendar'!$A214)*('Monthly Estimate'!$B$28)),IF('Monthly Estimate'!$D$28='Payment Calendar'!$B214,'Monthly Estimate'!$B$28,0))</f>
        <v>0</v>
      </c>
      <c r="T214" s="33">
        <f>IF(ISBLANK('Monthly Estimate'!$D$32),SUMPRODUCT(('Monthly Estimate'!$F$32:$BL$32='Payment Calendar'!$A214)*('Monthly Estimate'!$B$32)),IF('Monthly Estimate'!$D$32='Payment Calendar'!$B214,'Monthly Estimate'!$B$32,0))</f>
        <v>0</v>
      </c>
      <c r="U214" s="33">
        <f>IF(ISBLANK('Monthly Estimate'!$D$33),SUMPRODUCT(('Monthly Estimate'!$F$33:$BL$33='Payment Calendar'!$A214)*('Monthly Estimate'!$B$33)),IF('Monthly Estimate'!$D$33='Payment Calendar'!$B214,'Monthly Estimate'!$B$33,0))</f>
        <v>0</v>
      </c>
      <c r="V214" s="33">
        <f>IF(ISBLANK('Monthly Estimate'!$D$34),SUMPRODUCT(('Monthly Estimate'!$F$34:$BL$34='Payment Calendar'!$A214)*('Monthly Estimate'!$B$34)),IF('Monthly Estimate'!$D$34='Payment Calendar'!$B214,'Monthly Estimate'!$B$34,0))</f>
        <v>0</v>
      </c>
      <c r="W214" s="33">
        <f>IF(ISBLANK('Monthly Estimate'!$D$35),SUMPRODUCT(('Monthly Estimate'!$F$35:$BL$35='Payment Calendar'!$A214)*('Monthly Estimate'!$B$35)),IF('Monthly Estimate'!$D$35='Payment Calendar'!$B214,'Monthly Estimate'!$B$35,0))</f>
        <v>0</v>
      </c>
      <c r="X214" s="33">
        <f>IF(ISBLANK('Monthly Estimate'!$D$36),SUMPRODUCT(('Monthly Estimate'!$F$36:$BL$36='Payment Calendar'!$A214)*('Monthly Estimate'!$B$36)),IF('Monthly Estimate'!$D$36='Payment Calendar'!$B214,'Monthly Estimate'!$B$36,0))</f>
        <v>0</v>
      </c>
      <c r="Y214" s="33">
        <f>IF(ISBLANK('Monthly Estimate'!$D$37),SUMPRODUCT(('Monthly Estimate'!$F$37:$BL$37='Payment Calendar'!$A214)*('Monthly Estimate'!$B$37)),IF('Monthly Estimate'!$D$37='Payment Calendar'!$B214,'Monthly Estimate'!$B$37,0))</f>
        <v>0</v>
      </c>
      <c r="Z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A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B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C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D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E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F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G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H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I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J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K214" s="33">
        <f>IF(ISBLANK('Monthly Estimate'!$D$38),SUMPRODUCT(('Monthly Estimate'!$F$38:$BL$38='Payment Calendar'!$A214)*('Monthly Estimate'!$B$38)),IF('Monthly Estimate'!$D$38='Payment Calendar'!$B214,'Monthly Estimate'!$B$38,0))</f>
        <v>0</v>
      </c>
      <c r="AL214" s="33">
        <f>IF(ISBLANK('Monthly Estimate'!$D$50),SUMPRODUCT(('Monthly Estimate'!$F$50:$BL$50='Payment Calendar'!$A214)*('Monthly Estimate'!$B$50)),IF('Monthly Estimate'!$D$50='Payment Calendar'!$B214,'Monthly Estimate'!$B$50,0))</f>
        <v>0</v>
      </c>
      <c r="AM214" s="34">
        <f>IF(ISBLANK('Monthly Estimate'!$D$51),SUMPRODUCT(('Monthly Estimate'!$F$51:$BL$51='Payment Calendar'!$A214)*('Monthly Estimate'!$B$51)),IF('Monthly Estimate'!$D$51='Payment Calendar'!$B214,'Monthly Estimate'!$B$51,0))</f>
        <v>0</v>
      </c>
      <c r="AN214" s="29">
        <f>SUM(D214:AM214)</f>
        <v>0</v>
      </c>
      <c r="AO214" s="33">
        <f>IF(ISBLANK('Monthly Estimate'!$D$6),SUMPRODUCT(('Monthly Estimate'!$F$6:$BL$6='Payment Calendar'!$A214)*('Monthly Estimate'!$B$6)),IF('Monthly Estimate'!$D$6='Payment Calendar'!$B214,'Monthly Estimate'!$B$6,0))</f>
        <v>0</v>
      </c>
      <c r="AP214" s="33">
        <f>IF(ISBLANK('Monthly Estimate'!$D$7),SUMPRODUCT(('Monthly Estimate'!$F$7:$BL$7='Payment Calendar'!$A214)*('Monthly Estimate'!$B$7)),IF('Monthly Estimate'!$D$7='Payment Calendar'!$B214,'Monthly Estimate'!$B$7,0))</f>
        <v>0</v>
      </c>
      <c r="AQ214" s="34">
        <f>IF(ISBLANK('Monthly Estimate'!$D$8),SUMPRODUCT(('Monthly Estimate'!$F$8:$BL$8='Payment Calendar'!$A214)*('Monthly Estimate'!$B$8)),IF('Monthly Estimate'!$D$8='Payment Calendar'!$B214,'Monthly Estimate'!$B$8,0))</f>
        <v>0</v>
      </c>
      <c r="AR214" s="35">
        <f t="shared" si="67"/>
        <v>0</v>
      </c>
      <c r="AS214" s="36">
        <f>IF(ISBLANK('Monthly Estimate'!$D$54),SUMPRODUCT(('Monthly Estimate'!$F$54:$BL$54='Payment Calendar'!$A214)*('Monthly Estimate'!$B$54)),IF('Monthly Estimate'!$D$54='Payment Calendar'!$B214,'Monthly Estimate'!$B$54,0))</f>
        <v>0</v>
      </c>
      <c r="AT214" s="34">
        <f>IF(ISBLANK('Monthly Estimate'!$D$55),SUMPRODUCT(('Monthly Estimate'!$F$55:$BL$55='Payment Calendar'!$A214)*('Monthly Estimate'!$B$55)),IF('Monthly Estimate'!$D$55='Payment Calendar'!$B214,'Monthly Estimate'!$B$55,0))</f>
        <v>0</v>
      </c>
      <c r="AU214" s="29">
        <f t="shared" si="62"/>
        <v>0</v>
      </c>
      <c r="AV214" s="30">
        <f t="shared" si="63"/>
        <v>0</v>
      </c>
      <c r="AW214" s="37">
        <f t="shared" si="65"/>
        <v>0</v>
      </c>
    </row>
    <row r="215" spans="1:49" x14ac:dyDescent="0.2">
      <c r="A215" s="31">
        <f t="shared" si="64"/>
        <v>43306</v>
      </c>
      <c r="B215" s="32">
        <f t="shared" si="66"/>
        <v>25</v>
      </c>
      <c r="C215" s="32">
        <f t="shared" si="61"/>
        <v>7</v>
      </c>
      <c r="D215" s="33">
        <f>IF(ISBLANK('Monthly Estimate'!$D$13),SUMPRODUCT(('Monthly Estimate'!$F$13:$BL$13='Payment Calendar'!$A215)*('Monthly Estimate'!$B$13)),IF('Monthly Estimate'!$D$13='Payment Calendar'!$B215,'Monthly Estimate'!$B$13,0))</f>
        <v>0</v>
      </c>
      <c r="E215" s="33">
        <f>IF(ISBLANK('Monthly Estimate'!$D$14),SUMPRODUCT(('Monthly Estimate'!$F$14:$BL$14='Payment Calendar'!$A215)*('Monthly Estimate'!$B$14)),IF('Monthly Estimate'!$D$14='Payment Calendar'!$B215,'Monthly Estimate'!$B$14,0))</f>
        <v>0</v>
      </c>
      <c r="F215" s="33">
        <f>IF(ISBLANK('Monthly Estimate'!$D$15),SUMPRODUCT(('Monthly Estimate'!$F$15:$BL$15='Payment Calendar'!$A215)*('Monthly Estimate'!$B$15)),IF('Monthly Estimate'!$D$15='Payment Calendar'!$B215,'Monthly Estimate'!$B$15,0))</f>
        <v>0</v>
      </c>
      <c r="G215" s="33">
        <f>IF(ISBLANK('Monthly Estimate'!$D$16),SUMPRODUCT(('Monthly Estimate'!$F$16:$BL$16='Payment Calendar'!$A215)*('Monthly Estimate'!$B$16)),IF('Monthly Estimate'!$D$16='Payment Calendar'!$B215,'Monthly Estimate'!$B$16,0))</f>
        <v>0</v>
      </c>
      <c r="H215" s="33">
        <f>IF(ISBLANK('Monthly Estimate'!$D$17),SUMPRODUCT(('Monthly Estimate'!$F$17:$BL$17='Payment Calendar'!$A215)*('Monthly Estimate'!$B$17)),IF('Monthly Estimate'!$D$17='Payment Calendar'!$B215,'Monthly Estimate'!$B$17,0))</f>
        <v>0</v>
      </c>
      <c r="I215" s="33">
        <f>IF(ISBLANK('Monthly Estimate'!$D$18),SUMPRODUCT(('Monthly Estimate'!$F$18:$BL$18='Payment Calendar'!$A215)*('Monthly Estimate'!$B$18)),IF('Monthly Estimate'!$D$18='Payment Calendar'!$B215,'Monthly Estimate'!$B$18,0))</f>
        <v>0</v>
      </c>
      <c r="J215" s="33">
        <f>IF(ISBLANK('Monthly Estimate'!$D$19),SUMPRODUCT(('Monthly Estimate'!$F$19:$BL$19='Payment Calendar'!$A215)*('Monthly Estimate'!$B$19)),IF('Monthly Estimate'!$D$19='Payment Calendar'!$B215,'Monthly Estimate'!$B$19,0))</f>
        <v>0</v>
      </c>
      <c r="K215" s="33">
        <f>IF(ISBLANK('Monthly Estimate'!$D$20),SUMPRODUCT(('Monthly Estimate'!$F$20:$BL$20='Payment Calendar'!$A215)*('Monthly Estimate'!$B$20)),IF('Monthly Estimate'!$D$20='Payment Calendar'!$B215,'Monthly Estimate'!$B$20,0))</f>
        <v>0</v>
      </c>
      <c r="L215" s="33">
        <f>IF(ISBLANK('Monthly Estimate'!$D$21),SUMPRODUCT(('Monthly Estimate'!$F$21:$BL$21='Payment Calendar'!$A215)*('Monthly Estimate'!$B$21)),IF('Monthly Estimate'!$D$21='Payment Calendar'!$B215,'Monthly Estimate'!$B$21,0))</f>
        <v>0</v>
      </c>
      <c r="M215" s="33">
        <f>IF(ISBLANK('Monthly Estimate'!$D$22),SUMPRODUCT(('Monthly Estimate'!$F$22:$BL$22='Payment Calendar'!$A215)*('Monthly Estimate'!$B$22)),IF('Monthly Estimate'!$D$22='Payment Calendar'!$B215,'Monthly Estimate'!$B$22,0))</f>
        <v>0</v>
      </c>
      <c r="N215" s="33">
        <f>IF(ISBLANK('Monthly Estimate'!$D$23),SUMPRODUCT(('Monthly Estimate'!$F$23:$BL$23='Payment Calendar'!$A215)*('Monthly Estimate'!$B$23)),IF('Monthly Estimate'!$D$23='Payment Calendar'!$B215,'Monthly Estimate'!$B$23,0))</f>
        <v>0</v>
      </c>
      <c r="O215" s="33">
        <f>IF(ISBLANK('Monthly Estimate'!$D$24),SUMPRODUCT(('Monthly Estimate'!$F$24:$BL$24='Payment Calendar'!$A215)*('Monthly Estimate'!$B$24)),IF('Monthly Estimate'!$D$24='Payment Calendar'!$B215,'Monthly Estimate'!$B$24,0))</f>
        <v>0</v>
      </c>
      <c r="P215" s="33">
        <f>IF(ISBLANK('Monthly Estimate'!$D$25),SUMPRODUCT(('Monthly Estimate'!$F$25:$BL$25='Payment Calendar'!$A215)*('Monthly Estimate'!$B$25)),IF('Monthly Estimate'!$D$25='Payment Calendar'!$B215,'Monthly Estimate'!$B$25,0))</f>
        <v>0</v>
      </c>
      <c r="Q215" s="33">
        <f>IF(ISBLANK('Monthly Estimate'!$D$26),SUMPRODUCT(('Monthly Estimate'!$F$26:$BL$26='Payment Calendar'!$A215)*('Monthly Estimate'!$B$26)),IF('Monthly Estimate'!$D$26='Payment Calendar'!$B215,'Monthly Estimate'!$B$26,0))</f>
        <v>0</v>
      </c>
      <c r="R215" s="33">
        <f>IF(ISBLANK('Monthly Estimate'!$D$27),SUMPRODUCT(('Monthly Estimate'!$F$27:$BL$27='Payment Calendar'!$A215)*('Monthly Estimate'!$B$27)),IF('Monthly Estimate'!$D$27='Payment Calendar'!$B215,'Monthly Estimate'!$B$27,0))</f>
        <v>0</v>
      </c>
      <c r="S215" s="33">
        <f>IF(ISBLANK('Monthly Estimate'!$D$28),SUMPRODUCT(('Monthly Estimate'!$F$28:$BL$28='Payment Calendar'!$A215)*('Monthly Estimate'!$B$28)),IF('Monthly Estimate'!$D$28='Payment Calendar'!$B215,'Monthly Estimate'!$B$28,0))</f>
        <v>0</v>
      </c>
      <c r="T215" s="33">
        <f>IF(ISBLANK('Monthly Estimate'!$D$32),SUMPRODUCT(('Monthly Estimate'!$F$32:$BL$32='Payment Calendar'!$A215)*('Monthly Estimate'!$B$32)),IF('Monthly Estimate'!$D$32='Payment Calendar'!$B215,'Monthly Estimate'!$B$32,0))</f>
        <v>0</v>
      </c>
      <c r="U215" s="33">
        <f>IF(ISBLANK('Monthly Estimate'!$D$33),SUMPRODUCT(('Monthly Estimate'!$F$33:$BL$33='Payment Calendar'!$A215)*('Monthly Estimate'!$B$33)),IF('Monthly Estimate'!$D$33='Payment Calendar'!$B215,'Monthly Estimate'!$B$33,0))</f>
        <v>0</v>
      </c>
      <c r="V215" s="33">
        <f>IF(ISBLANK('Monthly Estimate'!$D$34),SUMPRODUCT(('Monthly Estimate'!$F$34:$BL$34='Payment Calendar'!$A215)*('Monthly Estimate'!$B$34)),IF('Monthly Estimate'!$D$34='Payment Calendar'!$B215,'Monthly Estimate'!$B$34,0))</f>
        <v>0</v>
      </c>
      <c r="W215" s="33">
        <f>IF(ISBLANK('Monthly Estimate'!$D$35),SUMPRODUCT(('Monthly Estimate'!$F$35:$BL$35='Payment Calendar'!$A215)*('Monthly Estimate'!$B$35)),IF('Monthly Estimate'!$D$35='Payment Calendar'!$B215,'Monthly Estimate'!$B$35,0))</f>
        <v>0</v>
      </c>
      <c r="X215" s="33">
        <f>IF(ISBLANK('Monthly Estimate'!$D$36),SUMPRODUCT(('Monthly Estimate'!$F$36:$BL$36='Payment Calendar'!$A215)*('Monthly Estimate'!$B$36)),IF('Monthly Estimate'!$D$36='Payment Calendar'!$B215,'Monthly Estimate'!$B$36,0))</f>
        <v>0</v>
      </c>
      <c r="Y215" s="33">
        <f>IF(ISBLANK('Monthly Estimate'!$D$37),SUMPRODUCT(('Monthly Estimate'!$F$37:$BL$37='Payment Calendar'!$A215)*('Monthly Estimate'!$B$37)),IF('Monthly Estimate'!$D$37='Payment Calendar'!$B215,'Monthly Estimate'!$B$37,0))</f>
        <v>0</v>
      </c>
      <c r="Z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A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B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C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D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E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F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G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H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I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J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K215" s="33">
        <f>IF(ISBLANK('Monthly Estimate'!$D$38),SUMPRODUCT(('Monthly Estimate'!$F$38:$BL$38='Payment Calendar'!$A215)*('Monthly Estimate'!$B$38)),IF('Monthly Estimate'!$D$38='Payment Calendar'!$B215,'Monthly Estimate'!$B$38,0))</f>
        <v>0</v>
      </c>
      <c r="AL215" s="33">
        <f>IF(ISBLANK('Monthly Estimate'!$D$50),SUMPRODUCT(('Monthly Estimate'!$F$50:$BL$50='Payment Calendar'!$A215)*('Monthly Estimate'!$B$50)),IF('Monthly Estimate'!$D$50='Payment Calendar'!$B215,'Monthly Estimate'!$B$50,0))</f>
        <v>0</v>
      </c>
      <c r="AM215" s="34">
        <f>IF(ISBLANK('Monthly Estimate'!$D$51),SUMPRODUCT(('Monthly Estimate'!$F$51:$BL$51='Payment Calendar'!$A215)*('Monthly Estimate'!$B$51)),IF('Monthly Estimate'!$D$51='Payment Calendar'!$B215,'Monthly Estimate'!$B$51,0))</f>
        <v>0</v>
      </c>
      <c r="AN215" s="29">
        <f>SUM(D215:AM215)</f>
        <v>0</v>
      </c>
      <c r="AO215" s="33">
        <f>IF(ISBLANK('Monthly Estimate'!$D$6),SUMPRODUCT(('Monthly Estimate'!$F$6:$BL$6='Payment Calendar'!$A215)*('Monthly Estimate'!$B$6)),IF('Monthly Estimate'!$D$6='Payment Calendar'!$B215,'Monthly Estimate'!$B$6,0))</f>
        <v>0</v>
      </c>
      <c r="AP215" s="33">
        <f>IF(ISBLANK('Monthly Estimate'!$D$7),SUMPRODUCT(('Monthly Estimate'!$F$7:$BL$7='Payment Calendar'!$A215)*('Monthly Estimate'!$B$7)),IF('Monthly Estimate'!$D$7='Payment Calendar'!$B215,'Monthly Estimate'!$B$7,0))</f>
        <v>0</v>
      </c>
      <c r="AQ215" s="34">
        <f>IF(ISBLANK('Monthly Estimate'!$D$8),SUMPRODUCT(('Monthly Estimate'!$F$8:$BL$8='Payment Calendar'!$A215)*('Monthly Estimate'!$B$8)),IF('Monthly Estimate'!$D$8='Payment Calendar'!$B215,'Monthly Estimate'!$B$8,0))</f>
        <v>0</v>
      </c>
      <c r="AR215" s="35">
        <f t="shared" si="67"/>
        <v>0</v>
      </c>
      <c r="AS215" s="36">
        <f>IF(ISBLANK('Monthly Estimate'!$D$54),SUMPRODUCT(('Monthly Estimate'!$F$54:$BL$54='Payment Calendar'!$A215)*('Monthly Estimate'!$B$54)),IF('Monthly Estimate'!$D$54='Payment Calendar'!$B215,'Monthly Estimate'!$B$54,0))</f>
        <v>0</v>
      </c>
      <c r="AT215" s="34">
        <f>IF(ISBLANK('Monthly Estimate'!$D$55),SUMPRODUCT(('Monthly Estimate'!$F$55:$BL$55='Payment Calendar'!$A215)*('Monthly Estimate'!$B$55)),IF('Monthly Estimate'!$D$55='Payment Calendar'!$B215,'Monthly Estimate'!$B$55,0))</f>
        <v>0</v>
      </c>
      <c r="AU215" s="29">
        <f t="shared" si="62"/>
        <v>0</v>
      </c>
      <c r="AV215" s="30">
        <f t="shared" si="63"/>
        <v>0</v>
      </c>
      <c r="AW215" s="37">
        <f t="shared" si="65"/>
        <v>0</v>
      </c>
    </row>
    <row r="216" spans="1:49" x14ac:dyDescent="0.2">
      <c r="A216" s="31">
        <f t="shared" si="64"/>
        <v>43307</v>
      </c>
      <c r="B216" s="32">
        <f t="shared" si="66"/>
        <v>26</v>
      </c>
      <c r="C216" s="32">
        <f t="shared" si="61"/>
        <v>7</v>
      </c>
      <c r="D216" s="33">
        <f>IF(ISBLANK('Monthly Estimate'!$D$13),SUMPRODUCT(('Monthly Estimate'!$F$13:$BL$13='Payment Calendar'!$A216)*('Monthly Estimate'!$B$13)),IF('Monthly Estimate'!$D$13='Payment Calendar'!$B216,'Monthly Estimate'!$B$13,0))</f>
        <v>0</v>
      </c>
      <c r="E216" s="33">
        <f>IF(ISBLANK('Monthly Estimate'!$D$14),SUMPRODUCT(('Monthly Estimate'!$F$14:$BL$14='Payment Calendar'!$A216)*('Monthly Estimate'!$B$14)),IF('Monthly Estimate'!$D$14='Payment Calendar'!$B216,'Monthly Estimate'!$B$14,0))</f>
        <v>0</v>
      </c>
      <c r="F216" s="33">
        <f>IF(ISBLANK('Monthly Estimate'!$D$15),SUMPRODUCT(('Monthly Estimate'!$F$15:$BL$15='Payment Calendar'!$A216)*('Monthly Estimate'!$B$15)),IF('Monthly Estimate'!$D$15='Payment Calendar'!$B216,'Monthly Estimate'!$B$15,0))</f>
        <v>0</v>
      </c>
      <c r="G216" s="33">
        <f>IF(ISBLANK('Monthly Estimate'!$D$16),SUMPRODUCT(('Monthly Estimate'!$F$16:$BL$16='Payment Calendar'!$A216)*('Monthly Estimate'!$B$16)),IF('Monthly Estimate'!$D$16='Payment Calendar'!$B216,'Monthly Estimate'!$B$16,0))</f>
        <v>0</v>
      </c>
      <c r="H216" s="33">
        <f>IF(ISBLANK('Monthly Estimate'!$D$17),SUMPRODUCT(('Monthly Estimate'!$F$17:$BL$17='Payment Calendar'!$A216)*('Monthly Estimate'!$B$17)),IF('Monthly Estimate'!$D$17='Payment Calendar'!$B216,'Monthly Estimate'!$B$17,0))</f>
        <v>0</v>
      </c>
      <c r="I216" s="33">
        <f>IF(ISBLANK('Monthly Estimate'!$D$18),SUMPRODUCT(('Monthly Estimate'!$F$18:$BL$18='Payment Calendar'!$A216)*('Monthly Estimate'!$B$18)),IF('Monthly Estimate'!$D$18='Payment Calendar'!$B216,'Monthly Estimate'!$B$18,0))</f>
        <v>0</v>
      </c>
      <c r="J216" s="33">
        <f>IF(ISBLANK('Monthly Estimate'!$D$19),SUMPRODUCT(('Monthly Estimate'!$F$19:$BL$19='Payment Calendar'!$A216)*('Monthly Estimate'!$B$19)),IF('Monthly Estimate'!$D$19='Payment Calendar'!$B216,'Monthly Estimate'!$B$19,0))</f>
        <v>0</v>
      </c>
      <c r="K216" s="33">
        <f>IF(ISBLANK('Monthly Estimate'!$D$20),SUMPRODUCT(('Monthly Estimate'!$F$20:$BL$20='Payment Calendar'!$A216)*('Monthly Estimate'!$B$20)),IF('Monthly Estimate'!$D$20='Payment Calendar'!$B216,'Monthly Estimate'!$B$20,0))</f>
        <v>0</v>
      </c>
      <c r="L216" s="33">
        <f>IF(ISBLANK('Monthly Estimate'!$D$21),SUMPRODUCT(('Monthly Estimate'!$F$21:$BL$21='Payment Calendar'!$A216)*('Monthly Estimate'!$B$21)),IF('Monthly Estimate'!$D$21='Payment Calendar'!$B216,'Monthly Estimate'!$B$21,0))</f>
        <v>0</v>
      </c>
      <c r="M216" s="33">
        <f>IF(ISBLANK('Monthly Estimate'!$D$22),SUMPRODUCT(('Monthly Estimate'!$F$22:$BL$22='Payment Calendar'!$A216)*('Monthly Estimate'!$B$22)),IF('Monthly Estimate'!$D$22='Payment Calendar'!$B216,'Monthly Estimate'!$B$22,0))</f>
        <v>0</v>
      </c>
      <c r="N216" s="33">
        <f>IF(ISBLANK('Monthly Estimate'!$D$23),SUMPRODUCT(('Monthly Estimate'!$F$23:$BL$23='Payment Calendar'!$A216)*('Monthly Estimate'!$B$23)),IF('Monthly Estimate'!$D$23='Payment Calendar'!$B216,'Monthly Estimate'!$B$23,0))</f>
        <v>0</v>
      </c>
      <c r="O216" s="33">
        <f>IF(ISBLANK('Monthly Estimate'!$D$24),SUMPRODUCT(('Monthly Estimate'!$F$24:$BL$24='Payment Calendar'!$A216)*('Monthly Estimate'!$B$24)),IF('Monthly Estimate'!$D$24='Payment Calendar'!$B216,'Monthly Estimate'!$B$24,0))</f>
        <v>0</v>
      </c>
      <c r="P216" s="33">
        <f>IF(ISBLANK('Monthly Estimate'!$D$25),SUMPRODUCT(('Monthly Estimate'!$F$25:$BL$25='Payment Calendar'!$A216)*('Monthly Estimate'!$B$25)),IF('Monthly Estimate'!$D$25='Payment Calendar'!$B216,'Monthly Estimate'!$B$25,0))</f>
        <v>0</v>
      </c>
      <c r="Q216" s="33">
        <f>IF(ISBLANK('Monthly Estimate'!$D$26),SUMPRODUCT(('Monthly Estimate'!$F$26:$BL$26='Payment Calendar'!$A216)*('Monthly Estimate'!$B$26)),IF('Monthly Estimate'!$D$26='Payment Calendar'!$B216,'Monthly Estimate'!$B$26,0))</f>
        <v>0</v>
      </c>
      <c r="R216" s="33">
        <f>IF(ISBLANK('Monthly Estimate'!$D$27),SUMPRODUCT(('Monthly Estimate'!$F$27:$BL$27='Payment Calendar'!$A216)*('Monthly Estimate'!$B$27)),IF('Monthly Estimate'!$D$27='Payment Calendar'!$B216,'Monthly Estimate'!$B$27,0))</f>
        <v>0</v>
      </c>
      <c r="S216" s="33">
        <f>IF(ISBLANK('Monthly Estimate'!$D$28),SUMPRODUCT(('Monthly Estimate'!$F$28:$BL$28='Payment Calendar'!$A216)*('Monthly Estimate'!$B$28)),IF('Monthly Estimate'!$D$28='Payment Calendar'!$B216,'Monthly Estimate'!$B$28,0))</f>
        <v>0</v>
      </c>
      <c r="T216" s="33">
        <f>IF(ISBLANK('Monthly Estimate'!$D$32),SUMPRODUCT(('Monthly Estimate'!$F$32:$BL$32='Payment Calendar'!$A216)*('Monthly Estimate'!$B$32)),IF('Monthly Estimate'!$D$32='Payment Calendar'!$B216,'Monthly Estimate'!$B$32,0))</f>
        <v>0</v>
      </c>
      <c r="U216" s="33">
        <f>IF(ISBLANK('Monthly Estimate'!$D$33),SUMPRODUCT(('Monthly Estimate'!$F$33:$BL$33='Payment Calendar'!$A216)*('Monthly Estimate'!$B$33)),IF('Monthly Estimate'!$D$33='Payment Calendar'!$B216,'Monthly Estimate'!$B$33,0))</f>
        <v>0</v>
      </c>
      <c r="V216" s="33">
        <f>IF(ISBLANK('Monthly Estimate'!$D$34),SUMPRODUCT(('Monthly Estimate'!$F$34:$BL$34='Payment Calendar'!$A216)*('Monthly Estimate'!$B$34)),IF('Monthly Estimate'!$D$34='Payment Calendar'!$B216,'Monthly Estimate'!$B$34,0))</f>
        <v>0</v>
      </c>
      <c r="W216" s="33">
        <f>IF(ISBLANK('Monthly Estimate'!$D$35),SUMPRODUCT(('Monthly Estimate'!$F$35:$BL$35='Payment Calendar'!$A216)*('Monthly Estimate'!$B$35)),IF('Monthly Estimate'!$D$35='Payment Calendar'!$B216,'Monthly Estimate'!$B$35,0))</f>
        <v>0</v>
      </c>
      <c r="X216" s="33">
        <f>IF(ISBLANK('Monthly Estimate'!$D$36),SUMPRODUCT(('Monthly Estimate'!$F$36:$BL$36='Payment Calendar'!$A216)*('Monthly Estimate'!$B$36)),IF('Monthly Estimate'!$D$36='Payment Calendar'!$B216,'Monthly Estimate'!$B$36,0))</f>
        <v>0</v>
      </c>
      <c r="Y216" s="33">
        <f>IF(ISBLANK('Monthly Estimate'!$D$37),SUMPRODUCT(('Monthly Estimate'!$F$37:$BL$37='Payment Calendar'!$A216)*('Monthly Estimate'!$B$37)),IF('Monthly Estimate'!$D$37='Payment Calendar'!$B216,'Monthly Estimate'!$B$37,0))</f>
        <v>0</v>
      </c>
      <c r="Z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A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B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C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D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E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F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G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H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I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J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K216" s="33">
        <f>IF(ISBLANK('Monthly Estimate'!$D$38),SUMPRODUCT(('Monthly Estimate'!$F$38:$BL$38='Payment Calendar'!$A216)*('Monthly Estimate'!$B$38)),IF('Monthly Estimate'!$D$38='Payment Calendar'!$B216,'Monthly Estimate'!$B$38,0))</f>
        <v>0</v>
      </c>
      <c r="AL216" s="33">
        <f>IF(ISBLANK('Monthly Estimate'!$D$50),SUMPRODUCT(('Monthly Estimate'!$F$50:$BL$50='Payment Calendar'!$A216)*('Monthly Estimate'!$B$50)),IF('Monthly Estimate'!$D$50='Payment Calendar'!$B216,'Monthly Estimate'!$B$50,0))</f>
        <v>0</v>
      </c>
      <c r="AM216" s="34">
        <f>IF(ISBLANK('Monthly Estimate'!$D$51),SUMPRODUCT(('Monthly Estimate'!$F$51:$BL$51='Payment Calendar'!$A216)*('Monthly Estimate'!$B$51)),IF('Monthly Estimate'!$D$51='Payment Calendar'!$B216,'Monthly Estimate'!$B$51,0))</f>
        <v>0</v>
      </c>
      <c r="AN216" s="29">
        <f>SUM(D216:AM216)</f>
        <v>0</v>
      </c>
      <c r="AO216" s="33">
        <f>IF(ISBLANK('Monthly Estimate'!$D$6),SUMPRODUCT(('Monthly Estimate'!$F$6:$BL$6='Payment Calendar'!$A216)*('Monthly Estimate'!$B$6)),IF('Monthly Estimate'!$D$6='Payment Calendar'!$B216,'Monthly Estimate'!$B$6,0))</f>
        <v>0</v>
      </c>
      <c r="AP216" s="33">
        <f>IF(ISBLANK('Monthly Estimate'!$D$7),SUMPRODUCT(('Monthly Estimate'!$F$7:$BL$7='Payment Calendar'!$A216)*('Monthly Estimate'!$B$7)),IF('Monthly Estimate'!$D$7='Payment Calendar'!$B216,'Monthly Estimate'!$B$7,0))</f>
        <v>0</v>
      </c>
      <c r="AQ216" s="34">
        <f>IF(ISBLANK('Monthly Estimate'!$D$8),SUMPRODUCT(('Monthly Estimate'!$F$8:$BL$8='Payment Calendar'!$A216)*('Monthly Estimate'!$B$8)),IF('Monthly Estimate'!$D$8='Payment Calendar'!$B216,'Monthly Estimate'!$B$8,0))</f>
        <v>0</v>
      </c>
      <c r="AR216" s="35">
        <f t="shared" si="67"/>
        <v>0</v>
      </c>
      <c r="AS216" s="36">
        <f>IF(ISBLANK('Monthly Estimate'!$D$54),SUMPRODUCT(('Monthly Estimate'!$F$54:$BL$54='Payment Calendar'!$A216)*('Monthly Estimate'!$B$54)),IF('Monthly Estimate'!$D$54='Payment Calendar'!$B216,'Monthly Estimate'!$B$54,0))</f>
        <v>0</v>
      </c>
      <c r="AT216" s="34">
        <f>IF(ISBLANK('Monthly Estimate'!$D$55),SUMPRODUCT(('Monthly Estimate'!$F$55:$BL$55='Payment Calendar'!$A216)*('Monthly Estimate'!$B$55)),IF('Monthly Estimate'!$D$55='Payment Calendar'!$B216,'Monthly Estimate'!$B$55,0))</f>
        <v>0</v>
      </c>
      <c r="AU216" s="29">
        <f t="shared" si="62"/>
        <v>0</v>
      </c>
      <c r="AV216" s="30">
        <f t="shared" si="63"/>
        <v>0</v>
      </c>
      <c r="AW216" s="37">
        <f t="shared" si="65"/>
        <v>0</v>
      </c>
    </row>
    <row r="217" spans="1:49" x14ac:dyDescent="0.2">
      <c r="A217" s="31">
        <f t="shared" si="64"/>
        <v>43308</v>
      </c>
      <c r="B217" s="32">
        <f t="shared" si="66"/>
        <v>27</v>
      </c>
      <c r="C217" s="32">
        <f t="shared" si="61"/>
        <v>7</v>
      </c>
      <c r="D217" s="33">
        <f>IF(ISBLANK('Monthly Estimate'!$D$13),SUMPRODUCT(('Monthly Estimate'!$F$13:$BL$13='Payment Calendar'!$A217)*('Monthly Estimate'!$B$13)),IF('Monthly Estimate'!$D$13='Payment Calendar'!$B217,'Monthly Estimate'!$B$13,0))</f>
        <v>0</v>
      </c>
      <c r="E217" s="33">
        <f>IF(ISBLANK('Monthly Estimate'!$D$14),SUMPRODUCT(('Monthly Estimate'!$F$14:$BL$14='Payment Calendar'!$A217)*('Monthly Estimate'!$B$14)),IF('Monthly Estimate'!$D$14='Payment Calendar'!$B217,'Monthly Estimate'!$B$14,0))</f>
        <v>0</v>
      </c>
      <c r="F217" s="33">
        <f>IF(ISBLANK('Monthly Estimate'!$D$15),SUMPRODUCT(('Monthly Estimate'!$F$15:$BL$15='Payment Calendar'!$A217)*('Monthly Estimate'!$B$15)),IF('Monthly Estimate'!$D$15='Payment Calendar'!$B217,'Monthly Estimate'!$B$15,0))</f>
        <v>0</v>
      </c>
      <c r="G217" s="33">
        <f>IF(ISBLANK('Monthly Estimate'!$D$16),SUMPRODUCT(('Monthly Estimate'!$F$16:$BL$16='Payment Calendar'!$A217)*('Monthly Estimate'!$B$16)),IF('Monthly Estimate'!$D$16='Payment Calendar'!$B217,'Monthly Estimate'!$B$16,0))</f>
        <v>0</v>
      </c>
      <c r="H217" s="33">
        <f>IF(ISBLANK('Monthly Estimate'!$D$17),SUMPRODUCT(('Monthly Estimate'!$F$17:$BL$17='Payment Calendar'!$A217)*('Monthly Estimate'!$B$17)),IF('Monthly Estimate'!$D$17='Payment Calendar'!$B217,'Monthly Estimate'!$B$17,0))</f>
        <v>0</v>
      </c>
      <c r="I217" s="33">
        <f>IF(ISBLANK('Monthly Estimate'!$D$18),SUMPRODUCT(('Monthly Estimate'!$F$18:$BL$18='Payment Calendar'!$A217)*('Monthly Estimate'!$B$18)),IF('Monthly Estimate'!$D$18='Payment Calendar'!$B217,'Monthly Estimate'!$B$18,0))</f>
        <v>0</v>
      </c>
      <c r="J217" s="33">
        <f>IF(ISBLANK('Monthly Estimate'!$D$19),SUMPRODUCT(('Monthly Estimate'!$F$19:$BL$19='Payment Calendar'!$A217)*('Monthly Estimate'!$B$19)),IF('Monthly Estimate'!$D$19='Payment Calendar'!$B217,'Monthly Estimate'!$B$19,0))</f>
        <v>0</v>
      </c>
      <c r="K217" s="33">
        <f>IF(ISBLANK('Monthly Estimate'!$D$20),SUMPRODUCT(('Monthly Estimate'!$F$20:$BL$20='Payment Calendar'!$A217)*('Monthly Estimate'!$B$20)),IF('Monthly Estimate'!$D$20='Payment Calendar'!$B217,'Monthly Estimate'!$B$20,0))</f>
        <v>0</v>
      </c>
      <c r="L217" s="33">
        <f>IF(ISBLANK('Monthly Estimate'!$D$21),SUMPRODUCT(('Monthly Estimate'!$F$21:$BL$21='Payment Calendar'!$A217)*('Monthly Estimate'!$B$21)),IF('Monthly Estimate'!$D$21='Payment Calendar'!$B217,'Monthly Estimate'!$B$21,0))</f>
        <v>0</v>
      </c>
      <c r="M217" s="33">
        <f>IF(ISBLANK('Monthly Estimate'!$D$22),SUMPRODUCT(('Monthly Estimate'!$F$22:$BL$22='Payment Calendar'!$A217)*('Monthly Estimate'!$B$22)),IF('Monthly Estimate'!$D$22='Payment Calendar'!$B217,'Monthly Estimate'!$B$22,0))</f>
        <v>0</v>
      </c>
      <c r="N217" s="33">
        <f>IF(ISBLANK('Monthly Estimate'!$D$23),SUMPRODUCT(('Monthly Estimate'!$F$23:$BL$23='Payment Calendar'!$A217)*('Monthly Estimate'!$B$23)),IF('Monthly Estimate'!$D$23='Payment Calendar'!$B217,'Monthly Estimate'!$B$23,0))</f>
        <v>0</v>
      </c>
      <c r="O217" s="33">
        <f>IF(ISBLANK('Monthly Estimate'!$D$24),SUMPRODUCT(('Monthly Estimate'!$F$24:$BL$24='Payment Calendar'!$A217)*('Monthly Estimate'!$B$24)),IF('Monthly Estimate'!$D$24='Payment Calendar'!$B217,'Monthly Estimate'!$B$24,0))</f>
        <v>0</v>
      </c>
      <c r="P217" s="33">
        <f>IF(ISBLANK('Monthly Estimate'!$D$25),SUMPRODUCT(('Monthly Estimate'!$F$25:$BL$25='Payment Calendar'!$A217)*('Monthly Estimate'!$B$25)),IF('Monthly Estimate'!$D$25='Payment Calendar'!$B217,'Monthly Estimate'!$B$25,0))</f>
        <v>0</v>
      </c>
      <c r="Q217" s="33">
        <f>IF(ISBLANK('Monthly Estimate'!$D$26),SUMPRODUCT(('Monthly Estimate'!$F$26:$BL$26='Payment Calendar'!$A217)*('Monthly Estimate'!$B$26)),IF('Monthly Estimate'!$D$26='Payment Calendar'!$B217,'Monthly Estimate'!$B$26,0))</f>
        <v>0</v>
      </c>
      <c r="R217" s="33">
        <f>IF(ISBLANK('Monthly Estimate'!$D$27),SUMPRODUCT(('Monthly Estimate'!$F$27:$BL$27='Payment Calendar'!$A217)*('Monthly Estimate'!$B$27)),IF('Monthly Estimate'!$D$27='Payment Calendar'!$B217,'Monthly Estimate'!$B$27,0))</f>
        <v>0</v>
      </c>
      <c r="S217" s="33">
        <f>IF(ISBLANK('Monthly Estimate'!$D$28),SUMPRODUCT(('Monthly Estimate'!$F$28:$BL$28='Payment Calendar'!$A217)*('Monthly Estimate'!$B$28)),IF('Monthly Estimate'!$D$28='Payment Calendar'!$B217,'Monthly Estimate'!$B$28,0))</f>
        <v>0</v>
      </c>
      <c r="T217" s="33">
        <f>IF(ISBLANK('Monthly Estimate'!$D$32),SUMPRODUCT(('Monthly Estimate'!$F$32:$BL$32='Payment Calendar'!$A217)*('Monthly Estimate'!$B$32)),IF('Monthly Estimate'!$D$32='Payment Calendar'!$B217,'Monthly Estimate'!$B$32,0))</f>
        <v>0</v>
      </c>
      <c r="U217" s="33">
        <f>IF(ISBLANK('Monthly Estimate'!$D$33),SUMPRODUCT(('Monthly Estimate'!$F$33:$BL$33='Payment Calendar'!$A217)*('Monthly Estimate'!$B$33)),IF('Monthly Estimate'!$D$33='Payment Calendar'!$B217,'Monthly Estimate'!$B$33,0))</f>
        <v>0</v>
      </c>
      <c r="V217" s="33">
        <f>IF(ISBLANK('Monthly Estimate'!$D$34),SUMPRODUCT(('Monthly Estimate'!$F$34:$BL$34='Payment Calendar'!$A217)*('Monthly Estimate'!$B$34)),IF('Monthly Estimate'!$D$34='Payment Calendar'!$B217,'Monthly Estimate'!$B$34,0))</f>
        <v>0</v>
      </c>
      <c r="W217" s="33">
        <f>IF(ISBLANK('Monthly Estimate'!$D$35),SUMPRODUCT(('Monthly Estimate'!$F$35:$BL$35='Payment Calendar'!$A217)*('Monthly Estimate'!$B$35)),IF('Monthly Estimate'!$D$35='Payment Calendar'!$B217,'Monthly Estimate'!$B$35,0))</f>
        <v>0</v>
      </c>
      <c r="X217" s="33">
        <f>IF(ISBLANK('Monthly Estimate'!$D$36),SUMPRODUCT(('Monthly Estimate'!$F$36:$BL$36='Payment Calendar'!$A217)*('Monthly Estimate'!$B$36)),IF('Monthly Estimate'!$D$36='Payment Calendar'!$B217,'Monthly Estimate'!$B$36,0))</f>
        <v>0</v>
      </c>
      <c r="Y217" s="33">
        <f>IF(ISBLANK('Monthly Estimate'!$D$37),SUMPRODUCT(('Monthly Estimate'!$F$37:$BL$37='Payment Calendar'!$A217)*('Monthly Estimate'!$B$37)),IF('Monthly Estimate'!$D$37='Payment Calendar'!$B217,'Monthly Estimate'!$B$37,0))</f>
        <v>0</v>
      </c>
      <c r="Z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A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B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C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D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E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F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G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H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I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J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K217" s="33">
        <f>IF(ISBLANK('Monthly Estimate'!$D$38),SUMPRODUCT(('Monthly Estimate'!$F$38:$BL$38='Payment Calendar'!$A217)*('Monthly Estimate'!$B$38)),IF('Monthly Estimate'!$D$38='Payment Calendar'!$B217,'Monthly Estimate'!$B$38,0))</f>
        <v>0</v>
      </c>
      <c r="AL217" s="33">
        <f>IF(ISBLANK('Monthly Estimate'!$D$50),SUMPRODUCT(('Monthly Estimate'!$F$50:$BL$50='Payment Calendar'!$A217)*('Monthly Estimate'!$B$50)),IF('Monthly Estimate'!$D$50='Payment Calendar'!$B217,'Monthly Estimate'!$B$50,0))</f>
        <v>0</v>
      </c>
      <c r="AM217" s="34">
        <f>IF(ISBLANK('Monthly Estimate'!$D$51),SUMPRODUCT(('Monthly Estimate'!$F$51:$BL$51='Payment Calendar'!$A217)*('Monthly Estimate'!$B$51)),IF('Monthly Estimate'!$D$51='Payment Calendar'!$B217,'Monthly Estimate'!$B$51,0))</f>
        <v>0</v>
      </c>
      <c r="AN217" s="29">
        <f>SUM(D217:AM217)</f>
        <v>0</v>
      </c>
      <c r="AO217" s="33">
        <f>IF(ISBLANK('Monthly Estimate'!$D$6),SUMPRODUCT(('Monthly Estimate'!$F$6:$BL$6='Payment Calendar'!$A217)*('Monthly Estimate'!$B$6)),IF('Monthly Estimate'!$D$6='Payment Calendar'!$B217,'Monthly Estimate'!$B$6,0))</f>
        <v>0</v>
      </c>
      <c r="AP217" s="33">
        <f>IF(ISBLANK('Monthly Estimate'!$D$7),SUMPRODUCT(('Monthly Estimate'!$F$7:$BL$7='Payment Calendar'!$A217)*('Monthly Estimate'!$B$7)),IF('Monthly Estimate'!$D$7='Payment Calendar'!$B217,'Monthly Estimate'!$B$7,0))</f>
        <v>0</v>
      </c>
      <c r="AQ217" s="34">
        <f>IF(ISBLANK('Monthly Estimate'!$D$8),SUMPRODUCT(('Monthly Estimate'!$F$8:$BL$8='Payment Calendar'!$A217)*('Monthly Estimate'!$B$8)),IF('Monthly Estimate'!$D$8='Payment Calendar'!$B217,'Monthly Estimate'!$B$8,0))</f>
        <v>0</v>
      </c>
      <c r="AR217" s="35">
        <f t="shared" si="67"/>
        <v>0</v>
      </c>
      <c r="AS217" s="36">
        <f>IF(ISBLANK('Monthly Estimate'!$D$54),SUMPRODUCT(('Monthly Estimate'!$F$54:$BL$54='Payment Calendar'!$A217)*('Monthly Estimate'!$B$54)),IF('Monthly Estimate'!$D$54='Payment Calendar'!$B217,'Monthly Estimate'!$B$54,0))</f>
        <v>0</v>
      </c>
      <c r="AT217" s="34">
        <f>IF(ISBLANK('Monthly Estimate'!$D$55),SUMPRODUCT(('Monthly Estimate'!$F$55:$BL$55='Payment Calendar'!$A217)*('Monthly Estimate'!$B$55)),IF('Monthly Estimate'!$D$55='Payment Calendar'!$B217,'Monthly Estimate'!$B$55,0))</f>
        <v>0</v>
      </c>
      <c r="AU217" s="29">
        <f t="shared" si="62"/>
        <v>0</v>
      </c>
      <c r="AV217" s="30">
        <f t="shared" si="63"/>
        <v>0</v>
      </c>
      <c r="AW217" s="37">
        <f t="shared" si="65"/>
        <v>0</v>
      </c>
    </row>
    <row r="218" spans="1:49" x14ac:dyDescent="0.2">
      <c r="A218" s="31">
        <f t="shared" si="64"/>
        <v>43309</v>
      </c>
      <c r="B218" s="32">
        <f t="shared" si="66"/>
        <v>28</v>
      </c>
      <c r="C218" s="32">
        <f t="shared" si="61"/>
        <v>7</v>
      </c>
      <c r="D218" s="33">
        <f>IF(ISBLANK('Monthly Estimate'!$D$13),SUMPRODUCT(('Monthly Estimate'!$F$13:$BL$13='Payment Calendar'!$A218)*('Monthly Estimate'!$B$13)),IF('Monthly Estimate'!$D$13='Payment Calendar'!$B218,'Monthly Estimate'!$B$13,0))</f>
        <v>0</v>
      </c>
      <c r="E218" s="33">
        <f>IF(ISBLANK('Monthly Estimate'!$D$14),SUMPRODUCT(('Monthly Estimate'!$F$14:$BL$14='Payment Calendar'!$A218)*('Monthly Estimate'!$B$14)),IF('Monthly Estimate'!$D$14='Payment Calendar'!$B218,'Monthly Estimate'!$B$14,0))</f>
        <v>0</v>
      </c>
      <c r="F218" s="33">
        <f>IF(ISBLANK('Monthly Estimate'!$D$15),SUMPRODUCT(('Monthly Estimate'!$F$15:$BL$15='Payment Calendar'!$A218)*('Monthly Estimate'!$B$15)),IF('Monthly Estimate'!$D$15='Payment Calendar'!$B218,'Monthly Estimate'!$B$15,0))</f>
        <v>0</v>
      </c>
      <c r="G218" s="33">
        <f>IF(ISBLANK('Monthly Estimate'!$D$16),SUMPRODUCT(('Monthly Estimate'!$F$16:$BL$16='Payment Calendar'!$A218)*('Monthly Estimate'!$B$16)),IF('Monthly Estimate'!$D$16='Payment Calendar'!$B218,'Monthly Estimate'!$B$16,0))</f>
        <v>0</v>
      </c>
      <c r="H218" s="33">
        <f>IF(ISBLANK('Monthly Estimate'!$D$17),SUMPRODUCT(('Monthly Estimate'!$F$17:$BL$17='Payment Calendar'!$A218)*('Monthly Estimate'!$B$17)),IF('Monthly Estimate'!$D$17='Payment Calendar'!$B218,'Monthly Estimate'!$B$17,0))</f>
        <v>0</v>
      </c>
      <c r="I218" s="33">
        <f>IF(ISBLANK('Monthly Estimate'!$D$18),SUMPRODUCT(('Monthly Estimate'!$F$18:$BL$18='Payment Calendar'!$A218)*('Monthly Estimate'!$B$18)),IF('Monthly Estimate'!$D$18='Payment Calendar'!$B218,'Monthly Estimate'!$B$18,0))</f>
        <v>0</v>
      </c>
      <c r="J218" s="33">
        <f>IF(ISBLANK('Monthly Estimate'!$D$19),SUMPRODUCT(('Monthly Estimate'!$F$19:$BL$19='Payment Calendar'!$A218)*('Monthly Estimate'!$B$19)),IF('Monthly Estimate'!$D$19='Payment Calendar'!$B218,'Monthly Estimate'!$B$19,0))</f>
        <v>0</v>
      </c>
      <c r="K218" s="33">
        <f>IF(ISBLANK('Monthly Estimate'!$D$20),SUMPRODUCT(('Monthly Estimate'!$F$20:$BL$20='Payment Calendar'!$A218)*('Monthly Estimate'!$B$20)),IF('Monthly Estimate'!$D$20='Payment Calendar'!$B218,'Monthly Estimate'!$B$20,0))</f>
        <v>0</v>
      </c>
      <c r="L218" s="33">
        <f>IF(ISBLANK('Monthly Estimate'!$D$21),SUMPRODUCT(('Monthly Estimate'!$F$21:$BL$21='Payment Calendar'!$A218)*('Monthly Estimate'!$B$21)),IF('Monthly Estimate'!$D$21='Payment Calendar'!$B218,'Monthly Estimate'!$B$21,0))</f>
        <v>0</v>
      </c>
      <c r="M218" s="33">
        <f>IF(ISBLANK('Monthly Estimate'!$D$22),SUMPRODUCT(('Monthly Estimate'!$F$22:$BL$22='Payment Calendar'!$A218)*('Monthly Estimate'!$B$22)),IF('Monthly Estimate'!$D$22='Payment Calendar'!$B218,'Monthly Estimate'!$B$22,0))</f>
        <v>0</v>
      </c>
      <c r="N218" s="33">
        <f>IF(ISBLANK('Monthly Estimate'!$D$23),SUMPRODUCT(('Monthly Estimate'!$F$23:$BL$23='Payment Calendar'!$A218)*('Monthly Estimate'!$B$23)),IF('Monthly Estimate'!$D$23='Payment Calendar'!$B218,'Monthly Estimate'!$B$23,0))</f>
        <v>0</v>
      </c>
      <c r="O218" s="33">
        <f>IF(ISBLANK('Monthly Estimate'!$D$24),SUMPRODUCT(('Monthly Estimate'!$F$24:$BL$24='Payment Calendar'!$A218)*('Monthly Estimate'!$B$24)),IF('Monthly Estimate'!$D$24='Payment Calendar'!$B218,'Monthly Estimate'!$B$24,0))</f>
        <v>0</v>
      </c>
      <c r="P218" s="33">
        <f>IF(ISBLANK('Monthly Estimate'!$D$25),SUMPRODUCT(('Monthly Estimate'!$F$25:$BL$25='Payment Calendar'!$A218)*('Monthly Estimate'!$B$25)),IF('Monthly Estimate'!$D$25='Payment Calendar'!$B218,'Monthly Estimate'!$B$25,0))</f>
        <v>0</v>
      </c>
      <c r="Q218" s="33">
        <f>IF(ISBLANK('Monthly Estimate'!$D$26),SUMPRODUCT(('Monthly Estimate'!$F$26:$BL$26='Payment Calendar'!$A218)*('Monthly Estimate'!$B$26)),IF('Monthly Estimate'!$D$26='Payment Calendar'!$B218,'Monthly Estimate'!$B$26,0))</f>
        <v>0</v>
      </c>
      <c r="R218" s="33">
        <f>IF(ISBLANK('Monthly Estimate'!$D$27),SUMPRODUCT(('Monthly Estimate'!$F$27:$BL$27='Payment Calendar'!$A218)*('Monthly Estimate'!$B$27)),IF('Monthly Estimate'!$D$27='Payment Calendar'!$B218,'Monthly Estimate'!$B$27,0))</f>
        <v>0</v>
      </c>
      <c r="S218" s="33">
        <f>IF(ISBLANK('Monthly Estimate'!$D$28),SUMPRODUCT(('Monthly Estimate'!$F$28:$BL$28='Payment Calendar'!$A218)*('Monthly Estimate'!$B$28)),IF('Monthly Estimate'!$D$28='Payment Calendar'!$B218,'Monthly Estimate'!$B$28,0))</f>
        <v>0</v>
      </c>
      <c r="T218" s="33">
        <f>IF(ISBLANK('Monthly Estimate'!$D$32),SUMPRODUCT(('Monthly Estimate'!$F$32:$BL$32='Payment Calendar'!$A218)*('Monthly Estimate'!$B$32)),IF('Monthly Estimate'!$D$32='Payment Calendar'!$B218,'Monthly Estimate'!$B$32,0))</f>
        <v>0</v>
      </c>
      <c r="U218" s="33">
        <f>IF(ISBLANK('Monthly Estimate'!$D$33),SUMPRODUCT(('Monthly Estimate'!$F$33:$BL$33='Payment Calendar'!$A218)*('Monthly Estimate'!$B$33)),IF('Monthly Estimate'!$D$33='Payment Calendar'!$B218,'Monthly Estimate'!$B$33,0))</f>
        <v>0</v>
      </c>
      <c r="V218" s="33">
        <f>IF(ISBLANK('Monthly Estimate'!$D$34),SUMPRODUCT(('Monthly Estimate'!$F$34:$BL$34='Payment Calendar'!$A218)*('Monthly Estimate'!$B$34)),IF('Monthly Estimate'!$D$34='Payment Calendar'!$B218,'Monthly Estimate'!$B$34,0))</f>
        <v>0</v>
      </c>
      <c r="W218" s="33">
        <f>IF(ISBLANK('Monthly Estimate'!$D$35),SUMPRODUCT(('Monthly Estimate'!$F$35:$BL$35='Payment Calendar'!$A218)*('Monthly Estimate'!$B$35)),IF('Monthly Estimate'!$D$35='Payment Calendar'!$B218,'Monthly Estimate'!$B$35,0))</f>
        <v>0</v>
      </c>
      <c r="X218" s="33">
        <f>IF(ISBLANK('Monthly Estimate'!$D$36),SUMPRODUCT(('Monthly Estimate'!$F$36:$BL$36='Payment Calendar'!$A218)*('Monthly Estimate'!$B$36)),IF('Monthly Estimate'!$D$36='Payment Calendar'!$B218,'Monthly Estimate'!$B$36,0))</f>
        <v>0</v>
      </c>
      <c r="Y218" s="33">
        <f>IF(ISBLANK('Monthly Estimate'!$D$37),SUMPRODUCT(('Monthly Estimate'!$F$37:$BL$37='Payment Calendar'!$A218)*('Monthly Estimate'!$B$37)),IF('Monthly Estimate'!$D$37='Payment Calendar'!$B218,'Monthly Estimate'!$B$37,0))</f>
        <v>0</v>
      </c>
      <c r="Z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A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B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C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D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E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F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G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H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I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J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K218" s="33">
        <f>IF(ISBLANK('Monthly Estimate'!$D$38),SUMPRODUCT(('Monthly Estimate'!$F$38:$BL$38='Payment Calendar'!$A218)*('Monthly Estimate'!$B$38)),IF('Monthly Estimate'!$D$38='Payment Calendar'!$B218,'Monthly Estimate'!$B$38,0))</f>
        <v>0</v>
      </c>
      <c r="AL218" s="33">
        <f>IF(ISBLANK('Monthly Estimate'!$D$50),SUMPRODUCT(('Monthly Estimate'!$F$50:$BL$50='Payment Calendar'!$A218)*('Monthly Estimate'!$B$50)),IF('Monthly Estimate'!$D$50='Payment Calendar'!$B218,'Monthly Estimate'!$B$50,0))</f>
        <v>0</v>
      </c>
      <c r="AM218" s="34">
        <f>IF(ISBLANK('Monthly Estimate'!$D$51),SUMPRODUCT(('Monthly Estimate'!$F$51:$BL$51='Payment Calendar'!$A218)*('Monthly Estimate'!$B$51)),IF('Monthly Estimate'!$D$51='Payment Calendar'!$B218,'Monthly Estimate'!$B$51,0))</f>
        <v>0</v>
      </c>
      <c r="AN218" s="29">
        <f>SUM(D218:AM218)</f>
        <v>0</v>
      </c>
      <c r="AO218" s="33">
        <f>IF(ISBLANK('Monthly Estimate'!$D$6),SUMPRODUCT(('Monthly Estimate'!$F$6:$BL$6='Payment Calendar'!$A218)*('Monthly Estimate'!$B$6)),IF('Monthly Estimate'!$D$6='Payment Calendar'!$B218,'Monthly Estimate'!$B$6,0))</f>
        <v>0</v>
      </c>
      <c r="AP218" s="33">
        <f>IF(ISBLANK('Monthly Estimate'!$D$7),SUMPRODUCT(('Monthly Estimate'!$F$7:$BL$7='Payment Calendar'!$A218)*('Monthly Estimate'!$B$7)),IF('Monthly Estimate'!$D$7='Payment Calendar'!$B218,'Monthly Estimate'!$B$7,0))</f>
        <v>0</v>
      </c>
      <c r="AQ218" s="34">
        <f>IF(ISBLANK('Monthly Estimate'!$D$8),SUMPRODUCT(('Monthly Estimate'!$F$8:$BL$8='Payment Calendar'!$A218)*('Monthly Estimate'!$B$8)),IF('Monthly Estimate'!$D$8='Payment Calendar'!$B218,'Monthly Estimate'!$B$8,0))</f>
        <v>0</v>
      </c>
      <c r="AR218" s="35">
        <f t="shared" si="67"/>
        <v>0</v>
      </c>
      <c r="AS218" s="36">
        <f>IF(ISBLANK('Monthly Estimate'!$D$54),SUMPRODUCT(('Monthly Estimate'!$F$54:$BL$54='Payment Calendar'!$A218)*('Monthly Estimate'!$B$54)),IF('Monthly Estimate'!$D$54='Payment Calendar'!$B218,'Monthly Estimate'!$B$54,0))</f>
        <v>0</v>
      </c>
      <c r="AT218" s="34">
        <f>IF(ISBLANK('Monthly Estimate'!$D$55),SUMPRODUCT(('Monthly Estimate'!$F$55:$BL$55='Payment Calendar'!$A218)*('Monthly Estimate'!$B$55)),IF('Monthly Estimate'!$D$55='Payment Calendar'!$B218,'Monthly Estimate'!$B$55,0))</f>
        <v>0</v>
      </c>
      <c r="AU218" s="29">
        <f t="shared" si="62"/>
        <v>0</v>
      </c>
      <c r="AV218" s="30">
        <f t="shared" si="63"/>
        <v>0</v>
      </c>
      <c r="AW218" s="37">
        <f t="shared" si="65"/>
        <v>0</v>
      </c>
    </row>
    <row r="219" spans="1:49" x14ac:dyDescent="0.2">
      <c r="A219" s="31">
        <f t="shared" si="64"/>
        <v>43310</v>
      </c>
      <c r="B219" s="32">
        <f t="shared" si="66"/>
        <v>29</v>
      </c>
      <c r="C219" s="32">
        <f t="shared" si="61"/>
        <v>7</v>
      </c>
      <c r="D219" s="33">
        <f>IF(ISBLANK('Monthly Estimate'!$D$13),SUMPRODUCT(('Monthly Estimate'!$F$13:$BL$13='Payment Calendar'!$A219)*('Monthly Estimate'!$B$13)),IF('Monthly Estimate'!$D$13='Payment Calendar'!$B219,'Monthly Estimate'!$B$13,0))</f>
        <v>0</v>
      </c>
      <c r="E219" s="33">
        <f>IF(ISBLANK('Monthly Estimate'!$D$14),SUMPRODUCT(('Monthly Estimate'!$F$14:$BL$14='Payment Calendar'!$A219)*('Monthly Estimate'!$B$14)),IF('Monthly Estimate'!$D$14='Payment Calendar'!$B219,'Monthly Estimate'!$B$14,0))</f>
        <v>0</v>
      </c>
      <c r="F219" s="33">
        <f>IF(ISBLANK('Monthly Estimate'!$D$15),SUMPRODUCT(('Monthly Estimate'!$F$15:$BL$15='Payment Calendar'!$A219)*('Monthly Estimate'!$B$15)),IF('Monthly Estimate'!$D$15='Payment Calendar'!$B219,'Monthly Estimate'!$B$15,0))</f>
        <v>0</v>
      </c>
      <c r="G219" s="33">
        <f>IF(ISBLANK('Monthly Estimate'!$D$16),SUMPRODUCT(('Monthly Estimate'!$F$16:$BL$16='Payment Calendar'!$A219)*('Monthly Estimate'!$B$16)),IF('Monthly Estimate'!$D$16='Payment Calendar'!$B219,'Monthly Estimate'!$B$16,0))</f>
        <v>0</v>
      </c>
      <c r="H219" s="33">
        <f>IF(ISBLANK('Monthly Estimate'!$D$17),SUMPRODUCT(('Monthly Estimate'!$F$17:$BL$17='Payment Calendar'!$A219)*('Monthly Estimate'!$B$17)),IF('Monthly Estimate'!$D$17='Payment Calendar'!$B219,'Monthly Estimate'!$B$17,0))</f>
        <v>0</v>
      </c>
      <c r="I219" s="33">
        <f>IF(ISBLANK('Monthly Estimate'!$D$18),SUMPRODUCT(('Monthly Estimate'!$F$18:$BL$18='Payment Calendar'!$A219)*('Monthly Estimate'!$B$18)),IF('Monthly Estimate'!$D$18='Payment Calendar'!$B219,'Monthly Estimate'!$B$18,0))</f>
        <v>0</v>
      </c>
      <c r="J219" s="33">
        <f>IF(ISBLANK('Monthly Estimate'!$D$19),SUMPRODUCT(('Monthly Estimate'!$F$19:$BL$19='Payment Calendar'!$A219)*('Monthly Estimate'!$B$19)),IF('Monthly Estimate'!$D$19='Payment Calendar'!$B219,'Monthly Estimate'!$B$19,0))</f>
        <v>0</v>
      </c>
      <c r="K219" s="33">
        <f>IF(ISBLANK('Monthly Estimate'!$D$20),SUMPRODUCT(('Monthly Estimate'!$F$20:$BL$20='Payment Calendar'!$A219)*('Monthly Estimate'!$B$20)),IF('Monthly Estimate'!$D$20='Payment Calendar'!$B219,'Monthly Estimate'!$B$20,0))</f>
        <v>0</v>
      </c>
      <c r="L219" s="33">
        <f>IF(ISBLANK('Monthly Estimate'!$D$21),SUMPRODUCT(('Monthly Estimate'!$F$21:$BL$21='Payment Calendar'!$A219)*('Monthly Estimate'!$B$21)),IF('Monthly Estimate'!$D$21='Payment Calendar'!$B219,'Monthly Estimate'!$B$21,0))</f>
        <v>0</v>
      </c>
      <c r="M219" s="33">
        <f>IF(ISBLANK('Monthly Estimate'!$D$22),SUMPRODUCT(('Monthly Estimate'!$F$22:$BL$22='Payment Calendar'!$A219)*('Monthly Estimate'!$B$22)),IF('Monthly Estimate'!$D$22='Payment Calendar'!$B219,'Monthly Estimate'!$B$22,0))</f>
        <v>0</v>
      </c>
      <c r="N219" s="33">
        <f>IF(ISBLANK('Monthly Estimate'!$D$23),SUMPRODUCT(('Monthly Estimate'!$F$23:$BL$23='Payment Calendar'!$A219)*('Monthly Estimate'!$B$23)),IF('Monthly Estimate'!$D$23='Payment Calendar'!$B219,'Monthly Estimate'!$B$23,0))</f>
        <v>0</v>
      </c>
      <c r="O219" s="33">
        <f>IF(ISBLANK('Monthly Estimate'!$D$24),SUMPRODUCT(('Monthly Estimate'!$F$24:$BL$24='Payment Calendar'!$A219)*('Monthly Estimate'!$B$24)),IF('Monthly Estimate'!$D$24='Payment Calendar'!$B219,'Monthly Estimate'!$B$24,0))</f>
        <v>0</v>
      </c>
      <c r="P219" s="33">
        <f>IF(ISBLANK('Monthly Estimate'!$D$25),SUMPRODUCT(('Monthly Estimate'!$F$25:$BL$25='Payment Calendar'!$A219)*('Monthly Estimate'!$B$25)),IF('Monthly Estimate'!$D$25='Payment Calendar'!$B219,'Monthly Estimate'!$B$25,0))</f>
        <v>0</v>
      </c>
      <c r="Q219" s="33">
        <f>IF(ISBLANK('Monthly Estimate'!$D$26),SUMPRODUCT(('Monthly Estimate'!$F$26:$BL$26='Payment Calendar'!$A219)*('Monthly Estimate'!$B$26)),IF('Monthly Estimate'!$D$26='Payment Calendar'!$B219,'Monthly Estimate'!$B$26,0))</f>
        <v>0</v>
      </c>
      <c r="R219" s="33">
        <f>IF(ISBLANK('Monthly Estimate'!$D$27),SUMPRODUCT(('Monthly Estimate'!$F$27:$BL$27='Payment Calendar'!$A219)*('Monthly Estimate'!$B$27)),IF('Monthly Estimate'!$D$27='Payment Calendar'!$B219,'Monthly Estimate'!$B$27,0))</f>
        <v>0</v>
      </c>
      <c r="S219" s="33">
        <f>IF(ISBLANK('Monthly Estimate'!$D$28),SUMPRODUCT(('Monthly Estimate'!$F$28:$BL$28='Payment Calendar'!$A219)*('Monthly Estimate'!$B$28)),IF('Monthly Estimate'!$D$28='Payment Calendar'!$B219,'Monthly Estimate'!$B$28,0))</f>
        <v>0</v>
      </c>
      <c r="T219" s="33">
        <f>IF(ISBLANK('Monthly Estimate'!$D$32),SUMPRODUCT(('Monthly Estimate'!$F$32:$BL$32='Payment Calendar'!$A219)*('Monthly Estimate'!$B$32)),IF('Monthly Estimate'!$D$32='Payment Calendar'!$B219,'Monthly Estimate'!$B$32,0))</f>
        <v>0</v>
      </c>
      <c r="U219" s="33">
        <f>IF(ISBLANK('Monthly Estimate'!$D$33),SUMPRODUCT(('Monthly Estimate'!$F$33:$BL$33='Payment Calendar'!$A219)*('Monthly Estimate'!$B$33)),IF('Monthly Estimate'!$D$33='Payment Calendar'!$B219,'Monthly Estimate'!$B$33,0))</f>
        <v>0</v>
      </c>
      <c r="V219" s="33">
        <f>IF(ISBLANK('Monthly Estimate'!$D$34),SUMPRODUCT(('Monthly Estimate'!$F$34:$BL$34='Payment Calendar'!$A219)*('Monthly Estimate'!$B$34)),IF('Monthly Estimate'!$D$34='Payment Calendar'!$B219,'Monthly Estimate'!$B$34,0))</f>
        <v>0</v>
      </c>
      <c r="W219" s="33">
        <f>IF(ISBLANK('Monthly Estimate'!$D$35),SUMPRODUCT(('Monthly Estimate'!$F$35:$BL$35='Payment Calendar'!$A219)*('Monthly Estimate'!$B$35)),IF('Monthly Estimate'!$D$35='Payment Calendar'!$B219,'Monthly Estimate'!$B$35,0))</f>
        <v>0</v>
      </c>
      <c r="X219" s="33">
        <f>IF(ISBLANK('Monthly Estimate'!$D$36),SUMPRODUCT(('Monthly Estimate'!$F$36:$BL$36='Payment Calendar'!$A219)*('Monthly Estimate'!$B$36)),IF('Monthly Estimate'!$D$36='Payment Calendar'!$B219,'Monthly Estimate'!$B$36,0))</f>
        <v>0</v>
      </c>
      <c r="Y219" s="33">
        <f>IF(ISBLANK('Monthly Estimate'!$D$37),SUMPRODUCT(('Monthly Estimate'!$F$37:$BL$37='Payment Calendar'!$A219)*('Monthly Estimate'!$B$37)),IF('Monthly Estimate'!$D$37='Payment Calendar'!$B219,'Monthly Estimate'!$B$37,0))</f>
        <v>0</v>
      </c>
      <c r="Z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A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B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C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D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E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F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G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H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I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J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K219" s="33">
        <f>IF(ISBLANK('Monthly Estimate'!$D$38),SUMPRODUCT(('Monthly Estimate'!$F$38:$BL$38='Payment Calendar'!$A219)*('Monthly Estimate'!$B$38)),IF('Monthly Estimate'!$D$38='Payment Calendar'!$B219,'Monthly Estimate'!$B$38,0))</f>
        <v>0</v>
      </c>
      <c r="AL219" s="33">
        <f>IF(ISBLANK('Monthly Estimate'!$D$50),SUMPRODUCT(('Monthly Estimate'!$F$50:$BL$50='Payment Calendar'!$A219)*('Monthly Estimate'!$B$50)),IF('Monthly Estimate'!$D$50='Payment Calendar'!$B219,'Monthly Estimate'!$B$50,0))</f>
        <v>0</v>
      </c>
      <c r="AM219" s="34">
        <f>IF(ISBLANK('Monthly Estimate'!$D$51),SUMPRODUCT(('Monthly Estimate'!$F$51:$BL$51='Payment Calendar'!$A219)*('Monthly Estimate'!$B$51)),IF('Monthly Estimate'!$D$51='Payment Calendar'!$B219,'Monthly Estimate'!$B$51,0))</f>
        <v>0</v>
      </c>
      <c r="AN219" s="29">
        <f>SUM(D219:AM219)</f>
        <v>0</v>
      </c>
      <c r="AO219" s="33">
        <f>IF(ISBLANK('Monthly Estimate'!$D$6),SUMPRODUCT(('Monthly Estimate'!$F$6:$BL$6='Payment Calendar'!$A219)*('Monthly Estimate'!$B$6)),IF('Monthly Estimate'!$D$6='Payment Calendar'!$B219,'Monthly Estimate'!$B$6,0))</f>
        <v>0</v>
      </c>
      <c r="AP219" s="33">
        <f>IF(ISBLANK('Monthly Estimate'!$D$7),SUMPRODUCT(('Monthly Estimate'!$F$7:$BL$7='Payment Calendar'!$A219)*('Monthly Estimate'!$B$7)),IF('Monthly Estimate'!$D$7='Payment Calendar'!$B219,'Monthly Estimate'!$B$7,0))</f>
        <v>0</v>
      </c>
      <c r="AQ219" s="34">
        <f>IF(ISBLANK('Monthly Estimate'!$D$8),SUMPRODUCT(('Monthly Estimate'!$F$8:$BL$8='Payment Calendar'!$A219)*('Monthly Estimate'!$B$8)),IF('Monthly Estimate'!$D$8='Payment Calendar'!$B219,'Monthly Estimate'!$B$8,0))</f>
        <v>0</v>
      </c>
      <c r="AR219" s="35">
        <f t="shared" si="67"/>
        <v>0</v>
      </c>
      <c r="AS219" s="36">
        <f>IF(ISBLANK('Monthly Estimate'!$D$54),SUMPRODUCT(('Monthly Estimate'!$F$54:$BL$54='Payment Calendar'!$A219)*('Monthly Estimate'!$B$54)),IF('Monthly Estimate'!$D$54='Payment Calendar'!$B219,'Monthly Estimate'!$B$54,0))</f>
        <v>0</v>
      </c>
      <c r="AT219" s="34">
        <f>IF(ISBLANK('Monthly Estimate'!$D$55),SUMPRODUCT(('Monthly Estimate'!$F$55:$BL$55='Payment Calendar'!$A219)*('Monthly Estimate'!$B$55)),IF('Monthly Estimate'!$D$55='Payment Calendar'!$B219,'Monthly Estimate'!$B$55,0))</f>
        <v>0</v>
      </c>
      <c r="AU219" s="29">
        <f t="shared" si="62"/>
        <v>0</v>
      </c>
      <c r="AV219" s="30">
        <f t="shared" si="63"/>
        <v>0</v>
      </c>
      <c r="AW219" s="37">
        <f t="shared" si="65"/>
        <v>0</v>
      </c>
    </row>
    <row r="220" spans="1:49" x14ac:dyDescent="0.2">
      <c r="A220" s="31">
        <f t="shared" si="64"/>
        <v>43311</v>
      </c>
      <c r="B220" s="159">
        <f t="shared" si="66"/>
        <v>30</v>
      </c>
      <c r="C220" s="32">
        <f t="shared" si="61"/>
        <v>7</v>
      </c>
      <c r="D220" s="33">
        <f>IF(ISBLANK('Monthly Estimate'!$D$13),SUMPRODUCT(('Monthly Estimate'!$F$13:$BL$13='Payment Calendar'!$A220)*('Monthly Estimate'!$B$13)),IF('Monthly Estimate'!$D$13='Payment Calendar'!$B220,'Monthly Estimate'!$B$13,0))</f>
        <v>0</v>
      </c>
      <c r="E220" s="33">
        <f>IF(ISBLANK('Monthly Estimate'!$D$14),SUMPRODUCT(('Monthly Estimate'!$F$14:$BL$14='Payment Calendar'!$A220)*('Monthly Estimate'!$B$14)),IF('Monthly Estimate'!$D$14='Payment Calendar'!$B220,'Monthly Estimate'!$B$14,0))</f>
        <v>0</v>
      </c>
      <c r="F220" s="33">
        <f>IF(ISBLANK('Monthly Estimate'!$D$15),SUMPRODUCT(('Monthly Estimate'!$F$15:$BL$15='Payment Calendar'!$A220)*('Monthly Estimate'!$B$15)),IF('Monthly Estimate'!$D$15='Payment Calendar'!$B220,'Monthly Estimate'!$B$15,0))</f>
        <v>0</v>
      </c>
      <c r="G220" s="33">
        <f>IF(ISBLANK('Monthly Estimate'!$D$16),SUMPRODUCT(('Monthly Estimate'!$F$16:$BL$16='Payment Calendar'!$A220)*('Monthly Estimate'!$B$16)),IF('Monthly Estimate'!$D$16='Payment Calendar'!$B220,'Monthly Estimate'!$B$16,0))</f>
        <v>0</v>
      </c>
      <c r="H220" s="33">
        <f>IF(ISBLANK('Monthly Estimate'!$D$17),SUMPRODUCT(('Monthly Estimate'!$F$17:$BL$17='Payment Calendar'!$A220)*('Monthly Estimate'!$B$17)),IF('Monthly Estimate'!$D$17='Payment Calendar'!$B220,'Monthly Estimate'!$B$17,0))</f>
        <v>0</v>
      </c>
      <c r="I220" s="33">
        <f>IF(ISBLANK('Monthly Estimate'!$D$18),SUMPRODUCT(('Monthly Estimate'!$F$18:$BL$18='Payment Calendar'!$A220)*('Monthly Estimate'!$B$18)),IF('Monthly Estimate'!$D$18='Payment Calendar'!$B220,'Monthly Estimate'!$B$18,0))</f>
        <v>0</v>
      </c>
      <c r="J220" s="33">
        <f>IF(ISBLANK('Monthly Estimate'!$D$19),SUMPRODUCT(('Monthly Estimate'!$F$19:$BL$19='Payment Calendar'!$A220)*('Monthly Estimate'!$B$19)),IF('Monthly Estimate'!$D$19='Payment Calendar'!$B220,'Monthly Estimate'!$B$19,0))</f>
        <v>0</v>
      </c>
      <c r="K220" s="33">
        <f>IF(ISBLANK('Monthly Estimate'!$D$20),SUMPRODUCT(('Monthly Estimate'!$F$20:$BL$20='Payment Calendar'!$A220)*('Monthly Estimate'!$B$20)),IF('Monthly Estimate'!$D$20='Payment Calendar'!$B220,'Monthly Estimate'!$B$20,0))</f>
        <v>0</v>
      </c>
      <c r="L220" s="33">
        <f>IF(ISBLANK('Monthly Estimate'!$D$21),SUMPRODUCT(('Monthly Estimate'!$F$21:$BL$21='Payment Calendar'!$A220)*('Monthly Estimate'!$B$21)),IF('Monthly Estimate'!$D$21='Payment Calendar'!$B220,'Monthly Estimate'!$B$21,0))</f>
        <v>0</v>
      </c>
      <c r="M220" s="33">
        <f>IF(ISBLANK('Monthly Estimate'!$D$22),SUMPRODUCT(('Monthly Estimate'!$F$22:$BL$22='Payment Calendar'!$A220)*('Monthly Estimate'!$B$22)),IF('Monthly Estimate'!$D$22='Payment Calendar'!$B220,'Monthly Estimate'!$B$22,0))</f>
        <v>0</v>
      </c>
      <c r="N220" s="33">
        <f>IF(ISBLANK('Monthly Estimate'!$D$23),SUMPRODUCT(('Monthly Estimate'!$F$23:$BL$23='Payment Calendar'!$A220)*('Monthly Estimate'!$B$23)),IF('Monthly Estimate'!$D$23='Payment Calendar'!$B220,'Monthly Estimate'!$B$23,0))</f>
        <v>0</v>
      </c>
      <c r="O220" s="33">
        <f>IF(ISBLANK('Monthly Estimate'!$D$24),SUMPRODUCT(('Monthly Estimate'!$F$24:$BL$24='Payment Calendar'!$A220)*('Monthly Estimate'!$B$24)),IF('Monthly Estimate'!$D$24='Payment Calendar'!$B220,'Monthly Estimate'!$B$24,0))</f>
        <v>0</v>
      </c>
      <c r="P220" s="33">
        <f>IF(ISBLANK('Monthly Estimate'!$D$25),SUMPRODUCT(('Monthly Estimate'!$F$25:$BL$25='Payment Calendar'!$A220)*('Monthly Estimate'!$B$25)),IF('Monthly Estimate'!$D$25='Payment Calendar'!$B220,'Monthly Estimate'!$B$25,0))</f>
        <v>0</v>
      </c>
      <c r="Q220" s="33">
        <f>IF(ISBLANK('Monthly Estimate'!$D$26),SUMPRODUCT(('Monthly Estimate'!$F$26:$BL$26='Payment Calendar'!$A220)*('Monthly Estimate'!$B$26)),IF('Monthly Estimate'!$D$26='Payment Calendar'!$B220,'Monthly Estimate'!$B$26,0))</f>
        <v>0</v>
      </c>
      <c r="R220" s="33">
        <f>IF(ISBLANK('Monthly Estimate'!$D$27),SUMPRODUCT(('Monthly Estimate'!$F$27:$BL$27='Payment Calendar'!$A220)*('Monthly Estimate'!$B$27)),IF('Monthly Estimate'!$D$27='Payment Calendar'!$B220,'Monthly Estimate'!$B$27,0))</f>
        <v>0</v>
      </c>
      <c r="S220" s="33">
        <f>IF(ISBLANK('Monthly Estimate'!$D$28),SUMPRODUCT(('Monthly Estimate'!$F$28:$BL$28='Payment Calendar'!$A220)*('Monthly Estimate'!$B$28)),IF('Monthly Estimate'!$D$28='Payment Calendar'!$B220,'Monthly Estimate'!$B$28,0))</f>
        <v>0</v>
      </c>
      <c r="T220" s="33">
        <f>IF(ISBLANK('Monthly Estimate'!$D$32),SUMPRODUCT(('Monthly Estimate'!$F$32:$BL$32='Payment Calendar'!$A220)*('Monthly Estimate'!$B$32)),IF('Monthly Estimate'!$D$32='Payment Calendar'!$B220,'Monthly Estimate'!$B$32,0))</f>
        <v>0</v>
      </c>
      <c r="U220" s="33">
        <f>IF(ISBLANK('Monthly Estimate'!$D$33),SUMPRODUCT(('Monthly Estimate'!$F$33:$BL$33='Payment Calendar'!$A220)*('Monthly Estimate'!$B$33)),IF('Monthly Estimate'!$D$33='Payment Calendar'!$B220,'Monthly Estimate'!$B$33,0))</f>
        <v>0</v>
      </c>
      <c r="V220" s="33">
        <f>IF(ISBLANK('Monthly Estimate'!$D$34),SUMPRODUCT(('Monthly Estimate'!$F$34:$BL$34='Payment Calendar'!$A220)*('Monthly Estimate'!$B$34)),IF('Monthly Estimate'!$D$34='Payment Calendar'!$B220,'Monthly Estimate'!$B$34,0))</f>
        <v>0</v>
      </c>
      <c r="W220" s="33">
        <f>IF(ISBLANK('Monthly Estimate'!$D$35),SUMPRODUCT(('Monthly Estimate'!$F$35:$BL$35='Payment Calendar'!$A220)*('Monthly Estimate'!$B$35)),IF('Monthly Estimate'!$D$35='Payment Calendar'!$B220,'Monthly Estimate'!$B$35,0))</f>
        <v>0</v>
      </c>
      <c r="X220" s="33">
        <f>IF(ISBLANK('Monthly Estimate'!$D$36),SUMPRODUCT(('Monthly Estimate'!$F$36:$BL$36='Payment Calendar'!$A220)*('Monthly Estimate'!$B$36)),IF('Monthly Estimate'!$D$36='Payment Calendar'!$B220,'Monthly Estimate'!$B$36,0))</f>
        <v>0</v>
      </c>
      <c r="Y220" s="33">
        <f>IF(ISBLANK('Monthly Estimate'!$D$37),SUMPRODUCT(('Monthly Estimate'!$F$37:$BL$37='Payment Calendar'!$A220)*('Monthly Estimate'!$B$37)),IF('Monthly Estimate'!$D$37='Payment Calendar'!$B220,'Monthly Estimate'!$B$37,0))</f>
        <v>0</v>
      </c>
      <c r="Z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A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B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C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D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E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F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G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H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I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J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K220" s="33">
        <f>IF(ISBLANK('Monthly Estimate'!$D$38),SUMPRODUCT(('Monthly Estimate'!$F$38:$BL$38='Payment Calendar'!$A220)*('Monthly Estimate'!$B$38)),IF('Monthly Estimate'!$D$38='Payment Calendar'!$B220,'Monthly Estimate'!$B$38,0))</f>
        <v>0</v>
      </c>
      <c r="AL220" s="33">
        <f>IF(ISBLANK('Monthly Estimate'!$D$50),SUMPRODUCT(('Monthly Estimate'!$F$50:$BL$50='Payment Calendar'!$A220)*('Monthly Estimate'!$B$50)),IF('Monthly Estimate'!$D$50='Payment Calendar'!$B220,'Monthly Estimate'!$B$50,0))</f>
        <v>0</v>
      </c>
      <c r="AM220" s="34">
        <f>IF(ISBLANK('Monthly Estimate'!$D$51),SUMPRODUCT(('Monthly Estimate'!$F$51:$BL$51='Payment Calendar'!$A220)*('Monthly Estimate'!$B$51)),IF('Monthly Estimate'!$D$51='Payment Calendar'!$B220,'Monthly Estimate'!$B$51,0))</f>
        <v>0</v>
      </c>
      <c r="AN220" s="29">
        <f>SUM(D220:AM220)</f>
        <v>0</v>
      </c>
      <c r="AO220" s="33">
        <f>IF(ISBLANK('Monthly Estimate'!$D$6),SUMPRODUCT(('Monthly Estimate'!$F$6:$BL$6='Payment Calendar'!$A220)*('Monthly Estimate'!$B$6)),IF('Monthly Estimate'!$D$6='Payment Calendar'!$B220,'Monthly Estimate'!$B$6,0))</f>
        <v>0</v>
      </c>
      <c r="AP220" s="33">
        <f>IF(ISBLANK('Monthly Estimate'!$D$7),SUMPRODUCT(('Monthly Estimate'!$F$7:$BL$7='Payment Calendar'!$A220)*('Monthly Estimate'!$B$7)),IF('Monthly Estimate'!$D$7='Payment Calendar'!$B220,'Monthly Estimate'!$B$7,0))</f>
        <v>0</v>
      </c>
      <c r="AQ220" s="34">
        <f>IF(ISBLANK('Monthly Estimate'!$D$8),SUMPRODUCT(('Monthly Estimate'!$F$8:$BL$8='Payment Calendar'!$A220)*('Monthly Estimate'!$B$8)),IF('Monthly Estimate'!$D$8='Payment Calendar'!$B220,'Monthly Estimate'!$B$8,0))</f>
        <v>0</v>
      </c>
      <c r="AR220" s="35">
        <f t="shared" si="67"/>
        <v>0</v>
      </c>
      <c r="AS220" s="36">
        <f>IF(ISBLANK('Monthly Estimate'!$D$54),SUMPRODUCT(('Monthly Estimate'!$F$54:$BL$54='Payment Calendar'!$A220)*('Monthly Estimate'!$B$54)),IF('Monthly Estimate'!$D$54='Payment Calendar'!$B220,'Monthly Estimate'!$B$54,0))</f>
        <v>0</v>
      </c>
      <c r="AT220" s="34">
        <f>IF(ISBLANK('Monthly Estimate'!$D$55),SUMPRODUCT(('Monthly Estimate'!$F$55:$BL$55='Payment Calendar'!$A220)*('Monthly Estimate'!$B$55)),IF('Monthly Estimate'!$D$55='Payment Calendar'!$B220,'Monthly Estimate'!$B$55,0))</f>
        <v>0</v>
      </c>
      <c r="AU220" s="29">
        <f t="shared" si="62"/>
        <v>0</v>
      </c>
      <c r="AV220" s="30">
        <f t="shared" si="63"/>
        <v>0</v>
      </c>
      <c r="AW220" s="37">
        <f t="shared" si="65"/>
        <v>0</v>
      </c>
    </row>
    <row r="221" spans="1:49" x14ac:dyDescent="0.2">
      <c r="A221" s="38">
        <f t="shared" si="64"/>
        <v>43312</v>
      </c>
      <c r="B221" s="39">
        <f t="shared" ref="B221" si="68">DAY(A221)</f>
        <v>31</v>
      </c>
      <c r="C221" s="49">
        <f t="shared" ref="C221" si="69">MONTH(A221)</f>
        <v>7</v>
      </c>
      <c r="D221" s="41">
        <f>IF(ISBLANK('Monthly Estimate'!$D$13),SUMPRODUCT(('Monthly Estimate'!$F$13:$BL$13='Payment Calendar'!$A221)*('Monthly Estimate'!$B$13)),IF('Monthly Estimate'!$D$13='Payment Calendar'!$B221,'Monthly Estimate'!$B$13,0))</f>
        <v>0</v>
      </c>
      <c r="E221" s="41">
        <f>IF(ISBLANK('Monthly Estimate'!$D$14),SUMPRODUCT(('Monthly Estimate'!$F$14:$BL$14='Payment Calendar'!$A221)*('Monthly Estimate'!$B$14)),IF('Monthly Estimate'!$D$14='Payment Calendar'!$B221,'Monthly Estimate'!$B$14,0))</f>
        <v>0</v>
      </c>
      <c r="F221" s="41">
        <f>IF(ISBLANK('Monthly Estimate'!$D$15),SUMPRODUCT(('Monthly Estimate'!$F$15:$BL$15='Payment Calendar'!$A221)*('Monthly Estimate'!$B$15)),IF('Monthly Estimate'!$D$15='Payment Calendar'!$B221,'Monthly Estimate'!$B$15,0))</f>
        <v>0</v>
      </c>
      <c r="G221" s="41">
        <f>IF(ISBLANK('Monthly Estimate'!$D$16),SUMPRODUCT(('Monthly Estimate'!$F$16:$BL$16='Payment Calendar'!$A221)*('Monthly Estimate'!$B$16)),IF('Monthly Estimate'!$D$16='Payment Calendar'!$B221,'Monthly Estimate'!$B$16,0))</f>
        <v>0</v>
      </c>
      <c r="H221" s="41">
        <f>IF(ISBLANK('Monthly Estimate'!$D$17),SUMPRODUCT(('Monthly Estimate'!$F$17:$BL$17='Payment Calendar'!$A221)*('Monthly Estimate'!$B$17)),IF('Monthly Estimate'!$D$17='Payment Calendar'!$B221,'Monthly Estimate'!$B$17,0))</f>
        <v>0</v>
      </c>
      <c r="I221" s="41">
        <f>IF(ISBLANK('Monthly Estimate'!$D$18),SUMPRODUCT(('Monthly Estimate'!$F$18:$BL$18='Payment Calendar'!$A221)*('Monthly Estimate'!$B$18)),IF('Monthly Estimate'!$D$18='Payment Calendar'!$B221,'Monthly Estimate'!$B$18,0))</f>
        <v>0</v>
      </c>
      <c r="J221" s="41">
        <f>IF(ISBLANK('Monthly Estimate'!$D$19),SUMPRODUCT(('Monthly Estimate'!$F$19:$BL$19='Payment Calendar'!$A221)*('Monthly Estimate'!$B$19)),IF('Monthly Estimate'!$D$19='Payment Calendar'!$B221,'Monthly Estimate'!$B$19,0))</f>
        <v>0</v>
      </c>
      <c r="K221" s="41">
        <f>IF(ISBLANK('Monthly Estimate'!$D$20),SUMPRODUCT(('Monthly Estimate'!$F$20:$BL$20='Payment Calendar'!$A221)*('Monthly Estimate'!$B$20)),IF('Monthly Estimate'!$D$20='Payment Calendar'!$B221,'Monthly Estimate'!$B$20,0))</f>
        <v>0</v>
      </c>
      <c r="L221" s="41">
        <f>IF(ISBLANK('Monthly Estimate'!$D$21),SUMPRODUCT(('Monthly Estimate'!$F$21:$BL$21='Payment Calendar'!$A221)*('Monthly Estimate'!$B$21)),IF('Monthly Estimate'!$D$21='Payment Calendar'!$B221,'Monthly Estimate'!$B$21,0))</f>
        <v>0</v>
      </c>
      <c r="M221" s="41">
        <f>IF(ISBLANK('Monthly Estimate'!$D$22),SUMPRODUCT(('Monthly Estimate'!$F$22:$BL$22='Payment Calendar'!$A221)*('Monthly Estimate'!$B$22)),IF('Monthly Estimate'!$D$22='Payment Calendar'!$B221,'Monthly Estimate'!$B$22,0))</f>
        <v>0</v>
      </c>
      <c r="N221" s="41">
        <f>IF(ISBLANK('Monthly Estimate'!$D$23),SUMPRODUCT(('Monthly Estimate'!$F$23:$BL$23='Payment Calendar'!$A221)*('Monthly Estimate'!$B$23)),IF('Monthly Estimate'!$D$23='Payment Calendar'!$B221,'Monthly Estimate'!$B$23,0))</f>
        <v>0</v>
      </c>
      <c r="O221" s="41">
        <f>IF(ISBLANK('Monthly Estimate'!$D$24),SUMPRODUCT(('Monthly Estimate'!$F$24:$BL$24='Payment Calendar'!$A221)*('Monthly Estimate'!$B$24)),IF('Monthly Estimate'!$D$24='Payment Calendar'!$B221,'Monthly Estimate'!$B$24,0))</f>
        <v>0</v>
      </c>
      <c r="P221" s="41">
        <f>IF(ISBLANK('Monthly Estimate'!$D$25),SUMPRODUCT(('Monthly Estimate'!$F$25:$BL$25='Payment Calendar'!$A221)*('Monthly Estimate'!$B$25)),IF('Monthly Estimate'!$D$25='Payment Calendar'!$B221,'Monthly Estimate'!$B$25,0))</f>
        <v>0</v>
      </c>
      <c r="Q221" s="41">
        <f>IF(ISBLANK('Monthly Estimate'!$D$26),SUMPRODUCT(('Monthly Estimate'!$F$26:$BL$26='Payment Calendar'!$A221)*('Monthly Estimate'!$B$26)),IF('Monthly Estimate'!$D$26='Payment Calendar'!$B221,'Monthly Estimate'!$B$26,0))</f>
        <v>0</v>
      </c>
      <c r="R221" s="41">
        <f>IF(ISBLANK('Monthly Estimate'!$D$27),SUMPRODUCT(('Monthly Estimate'!$F$27:$BL$27='Payment Calendar'!$A221)*('Monthly Estimate'!$B$27)),IF('Monthly Estimate'!$D$27='Payment Calendar'!$B221,'Monthly Estimate'!$B$27,0))</f>
        <v>0</v>
      </c>
      <c r="S221" s="41">
        <f>IF(ISBLANK('Monthly Estimate'!$D$28),SUMPRODUCT(('Monthly Estimate'!$F$28:$BL$28='Payment Calendar'!$A221)*('Monthly Estimate'!$B$28)),IF('Monthly Estimate'!$D$28='Payment Calendar'!$B221,'Monthly Estimate'!$B$28,0))</f>
        <v>0</v>
      </c>
      <c r="T221" s="41">
        <f>IF(ISBLANK('Monthly Estimate'!$D$32),SUMPRODUCT(('Monthly Estimate'!$F$32:$BL$32='Payment Calendar'!$A221)*('Monthly Estimate'!$B$32)),IF('Monthly Estimate'!$D$32='Payment Calendar'!$B221,'Monthly Estimate'!$B$32,0))</f>
        <v>0</v>
      </c>
      <c r="U221" s="41">
        <f>IF(ISBLANK('Monthly Estimate'!$D$33),SUMPRODUCT(('Monthly Estimate'!$F$33:$BL$33='Payment Calendar'!$A221)*('Monthly Estimate'!$B$33)),IF('Monthly Estimate'!$D$33='Payment Calendar'!$B221,'Monthly Estimate'!$B$33,0))</f>
        <v>0</v>
      </c>
      <c r="V221" s="41">
        <f>IF(ISBLANK('Monthly Estimate'!$D$34),SUMPRODUCT(('Monthly Estimate'!$F$34:$BL$34='Payment Calendar'!$A221)*('Monthly Estimate'!$B$34)),IF('Monthly Estimate'!$D$34='Payment Calendar'!$B221,'Monthly Estimate'!$B$34,0))</f>
        <v>0</v>
      </c>
      <c r="W221" s="41">
        <f>IF(ISBLANK('Monthly Estimate'!$D$35),SUMPRODUCT(('Monthly Estimate'!$F$35:$BL$35='Payment Calendar'!$A221)*('Monthly Estimate'!$B$35)),IF('Monthly Estimate'!$D$35='Payment Calendar'!$B221,'Monthly Estimate'!$B$35,0))</f>
        <v>0</v>
      </c>
      <c r="X221" s="41">
        <f>IF(ISBLANK('Monthly Estimate'!$D$36),SUMPRODUCT(('Monthly Estimate'!$F$36:$BL$36='Payment Calendar'!$A221)*('Monthly Estimate'!$B$36)),IF('Monthly Estimate'!$D$36='Payment Calendar'!$B221,'Monthly Estimate'!$B$36,0))</f>
        <v>0</v>
      </c>
      <c r="Y221" s="41">
        <f>IF(ISBLANK('Monthly Estimate'!$D$37),SUMPRODUCT(('Monthly Estimate'!$F$37:$BL$37='Payment Calendar'!$A221)*('Monthly Estimate'!$B$37)),IF('Monthly Estimate'!$D$37='Payment Calendar'!$B221,'Monthly Estimate'!$B$37,0))</f>
        <v>0</v>
      </c>
      <c r="Z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A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B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C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D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E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F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G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H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I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J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K221" s="41">
        <f>IF(ISBLANK('Monthly Estimate'!$D$38),SUMPRODUCT(('Monthly Estimate'!$F$38:$BL$38='Payment Calendar'!$A221)*('Monthly Estimate'!$B$38)),IF('Monthly Estimate'!$D$38='Payment Calendar'!$B221,'Monthly Estimate'!$B$38,0))</f>
        <v>0</v>
      </c>
      <c r="AL221" s="41">
        <f>IF(ISBLANK('Monthly Estimate'!$D$50),SUMPRODUCT(('Monthly Estimate'!$F$50:$BL$50='Payment Calendar'!$A221)*('Monthly Estimate'!$B$50)),IF('Monthly Estimate'!$D$50='Payment Calendar'!$B221,'Monthly Estimate'!$B$50,0))</f>
        <v>0</v>
      </c>
      <c r="AM221" s="42">
        <f>IF(ISBLANK('Monthly Estimate'!$D$51),SUMPRODUCT(('Monthly Estimate'!$F$51:$BL$51='Payment Calendar'!$A221)*('Monthly Estimate'!$B$51)),IF('Monthly Estimate'!$D$51='Payment Calendar'!$B221,'Monthly Estimate'!$B$51,0))</f>
        <v>0</v>
      </c>
      <c r="AN221" s="43">
        <f t="shared" ref="AN221" si="70">SUM(D221:AM221)</f>
        <v>0</v>
      </c>
      <c r="AO221" s="41">
        <f>IF(ISBLANK('Monthly Estimate'!$D$6),SUMPRODUCT(('Monthly Estimate'!$F$6:$BL$6='Payment Calendar'!$A221)*('Monthly Estimate'!$B$6)),IF('Monthly Estimate'!$D$6='Payment Calendar'!$B221,'Monthly Estimate'!$B$6,0))</f>
        <v>0</v>
      </c>
      <c r="AP221" s="41">
        <f>IF(ISBLANK('Monthly Estimate'!$D$7),SUMPRODUCT(('Monthly Estimate'!$F$7:$BL$7='Payment Calendar'!$A221)*('Monthly Estimate'!$B$7)),IF('Monthly Estimate'!$D$7='Payment Calendar'!$B221,'Monthly Estimate'!$B$7,0))</f>
        <v>0</v>
      </c>
      <c r="AQ221" s="42">
        <f>IF(ISBLANK('Monthly Estimate'!$D$8),SUMPRODUCT(('Monthly Estimate'!$F$8:$BL$8='Payment Calendar'!$A221)*('Monthly Estimate'!$B$8)),IF('Monthly Estimate'!$D$8='Payment Calendar'!$B221,'Monthly Estimate'!$B$8,0))</f>
        <v>0</v>
      </c>
      <c r="AR221" s="44">
        <f t="shared" ref="AR221" si="71">SUM(AO221:AQ221)</f>
        <v>0</v>
      </c>
      <c r="AS221" s="45">
        <f>IF(ISBLANK('Monthly Estimate'!$D$54),SUMPRODUCT(('Monthly Estimate'!$F$54:$BL$54='Payment Calendar'!$A221)*('Monthly Estimate'!$B$54)),IF('Monthly Estimate'!$D$54='Payment Calendar'!$B221,'Monthly Estimate'!$B$54,0))</f>
        <v>0</v>
      </c>
      <c r="AT221" s="42">
        <f>IF(ISBLANK('Monthly Estimate'!$D$55),SUMPRODUCT(('Monthly Estimate'!$F$55:$BL$55='Payment Calendar'!$A221)*('Monthly Estimate'!$B$55)),IF('Monthly Estimate'!$D$55='Payment Calendar'!$B221,'Monthly Estimate'!$B$55,0))</f>
        <v>0</v>
      </c>
      <c r="AU221" s="43">
        <f t="shared" ref="AU221" si="72">AS221-AT221</f>
        <v>0</v>
      </c>
      <c r="AV221" s="46">
        <f t="shared" ref="AV221" si="73">-AN221+AR221-AS221</f>
        <v>0</v>
      </c>
      <c r="AW221" s="47">
        <f t="shared" ref="AW221" si="74">AW220+AV221</f>
        <v>0</v>
      </c>
    </row>
    <row r="222" spans="1:49" x14ac:dyDescent="0.2">
      <c r="A222" s="48" t="s">
        <v>7</v>
      </c>
      <c r="B222" s="22" t="e">
        <f t="shared" si="66"/>
        <v>#VALUE!</v>
      </c>
      <c r="C222" s="22">
        <v>8</v>
      </c>
      <c r="D222" s="24">
        <f>SUMIFS(Aug!$E$3:$E$500,Aug!$D$3:$D$500,'Payment Calendar'!D$1,Aug!$A$3:$A$500,'Payment Calendar'!$A222)</f>
        <v>0</v>
      </c>
      <c r="E222" s="24">
        <f>SUMIFS(Aug!$E$3:$E$500,Aug!$D$3:$D$500,'Payment Calendar'!E$1,Aug!$A$3:$A$500,'Payment Calendar'!$A222)</f>
        <v>0</v>
      </c>
      <c r="F222" s="24">
        <f>SUMIFS(Aug!$E$3:$E$500,Aug!$D$3:$D$500,'Payment Calendar'!F$1,Aug!$A$3:$A$500,'Payment Calendar'!$A222)</f>
        <v>0</v>
      </c>
      <c r="G222" s="24">
        <f>SUMIFS(Aug!$E$3:$E$500,Aug!$D$3:$D$500,'Payment Calendar'!G$1,Aug!$A$3:$A$500,'Payment Calendar'!$A222)</f>
        <v>0</v>
      </c>
      <c r="H222" s="24">
        <f>SUMIFS(Aug!$E$3:$E$500,Aug!$D$3:$D$500,'Payment Calendar'!H$1,Aug!$A$3:$A$500,'Payment Calendar'!$A222)</f>
        <v>0</v>
      </c>
      <c r="I222" s="24">
        <f>SUMIFS(Aug!$E$3:$E$500,Aug!$D$3:$D$500,'Payment Calendar'!I$1,Aug!$A$3:$A$500,'Payment Calendar'!$A222)</f>
        <v>0</v>
      </c>
      <c r="J222" s="24">
        <f>SUMIFS(Aug!$E$3:$E$500,Aug!$D$3:$D$500,'Payment Calendar'!J$1,Aug!$A$3:$A$500,'Payment Calendar'!$A222)</f>
        <v>0</v>
      </c>
      <c r="K222" s="24">
        <f>SUMIFS(Aug!$E$3:$E$500,Aug!$D$3:$D$500,'Payment Calendar'!K$1,Aug!$A$3:$A$500,'Payment Calendar'!$A222)</f>
        <v>0</v>
      </c>
      <c r="L222" s="24">
        <f>SUMIFS(Aug!$E$3:$E$500,Aug!$D$3:$D$500,'Payment Calendar'!L$1,Aug!$A$3:$A$500,'Payment Calendar'!$A222)</f>
        <v>0</v>
      </c>
      <c r="M222" s="24">
        <f>SUMIFS(Aug!$E$3:$E$500,Aug!$D$3:$D$500,'Payment Calendar'!M$1,Aug!$A$3:$A$500,'Payment Calendar'!$A222)</f>
        <v>0</v>
      </c>
      <c r="N222" s="24">
        <f>SUMIFS(Aug!$E$3:$E$500,Aug!$D$3:$D$500,'Payment Calendar'!N$1,Aug!$A$3:$A$500,'Payment Calendar'!$A222)</f>
        <v>0</v>
      </c>
      <c r="O222" s="24">
        <f>SUMIFS(Aug!$E$3:$E$500,Aug!$D$3:$D$500,'Payment Calendar'!O$1,Aug!$A$3:$A$500,'Payment Calendar'!$A222)</f>
        <v>0</v>
      </c>
      <c r="P222" s="24">
        <f>SUMIFS(Aug!$E$3:$E$500,Aug!$D$3:$D$500,'Payment Calendar'!P$1,Aug!$A$3:$A$500,'Payment Calendar'!$A222)</f>
        <v>0</v>
      </c>
      <c r="Q222" s="24">
        <f>SUMIFS(Aug!$E$3:$E$500,Aug!$D$3:$D$500,'Payment Calendar'!Q$1,Aug!$A$3:$A$500,'Payment Calendar'!$A222)</f>
        <v>0</v>
      </c>
      <c r="R222" s="24">
        <f>SUMIFS(Aug!$E$3:$E$500,Aug!$D$3:$D$500,'Payment Calendar'!R$1,Aug!$A$3:$A$500,'Payment Calendar'!$A222)</f>
        <v>0</v>
      </c>
      <c r="S222" s="24">
        <f>SUMIFS(Aug!$E$3:$E$500,Aug!$D$3:$D$500,'Payment Calendar'!S$1,Aug!$A$3:$A$500,'Payment Calendar'!$A222)</f>
        <v>0</v>
      </c>
      <c r="T222" s="24">
        <f>SUMIFS(Aug!$E$3:$E$500,Aug!$D$3:$D$500,'Payment Calendar'!T$1,Aug!$A$3:$A$500,'Payment Calendar'!$A222)</f>
        <v>0</v>
      </c>
      <c r="U222" s="24">
        <f>SUMIFS(Aug!$E$3:$E$500,Aug!$D$3:$D$500,'Payment Calendar'!U$1,Aug!$A$3:$A$500,'Payment Calendar'!$A222)</f>
        <v>0</v>
      </c>
      <c r="V222" s="24">
        <f>SUMIFS(Aug!$E$3:$E$500,Aug!$D$3:$D$500,'Payment Calendar'!V$1,Aug!$A$3:$A$500,'Payment Calendar'!$A222)</f>
        <v>0</v>
      </c>
      <c r="W222" s="24">
        <f>SUMIFS(Aug!$E$3:$E$500,Aug!$D$3:$D$500,'Payment Calendar'!W$1,Aug!$A$3:$A$500,'Payment Calendar'!$A222)</f>
        <v>0</v>
      </c>
      <c r="X222" s="24">
        <f>SUMIFS(Aug!$E$3:$E$500,Aug!$D$3:$D$500,'Payment Calendar'!X$1,Aug!$A$3:$A$500,'Payment Calendar'!$A222)</f>
        <v>0</v>
      </c>
      <c r="Y222" s="24">
        <f>SUMIFS(Aug!$E$3:$E$500,Aug!$D$3:$D$500,'Payment Calendar'!Y$1,Aug!$A$3:$A$500,'Payment Calendar'!$A222)</f>
        <v>0</v>
      </c>
      <c r="Z222" s="24">
        <f>SUMIFS(Aug!$E$3:$E$500,Aug!$D$3:$D$500,'Payment Calendar'!Z$1,Aug!$A$3:$A$500,'Payment Calendar'!$A222)</f>
        <v>0</v>
      </c>
      <c r="AA222" s="24">
        <f>SUMIFS(Aug!$E$3:$E$500,Aug!$D$3:$D$500,'Payment Calendar'!AA$1,Aug!$A$3:$A$500,'Payment Calendar'!$A222)</f>
        <v>0</v>
      </c>
      <c r="AB222" s="24">
        <f>SUMIFS(Aug!$E$3:$E$500,Aug!$D$3:$D$500,'Payment Calendar'!AB$1,Aug!$A$3:$A$500,'Payment Calendar'!$A222)</f>
        <v>0</v>
      </c>
      <c r="AC222" s="24">
        <f>SUMIFS(Aug!$E$3:$E$500,Aug!$D$3:$D$500,'Payment Calendar'!AC$1,Aug!$A$3:$A$500,'Payment Calendar'!$A222)</f>
        <v>0</v>
      </c>
      <c r="AD222" s="24">
        <f>SUMIFS(Aug!$E$3:$E$500,Aug!$D$3:$D$500,'Payment Calendar'!AD$1,Aug!$A$3:$A$500,'Payment Calendar'!$A222)</f>
        <v>0</v>
      </c>
      <c r="AE222" s="24">
        <f>SUMIFS(Aug!$E$3:$E$500,Aug!$D$3:$D$500,'Payment Calendar'!AE$1,Aug!$A$3:$A$500,'Payment Calendar'!$A222)</f>
        <v>0</v>
      </c>
      <c r="AF222" s="24">
        <f>SUMIFS(Aug!$E$3:$E$500,Aug!$D$3:$D$500,'Payment Calendar'!AF$1,Aug!$A$3:$A$500,'Payment Calendar'!$A222)</f>
        <v>0</v>
      </c>
      <c r="AG222" s="24">
        <f>SUMIFS(Aug!$E$3:$E$500,Aug!$D$3:$D$500,'Payment Calendar'!AG$1,Aug!$A$3:$A$500,'Payment Calendar'!$A222)</f>
        <v>0</v>
      </c>
      <c r="AH222" s="24">
        <f>SUMIFS(Aug!$E$3:$E$500,Aug!$D$3:$D$500,'Payment Calendar'!AH$1,Aug!$A$3:$A$500,'Payment Calendar'!$A222)</f>
        <v>0</v>
      </c>
      <c r="AI222" s="24">
        <f>SUMIFS(Aug!$E$3:$E$500,Aug!$D$3:$D$500,'Payment Calendar'!AI$1,Aug!$A$3:$A$500,'Payment Calendar'!$A222)</f>
        <v>0</v>
      </c>
      <c r="AJ222" s="24">
        <f>SUMIFS(Aug!$E$3:$E$500,Aug!$D$3:$D$500,'Payment Calendar'!AJ$1,Aug!$A$3:$A$500,'Payment Calendar'!$A222)</f>
        <v>0</v>
      </c>
      <c r="AK222" s="24">
        <f>SUMIFS(Aug!$E$3:$E$500,Aug!$D$3:$D$500,'Payment Calendar'!AK$1,Aug!$A$3:$A$500,'Payment Calendar'!$A222)</f>
        <v>0</v>
      </c>
      <c r="AL222" s="24">
        <f>SUMIFS(Aug!$E$3:$E$500,Aug!$D$3:$D$500,'Payment Calendar'!AL$1,Aug!$A$3:$A$500,'Payment Calendar'!$A222)</f>
        <v>0</v>
      </c>
      <c r="AM222" s="25">
        <f>SUMIFS(Aug!$E$3:$E$500,Aug!$D$3:$D$500,'Payment Calendar'!AM$1,Aug!$A$3:$A$500,'Payment Calendar'!$A222)</f>
        <v>0</v>
      </c>
      <c r="AN222" s="26">
        <f>SUM(D222:AM222)</f>
        <v>0</v>
      </c>
      <c r="AO222" s="24">
        <f>SUMIFS(Aug!$E$3:$E$500,Aug!$D$3:$D$500,'Payment Calendar'!AO$1,Aug!$A$3:$A$500,'Payment Calendar'!$A222)</f>
        <v>0</v>
      </c>
      <c r="AP222" s="24">
        <f>SUMIFS(Aug!$E$3:$E$500,Aug!$D$3:$D$500,'Payment Calendar'!AP$1,Aug!$A$3:$A$500,'Payment Calendar'!$A222)</f>
        <v>0</v>
      </c>
      <c r="AQ222" s="25">
        <f>SUMIFS(Aug!$E$3:$E$500,Aug!$D$3:$D$500,'Payment Calendar'!AQ$1,Aug!$A$3:$A$500,'Payment Calendar'!$A222)</f>
        <v>0</v>
      </c>
      <c r="AR222" s="27">
        <f t="shared" si="67"/>
        <v>0</v>
      </c>
      <c r="AS222" s="28">
        <f>SUMIFS(Aug!$E$3:$E$500,Aug!$D$3:$D$500,'Payment Calendar'!AS$1,Aug!$A$3:$A$500,'Payment Calendar'!$A222)</f>
        <v>0</v>
      </c>
      <c r="AT222" s="25">
        <f>SUMIFS(Aug!$E$3:$E$500,Aug!$D$3:$D$500,'Payment Calendar'!AT$1,Aug!$A$3:$A$500,'Payment Calendar'!$A222)</f>
        <v>0</v>
      </c>
      <c r="AU222" s="29"/>
      <c r="AV222" s="30"/>
      <c r="AW222" s="37"/>
    </row>
    <row r="223" spans="1:49" x14ac:dyDescent="0.2">
      <c r="A223" s="31">
        <f>A221+1</f>
        <v>43313</v>
      </c>
      <c r="B223" s="32">
        <f t="shared" si="66"/>
        <v>1</v>
      </c>
      <c r="C223" s="32">
        <f t="shared" ref="C223:C252" si="75">MONTH(A223)</f>
        <v>8</v>
      </c>
      <c r="D223" s="33">
        <f>IF(ISBLANK('Monthly Estimate'!$D$13),SUMPRODUCT(('Monthly Estimate'!$F$13:$BL$13='Payment Calendar'!$A223)*('Monthly Estimate'!$B$13)),IF('Monthly Estimate'!$D$13='Payment Calendar'!$B223,'Monthly Estimate'!$B$13,0))</f>
        <v>0</v>
      </c>
      <c r="E223" s="33">
        <f>IF(ISBLANK('Monthly Estimate'!$D$14),SUMPRODUCT(('Monthly Estimate'!$F$14:$BL$14='Payment Calendar'!$A223)*('Monthly Estimate'!$B$14)),IF('Monthly Estimate'!$D$14='Payment Calendar'!$B223,'Monthly Estimate'!$B$14,0))</f>
        <v>0</v>
      </c>
      <c r="F223" s="33">
        <f>IF(ISBLANK('Monthly Estimate'!$D$15),SUMPRODUCT(('Monthly Estimate'!$F$15:$BL$15='Payment Calendar'!$A223)*('Monthly Estimate'!$B$15)),IF('Monthly Estimate'!$D$15='Payment Calendar'!$B223,'Monthly Estimate'!$B$15,0))</f>
        <v>0</v>
      </c>
      <c r="G223" s="33">
        <f>IF(ISBLANK('Monthly Estimate'!$D$16),SUMPRODUCT(('Monthly Estimate'!$F$16:$BL$16='Payment Calendar'!$A223)*('Monthly Estimate'!$B$16)),IF('Monthly Estimate'!$D$16='Payment Calendar'!$B223,'Monthly Estimate'!$B$16,0))</f>
        <v>0</v>
      </c>
      <c r="H223" s="33">
        <f>IF(ISBLANK('Monthly Estimate'!$D$17),SUMPRODUCT(('Monthly Estimate'!$F$17:$BL$17='Payment Calendar'!$A223)*('Monthly Estimate'!$B$17)),IF('Monthly Estimate'!$D$17='Payment Calendar'!$B223,'Monthly Estimate'!$B$17,0))</f>
        <v>0</v>
      </c>
      <c r="I223" s="33">
        <f>IF(ISBLANK('Monthly Estimate'!$D$18),SUMPRODUCT(('Monthly Estimate'!$F$18:$BL$18='Payment Calendar'!$A223)*('Monthly Estimate'!$B$18)),IF('Monthly Estimate'!$D$18='Payment Calendar'!$B223,'Monthly Estimate'!$B$18,0))</f>
        <v>0</v>
      </c>
      <c r="J223" s="33">
        <f>IF(ISBLANK('Monthly Estimate'!$D$19),SUMPRODUCT(('Monthly Estimate'!$F$19:$BL$19='Payment Calendar'!$A223)*('Monthly Estimate'!$B$19)),IF('Monthly Estimate'!$D$19='Payment Calendar'!$B223,'Monthly Estimate'!$B$19,0))</f>
        <v>0</v>
      </c>
      <c r="K223" s="33">
        <f>IF(ISBLANK('Monthly Estimate'!$D$20),SUMPRODUCT(('Monthly Estimate'!$F$20:$BL$20='Payment Calendar'!$A223)*('Monthly Estimate'!$B$20)),IF('Monthly Estimate'!$D$20='Payment Calendar'!$B223,'Monthly Estimate'!$B$20,0))</f>
        <v>0</v>
      </c>
      <c r="L223" s="33">
        <f>IF(ISBLANK('Monthly Estimate'!$D$21),SUMPRODUCT(('Monthly Estimate'!$F$21:$BL$21='Payment Calendar'!$A223)*('Monthly Estimate'!$B$21)),IF('Monthly Estimate'!$D$21='Payment Calendar'!$B223,'Monthly Estimate'!$B$21,0))</f>
        <v>0</v>
      </c>
      <c r="M223" s="33">
        <f>IF(ISBLANK('Monthly Estimate'!$D$22),SUMPRODUCT(('Monthly Estimate'!$F$22:$BL$22='Payment Calendar'!$A223)*('Monthly Estimate'!$B$22)),IF('Monthly Estimate'!$D$22='Payment Calendar'!$B223,'Monthly Estimate'!$B$22,0))</f>
        <v>0</v>
      </c>
      <c r="N223" s="33">
        <f>IF(ISBLANK('Monthly Estimate'!$D$23),SUMPRODUCT(('Monthly Estimate'!$F$23:$BL$23='Payment Calendar'!$A223)*('Monthly Estimate'!$B$23)),IF('Monthly Estimate'!$D$23='Payment Calendar'!$B223,'Monthly Estimate'!$B$23,0))</f>
        <v>0</v>
      </c>
      <c r="O223" s="33">
        <f>IF(ISBLANK('Monthly Estimate'!$D$24),SUMPRODUCT(('Monthly Estimate'!$F$24:$BL$24='Payment Calendar'!$A223)*('Monthly Estimate'!$B$24)),IF('Monthly Estimate'!$D$24='Payment Calendar'!$B223,'Monthly Estimate'!$B$24,0))</f>
        <v>0</v>
      </c>
      <c r="P223" s="33">
        <f>IF(ISBLANK('Monthly Estimate'!$D$25),SUMPRODUCT(('Monthly Estimate'!$F$25:$BL$25='Payment Calendar'!$A223)*('Monthly Estimate'!$B$25)),IF('Monthly Estimate'!$D$25='Payment Calendar'!$B223,'Monthly Estimate'!$B$25,0))</f>
        <v>0</v>
      </c>
      <c r="Q223" s="33">
        <f>IF(ISBLANK('Monthly Estimate'!$D$26),SUMPRODUCT(('Monthly Estimate'!$F$26:$BL$26='Payment Calendar'!$A223)*('Monthly Estimate'!$B$26)),IF('Monthly Estimate'!$D$26='Payment Calendar'!$B223,'Monthly Estimate'!$B$26,0))</f>
        <v>0</v>
      </c>
      <c r="R223" s="33">
        <f>IF(ISBLANK('Monthly Estimate'!$D$27),SUMPRODUCT(('Monthly Estimate'!$F$27:$BL$27='Payment Calendar'!$A223)*('Monthly Estimate'!$B$27)),IF('Monthly Estimate'!$D$27='Payment Calendar'!$B223,'Monthly Estimate'!$B$27,0))</f>
        <v>0</v>
      </c>
      <c r="S223" s="33">
        <f>IF(ISBLANK('Monthly Estimate'!$D$28),SUMPRODUCT(('Monthly Estimate'!$F$28:$BL$28='Payment Calendar'!$A223)*('Monthly Estimate'!$B$28)),IF('Monthly Estimate'!$D$28='Payment Calendar'!$B223,'Monthly Estimate'!$B$28,0))</f>
        <v>0</v>
      </c>
      <c r="T223" s="33">
        <f>IF(ISBLANK('Monthly Estimate'!$D$32),SUMPRODUCT(('Monthly Estimate'!$F$32:$BL$32='Payment Calendar'!$A223)*('Monthly Estimate'!$B$32)),IF('Monthly Estimate'!$D$32='Payment Calendar'!$B223,'Monthly Estimate'!$B$32,0))</f>
        <v>0</v>
      </c>
      <c r="U223" s="33">
        <f>IF(ISBLANK('Monthly Estimate'!$D$33),SUMPRODUCT(('Monthly Estimate'!$F$33:$BL$33='Payment Calendar'!$A223)*('Monthly Estimate'!$B$33)),IF('Monthly Estimate'!$D$33='Payment Calendar'!$B223,'Monthly Estimate'!$B$33,0))</f>
        <v>0</v>
      </c>
      <c r="V223" s="33">
        <f>IF(ISBLANK('Monthly Estimate'!$D$34),SUMPRODUCT(('Monthly Estimate'!$F$34:$BL$34='Payment Calendar'!$A223)*('Monthly Estimate'!$B$34)),IF('Monthly Estimate'!$D$34='Payment Calendar'!$B223,'Monthly Estimate'!$B$34,0))</f>
        <v>0</v>
      </c>
      <c r="W223" s="33">
        <f>IF(ISBLANK('Monthly Estimate'!$D$35),SUMPRODUCT(('Monthly Estimate'!$F$35:$BL$35='Payment Calendar'!$A223)*('Monthly Estimate'!$B$35)),IF('Monthly Estimate'!$D$35='Payment Calendar'!$B223,'Monthly Estimate'!$B$35,0))</f>
        <v>0</v>
      </c>
      <c r="X223" s="33">
        <f>IF(ISBLANK('Monthly Estimate'!$D$36),SUMPRODUCT(('Monthly Estimate'!$F$36:$BL$36='Payment Calendar'!$A223)*('Monthly Estimate'!$B$36)),IF('Monthly Estimate'!$D$36='Payment Calendar'!$B223,'Monthly Estimate'!$B$36,0))</f>
        <v>0</v>
      </c>
      <c r="Y223" s="33">
        <f>IF(ISBLANK('Monthly Estimate'!$D$37),SUMPRODUCT(('Monthly Estimate'!$F$37:$BL$37='Payment Calendar'!$A223)*('Monthly Estimate'!$B$37)),IF('Monthly Estimate'!$D$37='Payment Calendar'!$B223,'Monthly Estimate'!$B$37,0))</f>
        <v>0</v>
      </c>
      <c r="Z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A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B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C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D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E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F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G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H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I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J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K223" s="33">
        <f>IF(ISBLANK('Monthly Estimate'!$D$38),SUMPRODUCT(('Monthly Estimate'!$F$38:$BL$38='Payment Calendar'!$A223)*('Monthly Estimate'!$B$38)),IF('Monthly Estimate'!$D$38='Payment Calendar'!$B223,'Monthly Estimate'!$B$38,0))</f>
        <v>0</v>
      </c>
      <c r="AL223" s="33">
        <f>IF(ISBLANK('Monthly Estimate'!$D$50),SUMPRODUCT(('Monthly Estimate'!$F$50:$BL$50='Payment Calendar'!$A223)*('Monthly Estimate'!$B$50)),IF('Monthly Estimate'!$D$50='Payment Calendar'!$B223,'Monthly Estimate'!$B$50,0))</f>
        <v>0</v>
      </c>
      <c r="AM223" s="34">
        <f>IF(ISBLANK('Monthly Estimate'!$D$51),SUMPRODUCT(('Monthly Estimate'!$F$51:$BL$51='Payment Calendar'!$A223)*('Monthly Estimate'!$B$51)),IF('Monthly Estimate'!$D$51='Payment Calendar'!$B223,'Monthly Estimate'!$B$51,0))</f>
        <v>0</v>
      </c>
      <c r="AN223" s="29">
        <f>SUM(D223:AM223)</f>
        <v>0</v>
      </c>
      <c r="AO223" s="33">
        <f>IF(ISBLANK('Monthly Estimate'!$D$6),SUMPRODUCT(('Monthly Estimate'!$F$6:$BL$6='Payment Calendar'!$A223)*('Monthly Estimate'!$B$6)),IF('Monthly Estimate'!$D$6='Payment Calendar'!$B223,'Monthly Estimate'!$B$6,0))</f>
        <v>0</v>
      </c>
      <c r="AP223" s="33">
        <f>IF(ISBLANK('Monthly Estimate'!$D$7),SUMPRODUCT(('Monthly Estimate'!$F$7:$BL$7='Payment Calendar'!$A223)*('Monthly Estimate'!$B$7)),IF('Monthly Estimate'!$D$7='Payment Calendar'!$B223,'Monthly Estimate'!$B$7,0))</f>
        <v>0</v>
      </c>
      <c r="AQ223" s="34">
        <f>IF(ISBLANK('Monthly Estimate'!$D$8),SUMPRODUCT(('Monthly Estimate'!$F$8:$BL$8='Payment Calendar'!$A223)*('Monthly Estimate'!$B$8)),IF('Monthly Estimate'!$D$8='Payment Calendar'!$B223,'Monthly Estimate'!$B$8,0))</f>
        <v>0</v>
      </c>
      <c r="AR223" s="35">
        <f t="shared" si="67"/>
        <v>0</v>
      </c>
      <c r="AS223" s="36">
        <f>IF(ISBLANK('Monthly Estimate'!$D$54),SUMPRODUCT(('Monthly Estimate'!$F$54:$BL$54='Payment Calendar'!$A223)*('Monthly Estimate'!$B$54)),IF('Monthly Estimate'!$D$54='Payment Calendar'!$B223,'Monthly Estimate'!$B$54,0))</f>
        <v>0</v>
      </c>
      <c r="AT223" s="34">
        <f>IF(ISBLANK('Monthly Estimate'!$D$55),SUMPRODUCT(('Monthly Estimate'!$F$55:$BL$55='Payment Calendar'!$A223)*('Monthly Estimate'!$B$55)),IF('Monthly Estimate'!$D$55='Payment Calendar'!$B223,'Monthly Estimate'!$B$55,0))</f>
        <v>0</v>
      </c>
      <c r="AU223" s="29">
        <f t="shared" ref="AU223:AU252" si="76">AS223-AT223</f>
        <v>0</v>
      </c>
      <c r="AV223" s="30">
        <f t="shared" ref="AV223:AV252" si="77">-AN223+AR223-AS223</f>
        <v>0</v>
      </c>
      <c r="AW223" s="37">
        <f>AW221+AV223</f>
        <v>0</v>
      </c>
    </row>
    <row r="224" spans="1:49" x14ac:dyDescent="0.2">
      <c r="A224" s="31">
        <f t="shared" ref="A224:A253" si="78">A223+1</f>
        <v>43314</v>
      </c>
      <c r="B224" s="32">
        <f t="shared" si="66"/>
        <v>2</v>
      </c>
      <c r="C224" s="32">
        <f t="shared" si="75"/>
        <v>8</v>
      </c>
      <c r="D224" s="33">
        <f>IF(ISBLANK('Monthly Estimate'!$D$13),SUMPRODUCT(('Monthly Estimate'!$F$13:$BL$13='Payment Calendar'!$A224)*('Monthly Estimate'!$B$13)),IF('Monthly Estimate'!$D$13='Payment Calendar'!$B224,'Monthly Estimate'!$B$13,0))</f>
        <v>0</v>
      </c>
      <c r="E224" s="33">
        <f>IF(ISBLANK('Monthly Estimate'!$D$14),SUMPRODUCT(('Monthly Estimate'!$F$14:$BL$14='Payment Calendar'!$A224)*('Monthly Estimate'!$B$14)),IF('Monthly Estimate'!$D$14='Payment Calendar'!$B224,'Monthly Estimate'!$B$14,0))</f>
        <v>0</v>
      </c>
      <c r="F224" s="33">
        <f>IF(ISBLANK('Monthly Estimate'!$D$15),SUMPRODUCT(('Monthly Estimate'!$F$15:$BL$15='Payment Calendar'!$A224)*('Monthly Estimate'!$B$15)),IF('Monthly Estimate'!$D$15='Payment Calendar'!$B224,'Monthly Estimate'!$B$15,0))</f>
        <v>0</v>
      </c>
      <c r="G224" s="33">
        <f>IF(ISBLANK('Monthly Estimate'!$D$16),SUMPRODUCT(('Monthly Estimate'!$F$16:$BL$16='Payment Calendar'!$A224)*('Monthly Estimate'!$B$16)),IF('Monthly Estimate'!$D$16='Payment Calendar'!$B224,'Monthly Estimate'!$B$16,0))</f>
        <v>0</v>
      </c>
      <c r="H224" s="33">
        <f>IF(ISBLANK('Monthly Estimate'!$D$17),SUMPRODUCT(('Monthly Estimate'!$F$17:$BL$17='Payment Calendar'!$A224)*('Monthly Estimate'!$B$17)),IF('Monthly Estimate'!$D$17='Payment Calendar'!$B224,'Monthly Estimate'!$B$17,0))</f>
        <v>0</v>
      </c>
      <c r="I224" s="33">
        <f>IF(ISBLANK('Monthly Estimate'!$D$18),SUMPRODUCT(('Monthly Estimate'!$F$18:$BL$18='Payment Calendar'!$A224)*('Monthly Estimate'!$B$18)),IF('Monthly Estimate'!$D$18='Payment Calendar'!$B224,'Monthly Estimate'!$B$18,0))</f>
        <v>0</v>
      </c>
      <c r="J224" s="33">
        <f>IF(ISBLANK('Monthly Estimate'!$D$19),SUMPRODUCT(('Monthly Estimate'!$F$19:$BL$19='Payment Calendar'!$A224)*('Monthly Estimate'!$B$19)),IF('Monthly Estimate'!$D$19='Payment Calendar'!$B224,'Monthly Estimate'!$B$19,0))</f>
        <v>0</v>
      </c>
      <c r="K224" s="33">
        <f>IF(ISBLANK('Monthly Estimate'!$D$20),SUMPRODUCT(('Monthly Estimate'!$F$20:$BL$20='Payment Calendar'!$A224)*('Monthly Estimate'!$B$20)),IF('Monthly Estimate'!$D$20='Payment Calendar'!$B224,'Monthly Estimate'!$B$20,0))</f>
        <v>0</v>
      </c>
      <c r="L224" s="33">
        <f>IF(ISBLANK('Monthly Estimate'!$D$21),SUMPRODUCT(('Monthly Estimate'!$F$21:$BL$21='Payment Calendar'!$A224)*('Monthly Estimate'!$B$21)),IF('Monthly Estimate'!$D$21='Payment Calendar'!$B224,'Monthly Estimate'!$B$21,0))</f>
        <v>0</v>
      </c>
      <c r="M224" s="33">
        <f>IF(ISBLANK('Monthly Estimate'!$D$22),SUMPRODUCT(('Monthly Estimate'!$F$22:$BL$22='Payment Calendar'!$A224)*('Monthly Estimate'!$B$22)),IF('Monthly Estimate'!$D$22='Payment Calendar'!$B224,'Monthly Estimate'!$B$22,0))</f>
        <v>0</v>
      </c>
      <c r="N224" s="33">
        <f>IF(ISBLANK('Monthly Estimate'!$D$23),SUMPRODUCT(('Monthly Estimate'!$F$23:$BL$23='Payment Calendar'!$A224)*('Monthly Estimate'!$B$23)),IF('Monthly Estimate'!$D$23='Payment Calendar'!$B224,'Monthly Estimate'!$B$23,0))</f>
        <v>0</v>
      </c>
      <c r="O224" s="33">
        <f>IF(ISBLANK('Monthly Estimate'!$D$24),SUMPRODUCT(('Monthly Estimate'!$F$24:$BL$24='Payment Calendar'!$A224)*('Monthly Estimate'!$B$24)),IF('Monthly Estimate'!$D$24='Payment Calendar'!$B224,'Monthly Estimate'!$B$24,0))</f>
        <v>0</v>
      </c>
      <c r="P224" s="33">
        <f>IF(ISBLANK('Monthly Estimate'!$D$25),SUMPRODUCT(('Monthly Estimate'!$F$25:$BL$25='Payment Calendar'!$A224)*('Monthly Estimate'!$B$25)),IF('Monthly Estimate'!$D$25='Payment Calendar'!$B224,'Monthly Estimate'!$B$25,0))</f>
        <v>0</v>
      </c>
      <c r="Q224" s="33">
        <f>IF(ISBLANK('Monthly Estimate'!$D$26),SUMPRODUCT(('Monthly Estimate'!$F$26:$BL$26='Payment Calendar'!$A224)*('Monthly Estimate'!$B$26)),IF('Monthly Estimate'!$D$26='Payment Calendar'!$B224,'Monthly Estimate'!$B$26,0))</f>
        <v>0</v>
      </c>
      <c r="R224" s="33">
        <f>IF(ISBLANK('Monthly Estimate'!$D$27),SUMPRODUCT(('Monthly Estimate'!$F$27:$BL$27='Payment Calendar'!$A224)*('Monthly Estimate'!$B$27)),IF('Monthly Estimate'!$D$27='Payment Calendar'!$B224,'Monthly Estimate'!$B$27,0))</f>
        <v>0</v>
      </c>
      <c r="S224" s="33">
        <f>IF(ISBLANK('Monthly Estimate'!$D$28),SUMPRODUCT(('Monthly Estimate'!$F$28:$BL$28='Payment Calendar'!$A224)*('Monthly Estimate'!$B$28)),IF('Monthly Estimate'!$D$28='Payment Calendar'!$B224,'Monthly Estimate'!$B$28,0))</f>
        <v>0</v>
      </c>
      <c r="T224" s="33">
        <f>IF(ISBLANK('Monthly Estimate'!$D$32),SUMPRODUCT(('Monthly Estimate'!$F$32:$BL$32='Payment Calendar'!$A224)*('Monthly Estimate'!$B$32)),IF('Monthly Estimate'!$D$32='Payment Calendar'!$B224,'Monthly Estimate'!$B$32,0))</f>
        <v>0</v>
      </c>
      <c r="U224" s="33">
        <f>IF(ISBLANK('Monthly Estimate'!$D$33),SUMPRODUCT(('Monthly Estimate'!$F$33:$BL$33='Payment Calendar'!$A224)*('Monthly Estimate'!$B$33)),IF('Monthly Estimate'!$D$33='Payment Calendar'!$B224,'Monthly Estimate'!$B$33,0))</f>
        <v>0</v>
      </c>
      <c r="V224" s="33">
        <f>IF(ISBLANK('Monthly Estimate'!$D$34),SUMPRODUCT(('Monthly Estimate'!$F$34:$BL$34='Payment Calendar'!$A224)*('Monthly Estimate'!$B$34)),IF('Monthly Estimate'!$D$34='Payment Calendar'!$B224,'Monthly Estimate'!$B$34,0))</f>
        <v>0</v>
      </c>
      <c r="W224" s="33">
        <f>IF(ISBLANK('Monthly Estimate'!$D$35),SUMPRODUCT(('Monthly Estimate'!$F$35:$BL$35='Payment Calendar'!$A224)*('Monthly Estimate'!$B$35)),IF('Monthly Estimate'!$D$35='Payment Calendar'!$B224,'Monthly Estimate'!$B$35,0))</f>
        <v>0</v>
      </c>
      <c r="X224" s="33">
        <f>IF(ISBLANK('Monthly Estimate'!$D$36),SUMPRODUCT(('Monthly Estimate'!$F$36:$BL$36='Payment Calendar'!$A224)*('Monthly Estimate'!$B$36)),IF('Monthly Estimate'!$D$36='Payment Calendar'!$B224,'Monthly Estimate'!$B$36,0))</f>
        <v>0</v>
      </c>
      <c r="Y224" s="33">
        <f>IF(ISBLANK('Monthly Estimate'!$D$37),SUMPRODUCT(('Monthly Estimate'!$F$37:$BL$37='Payment Calendar'!$A224)*('Monthly Estimate'!$B$37)),IF('Monthly Estimate'!$D$37='Payment Calendar'!$B224,'Monthly Estimate'!$B$37,0))</f>
        <v>0</v>
      </c>
      <c r="Z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A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B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C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D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E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F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G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H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I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J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K224" s="33">
        <f>IF(ISBLANK('Monthly Estimate'!$D$38),SUMPRODUCT(('Monthly Estimate'!$F$38:$BL$38='Payment Calendar'!$A224)*('Monthly Estimate'!$B$38)),IF('Monthly Estimate'!$D$38='Payment Calendar'!$B224,'Monthly Estimate'!$B$38,0))</f>
        <v>0</v>
      </c>
      <c r="AL224" s="33">
        <f>IF(ISBLANK('Monthly Estimate'!$D$50),SUMPRODUCT(('Monthly Estimate'!$F$50:$BL$50='Payment Calendar'!$A224)*('Monthly Estimate'!$B$50)),IF('Monthly Estimate'!$D$50='Payment Calendar'!$B224,'Monthly Estimate'!$B$50,0))</f>
        <v>0</v>
      </c>
      <c r="AM224" s="34">
        <f>IF(ISBLANK('Monthly Estimate'!$D$51),SUMPRODUCT(('Monthly Estimate'!$F$51:$BL$51='Payment Calendar'!$A224)*('Monthly Estimate'!$B$51)),IF('Monthly Estimate'!$D$51='Payment Calendar'!$B224,'Monthly Estimate'!$B$51,0))</f>
        <v>0</v>
      </c>
      <c r="AN224" s="29">
        <f>SUM(D224:AM224)</f>
        <v>0</v>
      </c>
      <c r="AO224" s="33">
        <f>IF(ISBLANK('Monthly Estimate'!$D$6),SUMPRODUCT(('Monthly Estimate'!$F$6:$BL$6='Payment Calendar'!$A224)*('Monthly Estimate'!$B$6)),IF('Monthly Estimate'!$D$6='Payment Calendar'!$B224,'Monthly Estimate'!$B$6,0))</f>
        <v>0</v>
      </c>
      <c r="AP224" s="33">
        <f>IF(ISBLANK('Monthly Estimate'!$D$7),SUMPRODUCT(('Monthly Estimate'!$F$7:$BL$7='Payment Calendar'!$A224)*('Monthly Estimate'!$B$7)),IF('Monthly Estimate'!$D$7='Payment Calendar'!$B224,'Monthly Estimate'!$B$7,0))</f>
        <v>0</v>
      </c>
      <c r="AQ224" s="34">
        <f>IF(ISBLANK('Monthly Estimate'!$D$8),SUMPRODUCT(('Monthly Estimate'!$F$8:$BL$8='Payment Calendar'!$A224)*('Monthly Estimate'!$B$8)),IF('Monthly Estimate'!$D$8='Payment Calendar'!$B224,'Monthly Estimate'!$B$8,0))</f>
        <v>0</v>
      </c>
      <c r="AR224" s="35">
        <f t="shared" si="67"/>
        <v>0</v>
      </c>
      <c r="AS224" s="36">
        <f>IF(ISBLANK('Monthly Estimate'!$D$54),SUMPRODUCT(('Monthly Estimate'!$F$54:$BL$54='Payment Calendar'!$A224)*('Monthly Estimate'!$B$54)),IF('Monthly Estimate'!$D$54='Payment Calendar'!$B224,'Monthly Estimate'!$B$54,0))</f>
        <v>0</v>
      </c>
      <c r="AT224" s="34">
        <f>IF(ISBLANK('Monthly Estimate'!$D$55),SUMPRODUCT(('Monthly Estimate'!$F$55:$BL$55='Payment Calendar'!$A224)*('Monthly Estimate'!$B$55)),IF('Monthly Estimate'!$D$55='Payment Calendar'!$B224,'Monthly Estimate'!$B$55,0))</f>
        <v>0</v>
      </c>
      <c r="AU224" s="29">
        <f t="shared" si="76"/>
        <v>0</v>
      </c>
      <c r="AV224" s="30">
        <f t="shared" si="77"/>
        <v>0</v>
      </c>
      <c r="AW224" s="37">
        <f t="shared" ref="AW224:AW252" si="79">AW223+AV224</f>
        <v>0</v>
      </c>
    </row>
    <row r="225" spans="1:49" x14ac:dyDescent="0.2">
      <c r="A225" s="31">
        <f t="shared" si="78"/>
        <v>43315</v>
      </c>
      <c r="B225" s="32">
        <f t="shared" si="66"/>
        <v>3</v>
      </c>
      <c r="C225" s="32">
        <f t="shared" si="75"/>
        <v>8</v>
      </c>
      <c r="D225" s="33">
        <f>IF(ISBLANK('Monthly Estimate'!$D$13),SUMPRODUCT(('Monthly Estimate'!$F$13:$BL$13='Payment Calendar'!$A225)*('Monthly Estimate'!$B$13)),IF('Monthly Estimate'!$D$13='Payment Calendar'!$B225,'Monthly Estimate'!$B$13,0))</f>
        <v>0</v>
      </c>
      <c r="E225" s="33">
        <f>IF(ISBLANK('Monthly Estimate'!$D$14),SUMPRODUCT(('Monthly Estimate'!$F$14:$BL$14='Payment Calendar'!$A225)*('Monthly Estimate'!$B$14)),IF('Monthly Estimate'!$D$14='Payment Calendar'!$B225,'Monthly Estimate'!$B$14,0))</f>
        <v>0</v>
      </c>
      <c r="F225" s="33">
        <f>IF(ISBLANK('Monthly Estimate'!$D$15),SUMPRODUCT(('Monthly Estimate'!$F$15:$BL$15='Payment Calendar'!$A225)*('Monthly Estimate'!$B$15)),IF('Monthly Estimate'!$D$15='Payment Calendar'!$B225,'Monthly Estimate'!$B$15,0))</f>
        <v>0</v>
      </c>
      <c r="G225" s="33">
        <f>IF(ISBLANK('Monthly Estimate'!$D$16),SUMPRODUCT(('Monthly Estimate'!$F$16:$BL$16='Payment Calendar'!$A225)*('Monthly Estimate'!$B$16)),IF('Monthly Estimate'!$D$16='Payment Calendar'!$B225,'Monthly Estimate'!$B$16,0))</f>
        <v>0</v>
      </c>
      <c r="H225" s="33">
        <f>IF(ISBLANK('Monthly Estimate'!$D$17),SUMPRODUCT(('Monthly Estimate'!$F$17:$BL$17='Payment Calendar'!$A225)*('Monthly Estimate'!$B$17)),IF('Monthly Estimate'!$D$17='Payment Calendar'!$B225,'Monthly Estimate'!$B$17,0))</f>
        <v>0</v>
      </c>
      <c r="I225" s="33">
        <f>IF(ISBLANK('Monthly Estimate'!$D$18),SUMPRODUCT(('Monthly Estimate'!$F$18:$BL$18='Payment Calendar'!$A225)*('Monthly Estimate'!$B$18)),IF('Monthly Estimate'!$D$18='Payment Calendar'!$B225,'Monthly Estimate'!$B$18,0))</f>
        <v>0</v>
      </c>
      <c r="J225" s="33">
        <f>IF(ISBLANK('Monthly Estimate'!$D$19),SUMPRODUCT(('Monthly Estimate'!$F$19:$BL$19='Payment Calendar'!$A225)*('Monthly Estimate'!$B$19)),IF('Monthly Estimate'!$D$19='Payment Calendar'!$B225,'Monthly Estimate'!$B$19,0))</f>
        <v>0</v>
      </c>
      <c r="K225" s="33">
        <f>IF(ISBLANK('Monthly Estimate'!$D$20),SUMPRODUCT(('Monthly Estimate'!$F$20:$BL$20='Payment Calendar'!$A225)*('Monthly Estimate'!$B$20)),IF('Monthly Estimate'!$D$20='Payment Calendar'!$B225,'Monthly Estimate'!$B$20,0))</f>
        <v>0</v>
      </c>
      <c r="L225" s="33">
        <f>IF(ISBLANK('Monthly Estimate'!$D$21),SUMPRODUCT(('Monthly Estimate'!$F$21:$BL$21='Payment Calendar'!$A225)*('Monthly Estimate'!$B$21)),IF('Monthly Estimate'!$D$21='Payment Calendar'!$B225,'Monthly Estimate'!$B$21,0))</f>
        <v>0</v>
      </c>
      <c r="M225" s="33">
        <f>IF(ISBLANK('Monthly Estimate'!$D$22),SUMPRODUCT(('Monthly Estimate'!$F$22:$BL$22='Payment Calendar'!$A225)*('Monthly Estimate'!$B$22)),IF('Monthly Estimate'!$D$22='Payment Calendar'!$B225,'Monthly Estimate'!$B$22,0))</f>
        <v>0</v>
      </c>
      <c r="N225" s="33">
        <f>IF(ISBLANK('Monthly Estimate'!$D$23),SUMPRODUCT(('Monthly Estimate'!$F$23:$BL$23='Payment Calendar'!$A225)*('Monthly Estimate'!$B$23)),IF('Monthly Estimate'!$D$23='Payment Calendar'!$B225,'Monthly Estimate'!$B$23,0))</f>
        <v>0</v>
      </c>
      <c r="O225" s="33">
        <f>IF(ISBLANK('Monthly Estimate'!$D$24),SUMPRODUCT(('Monthly Estimate'!$F$24:$BL$24='Payment Calendar'!$A225)*('Monthly Estimate'!$B$24)),IF('Monthly Estimate'!$D$24='Payment Calendar'!$B225,'Monthly Estimate'!$B$24,0))</f>
        <v>0</v>
      </c>
      <c r="P225" s="33">
        <f>IF(ISBLANK('Monthly Estimate'!$D$25),SUMPRODUCT(('Monthly Estimate'!$F$25:$BL$25='Payment Calendar'!$A225)*('Monthly Estimate'!$B$25)),IF('Monthly Estimate'!$D$25='Payment Calendar'!$B225,'Monthly Estimate'!$B$25,0))</f>
        <v>0</v>
      </c>
      <c r="Q225" s="33">
        <f>IF(ISBLANK('Monthly Estimate'!$D$26),SUMPRODUCT(('Monthly Estimate'!$F$26:$BL$26='Payment Calendar'!$A225)*('Monthly Estimate'!$B$26)),IF('Monthly Estimate'!$D$26='Payment Calendar'!$B225,'Monthly Estimate'!$B$26,0))</f>
        <v>0</v>
      </c>
      <c r="R225" s="33">
        <f>IF(ISBLANK('Monthly Estimate'!$D$27),SUMPRODUCT(('Monthly Estimate'!$F$27:$BL$27='Payment Calendar'!$A225)*('Monthly Estimate'!$B$27)),IF('Monthly Estimate'!$D$27='Payment Calendar'!$B225,'Monthly Estimate'!$B$27,0))</f>
        <v>0</v>
      </c>
      <c r="S225" s="33">
        <f>IF(ISBLANK('Monthly Estimate'!$D$28),SUMPRODUCT(('Monthly Estimate'!$F$28:$BL$28='Payment Calendar'!$A225)*('Monthly Estimate'!$B$28)),IF('Monthly Estimate'!$D$28='Payment Calendar'!$B225,'Monthly Estimate'!$B$28,0))</f>
        <v>0</v>
      </c>
      <c r="T225" s="33">
        <f>IF(ISBLANK('Monthly Estimate'!$D$32),SUMPRODUCT(('Monthly Estimate'!$F$32:$BL$32='Payment Calendar'!$A225)*('Monthly Estimate'!$B$32)),IF('Monthly Estimate'!$D$32='Payment Calendar'!$B225,'Monthly Estimate'!$B$32,0))</f>
        <v>0</v>
      </c>
      <c r="U225" s="33">
        <f>IF(ISBLANK('Monthly Estimate'!$D$33),SUMPRODUCT(('Monthly Estimate'!$F$33:$BL$33='Payment Calendar'!$A225)*('Monthly Estimate'!$B$33)),IF('Monthly Estimate'!$D$33='Payment Calendar'!$B225,'Monthly Estimate'!$B$33,0))</f>
        <v>0</v>
      </c>
      <c r="V225" s="33">
        <f>IF(ISBLANK('Monthly Estimate'!$D$34),SUMPRODUCT(('Monthly Estimate'!$F$34:$BL$34='Payment Calendar'!$A225)*('Monthly Estimate'!$B$34)),IF('Monthly Estimate'!$D$34='Payment Calendar'!$B225,'Monthly Estimate'!$B$34,0))</f>
        <v>0</v>
      </c>
      <c r="W225" s="33">
        <f>IF(ISBLANK('Monthly Estimate'!$D$35),SUMPRODUCT(('Monthly Estimate'!$F$35:$BL$35='Payment Calendar'!$A225)*('Monthly Estimate'!$B$35)),IF('Monthly Estimate'!$D$35='Payment Calendar'!$B225,'Monthly Estimate'!$B$35,0))</f>
        <v>0</v>
      </c>
      <c r="X225" s="33">
        <f>IF(ISBLANK('Monthly Estimate'!$D$36),SUMPRODUCT(('Monthly Estimate'!$F$36:$BL$36='Payment Calendar'!$A225)*('Monthly Estimate'!$B$36)),IF('Monthly Estimate'!$D$36='Payment Calendar'!$B225,'Monthly Estimate'!$B$36,0))</f>
        <v>0</v>
      </c>
      <c r="Y225" s="33">
        <f>IF(ISBLANK('Monthly Estimate'!$D$37),SUMPRODUCT(('Monthly Estimate'!$F$37:$BL$37='Payment Calendar'!$A225)*('Monthly Estimate'!$B$37)),IF('Monthly Estimate'!$D$37='Payment Calendar'!$B225,'Monthly Estimate'!$B$37,0))</f>
        <v>0</v>
      </c>
      <c r="Z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A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B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C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D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E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F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G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H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I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J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K225" s="33">
        <f>IF(ISBLANK('Monthly Estimate'!$D$38),SUMPRODUCT(('Monthly Estimate'!$F$38:$BL$38='Payment Calendar'!$A225)*('Monthly Estimate'!$B$38)),IF('Monthly Estimate'!$D$38='Payment Calendar'!$B225,'Monthly Estimate'!$B$38,0))</f>
        <v>0</v>
      </c>
      <c r="AL225" s="33">
        <f>IF(ISBLANK('Monthly Estimate'!$D$50),SUMPRODUCT(('Monthly Estimate'!$F$50:$BL$50='Payment Calendar'!$A225)*('Monthly Estimate'!$B$50)),IF('Monthly Estimate'!$D$50='Payment Calendar'!$B225,'Monthly Estimate'!$B$50,0))</f>
        <v>0</v>
      </c>
      <c r="AM225" s="34">
        <f>IF(ISBLANK('Monthly Estimate'!$D$51),SUMPRODUCT(('Monthly Estimate'!$F$51:$BL$51='Payment Calendar'!$A225)*('Monthly Estimate'!$B$51)),IF('Monthly Estimate'!$D$51='Payment Calendar'!$B225,'Monthly Estimate'!$B$51,0))</f>
        <v>0</v>
      </c>
      <c r="AN225" s="29">
        <f>SUM(D225:AM225)</f>
        <v>0</v>
      </c>
      <c r="AO225" s="33">
        <f>IF(ISBLANK('Monthly Estimate'!$D$6),SUMPRODUCT(('Monthly Estimate'!$F$6:$BL$6='Payment Calendar'!$A225)*('Monthly Estimate'!$B$6)),IF('Monthly Estimate'!$D$6='Payment Calendar'!$B225,'Monthly Estimate'!$B$6,0))</f>
        <v>0</v>
      </c>
      <c r="AP225" s="33">
        <f>IF(ISBLANK('Monthly Estimate'!$D$7),SUMPRODUCT(('Monthly Estimate'!$F$7:$BL$7='Payment Calendar'!$A225)*('Monthly Estimate'!$B$7)),IF('Monthly Estimate'!$D$7='Payment Calendar'!$B225,'Monthly Estimate'!$B$7,0))</f>
        <v>0</v>
      </c>
      <c r="AQ225" s="34">
        <f>IF(ISBLANK('Monthly Estimate'!$D$8),SUMPRODUCT(('Monthly Estimate'!$F$8:$BL$8='Payment Calendar'!$A225)*('Monthly Estimate'!$B$8)),IF('Monthly Estimate'!$D$8='Payment Calendar'!$B225,'Monthly Estimate'!$B$8,0))</f>
        <v>0</v>
      </c>
      <c r="AR225" s="35">
        <f t="shared" si="67"/>
        <v>0</v>
      </c>
      <c r="AS225" s="36">
        <f>IF(ISBLANK('Monthly Estimate'!$D$54),SUMPRODUCT(('Monthly Estimate'!$F$54:$BL$54='Payment Calendar'!$A225)*('Monthly Estimate'!$B$54)),IF('Monthly Estimate'!$D$54='Payment Calendar'!$B225,'Monthly Estimate'!$B$54,0))</f>
        <v>0</v>
      </c>
      <c r="AT225" s="34">
        <f>IF(ISBLANK('Monthly Estimate'!$D$55),SUMPRODUCT(('Monthly Estimate'!$F$55:$BL$55='Payment Calendar'!$A225)*('Monthly Estimate'!$B$55)),IF('Monthly Estimate'!$D$55='Payment Calendar'!$B225,'Monthly Estimate'!$B$55,0))</f>
        <v>0</v>
      </c>
      <c r="AU225" s="29">
        <f t="shared" si="76"/>
        <v>0</v>
      </c>
      <c r="AV225" s="30">
        <f t="shared" si="77"/>
        <v>0</v>
      </c>
      <c r="AW225" s="37">
        <f t="shared" si="79"/>
        <v>0</v>
      </c>
    </row>
    <row r="226" spans="1:49" x14ac:dyDescent="0.2">
      <c r="A226" s="31">
        <f t="shared" si="78"/>
        <v>43316</v>
      </c>
      <c r="B226" s="32">
        <f t="shared" si="66"/>
        <v>4</v>
      </c>
      <c r="C226" s="32">
        <f t="shared" si="75"/>
        <v>8</v>
      </c>
      <c r="D226" s="33">
        <f>IF(ISBLANK('Monthly Estimate'!$D$13),SUMPRODUCT(('Monthly Estimate'!$F$13:$BL$13='Payment Calendar'!$A226)*('Monthly Estimate'!$B$13)),IF('Monthly Estimate'!$D$13='Payment Calendar'!$B226,'Monthly Estimate'!$B$13,0))</f>
        <v>0</v>
      </c>
      <c r="E226" s="33">
        <f>IF(ISBLANK('Monthly Estimate'!$D$14),SUMPRODUCT(('Monthly Estimate'!$F$14:$BL$14='Payment Calendar'!$A226)*('Monthly Estimate'!$B$14)),IF('Monthly Estimate'!$D$14='Payment Calendar'!$B226,'Monthly Estimate'!$B$14,0))</f>
        <v>0</v>
      </c>
      <c r="F226" s="33">
        <f>IF(ISBLANK('Monthly Estimate'!$D$15),SUMPRODUCT(('Monthly Estimate'!$F$15:$BL$15='Payment Calendar'!$A226)*('Monthly Estimate'!$B$15)),IF('Monthly Estimate'!$D$15='Payment Calendar'!$B226,'Monthly Estimate'!$B$15,0))</f>
        <v>0</v>
      </c>
      <c r="G226" s="33">
        <f>IF(ISBLANK('Monthly Estimate'!$D$16),SUMPRODUCT(('Monthly Estimate'!$F$16:$BL$16='Payment Calendar'!$A226)*('Monthly Estimate'!$B$16)),IF('Monthly Estimate'!$D$16='Payment Calendar'!$B226,'Monthly Estimate'!$B$16,0))</f>
        <v>0</v>
      </c>
      <c r="H226" s="33">
        <f>IF(ISBLANK('Monthly Estimate'!$D$17),SUMPRODUCT(('Monthly Estimate'!$F$17:$BL$17='Payment Calendar'!$A226)*('Monthly Estimate'!$B$17)),IF('Monthly Estimate'!$D$17='Payment Calendar'!$B226,'Monthly Estimate'!$B$17,0))</f>
        <v>0</v>
      </c>
      <c r="I226" s="33">
        <f>IF(ISBLANK('Monthly Estimate'!$D$18),SUMPRODUCT(('Monthly Estimate'!$F$18:$BL$18='Payment Calendar'!$A226)*('Monthly Estimate'!$B$18)),IF('Monthly Estimate'!$D$18='Payment Calendar'!$B226,'Monthly Estimate'!$B$18,0))</f>
        <v>0</v>
      </c>
      <c r="J226" s="33">
        <f>IF(ISBLANK('Monthly Estimate'!$D$19),SUMPRODUCT(('Monthly Estimate'!$F$19:$BL$19='Payment Calendar'!$A226)*('Monthly Estimate'!$B$19)),IF('Monthly Estimate'!$D$19='Payment Calendar'!$B226,'Monthly Estimate'!$B$19,0))</f>
        <v>0</v>
      </c>
      <c r="K226" s="33">
        <f>IF(ISBLANK('Monthly Estimate'!$D$20),SUMPRODUCT(('Monthly Estimate'!$F$20:$BL$20='Payment Calendar'!$A226)*('Monthly Estimate'!$B$20)),IF('Monthly Estimate'!$D$20='Payment Calendar'!$B226,'Monthly Estimate'!$B$20,0))</f>
        <v>0</v>
      </c>
      <c r="L226" s="33">
        <f>IF(ISBLANK('Monthly Estimate'!$D$21),SUMPRODUCT(('Monthly Estimate'!$F$21:$BL$21='Payment Calendar'!$A226)*('Monthly Estimate'!$B$21)),IF('Monthly Estimate'!$D$21='Payment Calendar'!$B226,'Monthly Estimate'!$B$21,0))</f>
        <v>0</v>
      </c>
      <c r="M226" s="33">
        <f>IF(ISBLANK('Monthly Estimate'!$D$22),SUMPRODUCT(('Monthly Estimate'!$F$22:$BL$22='Payment Calendar'!$A226)*('Monthly Estimate'!$B$22)),IF('Monthly Estimate'!$D$22='Payment Calendar'!$B226,'Monthly Estimate'!$B$22,0))</f>
        <v>0</v>
      </c>
      <c r="N226" s="33">
        <f>IF(ISBLANK('Monthly Estimate'!$D$23),SUMPRODUCT(('Monthly Estimate'!$F$23:$BL$23='Payment Calendar'!$A226)*('Monthly Estimate'!$B$23)),IF('Monthly Estimate'!$D$23='Payment Calendar'!$B226,'Monthly Estimate'!$B$23,0))</f>
        <v>0</v>
      </c>
      <c r="O226" s="33">
        <f>IF(ISBLANK('Monthly Estimate'!$D$24),SUMPRODUCT(('Monthly Estimate'!$F$24:$BL$24='Payment Calendar'!$A226)*('Monthly Estimate'!$B$24)),IF('Monthly Estimate'!$D$24='Payment Calendar'!$B226,'Monthly Estimate'!$B$24,0))</f>
        <v>0</v>
      </c>
      <c r="P226" s="33">
        <f>IF(ISBLANK('Monthly Estimate'!$D$25),SUMPRODUCT(('Monthly Estimate'!$F$25:$BL$25='Payment Calendar'!$A226)*('Monthly Estimate'!$B$25)),IF('Monthly Estimate'!$D$25='Payment Calendar'!$B226,'Monthly Estimate'!$B$25,0))</f>
        <v>0</v>
      </c>
      <c r="Q226" s="33">
        <f>IF(ISBLANK('Monthly Estimate'!$D$26),SUMPRODUCT(('Monthly Estimate'!$F$26:$BL$26='Payment Calendar'!$A226)*('Monthly Estimate'!$B$26)),IF('Monthly Estimate'!$D$26='Payment Calendar'!$B226,'Monthly Estimate'!$B$26,0))</f>
        <v>0</v>
      </c>
      <c r="R226" s="33">
        <f>IF(ISBLANK('Monthly Estimate'!$D$27),SUMPRODUCT(('Monthly Estimate'!$F$27:$BL$27='Payment Calendar'!$A226)*('Monthly Estimate'!$B$27)),IF('Monthly Estimate'!$D$27='Payment Calendar'!$B226,'Monthly Estimate'!$B$27,0))</f>
        <v>0</v>
      </c>
      <c r="S226" s="33">
        <f>IF(ISBLANK('Monthly Estimate'!$D$28),SUMPRODUCT(('Monthly Estimate'!$F$28:$BL$28='Payment Calendar'!$A226)*('Monthly Estimate'!$B$28)),IF('Monthly Estimate'!$D$28='Payment Calendar'!$B226,'Monthly Estimate'!$B$28,0))</f>
        <v>0</v>
      </c>
      <c r="T226" s="33">
        <f>IF(ISBLANK('Monthly Estimate'!$D$32),SUMPRODUCT(('Monthly Estimate'!$F$32:$BL$32='Payment Calendar'!$A226)*('Monthly Estimate'!$B$32)),IF('Monthly Estimate'!$D$32='Payment Calendar'!$B226,'Monthly Estimate'!$B$32,0))</f>
        <v>0</v>
      </c>
      <c r="U226" s="33">
        <f>IF(ISBLANK('Monthly Estimate'!$D$33),SUMPRODUCT(('Monthly Estimate'!$F$33:$BL$33='Payment Calendar'!$A226)*('Monthly Estimate'!$B$33)),IF('Monthly Estimate'!$D$33='Payment Calendar'!$B226,'Monthly Estimate'!$B$33,0))</f>
        <v>0</v>
      </c>
      <c r="V226" s="33">
        <f>IF(ISBLANK('Monthly Estimate'!$D$34),SUMPRODUCT(('Monthly Estimate'!$F$34:$BL$34='Payment Calendar'!$A226)*('Monthly Estimate'!$B$34)),IF('Monthly Estimate'!$D$34='Payment Calendar'!$B226,'Monthly Estimate'!$B$34,0))</f>
        <v>0</v>
      </c>
      <c r="W226" s="33">
        <f>IF(ISBLANK('Monthly Estimate'!$D$35),SUMPRODUCT(('Monthly Estimate'!$F$35:$BL$35='Payment Calendar'!$A226)*('Monthly Estimate'!$B$35)),IF('Monthly Estimate'!$D$35='Payment Calendar'!$B226,'Monthly Estimate'!$B$35,0))</f>
        <v>0</v>
      </c>
      <c r="X226" s="33">
        <f>IF(ISBLANK('Monthly Estimate'!$D$36),SUMPRODUCT(('Monthly Estimate'!$F$36:$BL$36='Payment Calendar'!$A226)*('Monthly Estimate'!$B$36)),IF('Monthly Estimate'!$D$36='Payment Calendar'!$B226,'Monthly Estimate'!$B$36,0))</f>
        <v>0</v>
      </c>
      <c r="Y226" s="33">
        <f>IF(ISBLANK('Monthly Estimate'!$D$37),SUMPRODUCT(('Monthly Estimate'!$F$37:$BL$37='Payment Calendar'!$A226)*('Monthly Estimate'!$B$37)),IF('Monthly Estimate'!$D$37='Payment Calendar'!$B226,'Monthly Estimate'!$B$37,0))</f>
        <v>0</v>
      </c>
      <c r="Z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A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B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C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D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E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F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G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H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I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J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K226" s="33">
        <f>IF(ISBLANK('Monthly Estimate'!$D$38),SUMPRODUCT(('Monthly Estimate'!$F$38:$BL$38='Payment Calendar'!$A226)*('Monthly Estimate'!$B$38)),IF('Monthly Estimate'!$D$38='Payment Calendar'!$B226,'Monthly Estimate'!$B$38,0))</f>
        <v>0</v>
      </c>
      <c r="AL226" s="33">
        <f>IF(ISBLANK('Monthly Estimate'!$D$50),SUMPRODUCT(('Monthly Estimate'!$F$50:$BL$50='Payment Calendar'!$A226)*('Monthly Estimate'!$B$50)),IF('Monthly Estimate'!$D$50='Payment Calendar'!$B226,'Monthly Estimate'!$B$50,0))</f>
        <v>0</v>
      </c>
      <c r="AM226" s="34">
        <f>IF(ISBLANK('Monthly Estimate'!$D$51),SUMPRODUCT(('Monthly Estimate'!$F$51:$BL$51='Payment Calendar'!$A226)*('Monthly Estimate'!$B$51)),IF('Monthly Estimate'!$D$51='Payment Calendar'!$B226,'Monthly Estimate'!$B$51,0))</f>
        <v>0</v>
      </c>
      <c r="AN226" s="29">
        <f>SUM(D226:AM226)</f>
        <v>0</v>
      </c>
      <c r="AO226" s="33">
        <f>IF(ISBLANK('Monthly Estimate'!$D$6),SUMPRODUCT(('Monthly Estimate'!$F$6:$BL$6='Payment Calendar'!$A226)*('Monthly Estimate'!$B$6)),IF('Monthly Estimate'!$D$6='Payment Calendar'!$B226,'Monthly Estimate'!$B$6,0))</f>
        <v>0</v>
      </c>
      <c r="AP226" s="33">
        <f>IF(ISBLANK('Monthly Estimate'!$D$7),SUMPRODUCT(('Monthly Estimate'!$F$7:$BL$7='Payment Calendar'!$A226)*('Monthly Estimate'!$B$7)),IF('Monthly Estimate'!$D$7='Payment Calendar'!$B226,'Monthly Estimate'!$B$7,0))</f>
        <v>0</v>
      </c>
      <c r="AQ226" s="34">
        <f>IF(ISBLANK('Monthly Estimate'!$D$8),SUMPRODUCT(('Monthly Estimate'!$F$8:$BL$8='Payment Calendar'!$A226)*('Monthly Estimate'!$B$8)),IF('Monthly Estimate'!$D$8='Payment Calendar'!$B226,'Monthly Estimate'!$B$8,0))</f>
        <v>0</v>
      </c>
      <c r="AR226" s="35">
        <f t="shared" si="67"/>
        <v>0</v>
      </c>
      <c r="AS226" s="36">
        <f>IF(ISBLANK('Monthly Estimate'!$D$54),SUMPRODUCT(('Monthly Estimate'!$F$54:$BL$54='Payment Calendar'!$A226)*('Monthly Estimate'!$B$54)),IF('Monthly Estimate'!$D$54='Payment Calendar'!$B226,'Monthly Estimate'!$B$54,0))</f>
        <v>0</v>
      </c>
      <c r="AT226" s="34">
        <f>IF(ISBLANK('Monthly Estimate'!$D$55),SUMPRODUCT(('Monthly Estimate'!$F$55:$BL$55='Payment Calendar'!$A226)*('Monthly Estimate'!$B$55)),IF('Monthly Estimate'!$D$55='Payment Calendar'!$B226,'Monthly Estimate'!$B$55,0))</f>
        <v>0</v>
      </c>
      <c r="AU226" s="29">
        <f t="shared" si="76"/>
        <v>0</v>
      </c>
      <c r="AV226" s="30">
        <f t="shared" si="77"/>
        <v>0</v>
      </c>
      <c r="AW226" s="37">
        <f t="shared" si="79"/>
        <v>0</v>
      </c>
    </row>
    <row r="227" spans="1:49" x14ac:dyDescent="0.2">
      <c r="A227" s="31">
        <f t="shared" si="78"/>
        <v>43317</v>
      </c>
      <c r="B227" s="32">
        <f t="shared" si="66"/>
        <v>5</v>
      </c>
      <c r="C227" s="32">
        <f t="shared" si="75"/>
        <v>8</v>
      </c>
      <c r="D227" s="33">
        <f>IF(ISBLANK('Monthly Estimate'!$D$13),SUMPRODUCT(('Monthly Estimate'!$F$13:$BL$13='Payment Calendar'!$A227)*('Monthly Estimate'!$B$13)),IF('Monthly Estimate'!$D$13='Payment Calendar'!$B227,'Monthly Estimate'!$B$13,0))</f>
        <v>0</v>
      </c>
      <c r="E227" s="33">
        <f>IF(ISBLANK('Monthly Estimate'!$D$14),SUMPRODUCT(('Monthly Estimate'!$F$14:$BL$14='Payment Calendar'!$A227)*('Monthly Estimate'!$B$14)),IF('Monthly Estimate'!$D$14='Payment Calendar'!$B227,'Monthly Estimate'!$B$14,0))</f>
        <v>0</v>
      </c>
      <c r="F227" s="33">
        <f>IF(ISBLANK('Monthly Estimate'!$D$15),SUMPRODUCT(('Monthly Estimate'!$F$15:$BL$15='Payment Calendar'!$A227)*('Monthly Estimate'!$B$15)),IF('Monthly Estimate'!$D$15='Payment Calendar'!$B227,'Monthly Estimate'!$B$15,0))</f>
        <v>0</v>
      </c>
      <c r="G227" s="33">
        <f>IF(ISBLANK('Monthly Estimate'!$D$16),SUMPRODUCT(('Monthly Estimate'!$F$16:$BL$16='Payment Calendar'!$A227)*('Monthly Estimate'!$B$16)),IF('Monthly Estimate'!$D$16='Payment Calendar'!$B227,'Monthly Estimate'!$B$16,0))</f>
        <v>0</v>
      </c>
      <c r="H227" s="33">
        <f>IF(ISBLANK('Monthly Estimate'!$D$17),SUMPRODUCT(('Monthly Estimate'!$F$17:$BL$17='Payment Calendar'!$A227)*('Monthly Estimate'!$B$17)),IF('Monthly Estimate'!$D$17='Payment Calendar'!$B227,'Monthly Estimate'!$B$17,0))</f>
        <v>0</v>
      </c>
      <c r="I227" s="33">
        <f>IF(ISBLANK('Monthly Estimate'!$D$18),SUMPRODUCT(('Monthly Estimate'!$F$18:$BL$18='Payment Calendar'!$A227)*('Monthly Estimate'!$B$18)),IF('Monthly Estimate'!$D$18='Payment Calendar'!$B227,'Monthly Estimate'!$B$18,0))</f>
        <v>0</v>
      </c>
      <c r="J227" s="33">
        <f>IF(ISBLANK('Monthly Estimate'!$D$19),SUMPRODUCT(('Monthly Estimate'!$F$19:$BL$19='Payment Calendar'!$A227)*('Monthly Estimate'!$B$19)),IF('Monthly Estimate'!$D$19='Payment Calendar'!$B227,'Monthly Estimate'!$B$19,0))</f>
        <v>0</v>
      </c>
      <c r="K227" s="33">
        <f>IF(ISBLANK('Monthly Estimate'!$D$20),SUMPRODUCT(('Monthly Estimate'!$F$20:$BL$20='Payment Calendar'!$A227)*('Monthly Estimate'!$B$20)),IF('Monthly Estimate'!$D$20='Payment Calendar'!$B227,'Monthly Estimate'!$B$20,0))</f>
        <v>0</v>
      </c>
      <c r="L227" s="33">
        <f>IF(ISBLANK('Monthly Estimate'!$D$21),SUMPRODUCT(('Monthly Estimate'!$F$21:$BL$21='Payment Calendar'!$A227)*('Monthly Estimate'!$B$21)),IF('Monthly Estimate'!$D$21='Payment Calendar'!$B227,'Monthly Estimate'!$B$21,0))</f>
        <v>0</v>
      </c>
      <c r="M227" s="33">
        <f>IF(ISBLANK('Monthly Estimate'!$D$22),SUMPRODUCT(('Monthly Estimate'!$F$22:$BL$22='Payment Calendar'!$A227)*('Monthly Estimate'!$B$22)),IF('Monthly Estimate'!$D$22='Payment Calendar'!$B227,'Monthly Estimate'!$B$22,0))</f>
        <v>0</v>
      </c>
      <c r="N227" s="33">
        <f>IF(ISBLANK('Monthly Estimate'!$D$23),SUMPRODUCT(('Monthly Estimate'!$F$23:$BL$23='Payment Calendar'!$A227)*('Monthly Estimate'!$B$23)),IF('Monthly Estimate'!$D$23='Payment Calendar'!$B227,'Monthly Estimate'!$B$23,0))</f>
        <v>0</v>
      </c>
      <c r="O227" s="33">
        <f>IF(ISBLANK('Monthly Estimate'!$D$24),SUMPRODUCT(('Monthly Estimate'!$F$24:$BL$24='Payment Calendar'!$A227)*('Monthly Estimate'!$B$24)),IF('Monthly Estimate'!$D$24='Payment Calendar'!$B227,'Monthly Estimate'!$B$24,0))</f>
        <v>0</v>
      </c>
      <c r="P227" s="33">
        <f>IF(ISBLANK('Monthly Estimate'!$D$25),SUMPRODUCT(('Monthly Estimate'!$F$25:$BL$25='Payment Calendar'!$A227)*('Monthly Estimate'!$B$25)),IF('Monthly Estimate'!$D$25='Payment Calendar'!$B227,'Monthly Estimate'!$B$25,0))</f>
        <v>0</v>
      </c>
      <c r="Q227" s="33">
        <f>IF(ISBLANK('Monthly Estimate'!$D$26),SUMPRODUCT(('Monthly Estimate'!$F$26:$BL$26='Payment Calendar'!$A227)*('Monthly Estimate'!$B$26)),IF('Monthly Estimate'!$D$26='Payment Calendar'!$B227,'Monthly Estimate'!$B$26,0))</f>
        <v>0</v>
      </c>
      <c r="R227" s="33">
        <f>IF(ISBLANK('Monthly Estimate'!$D$27),SUMPRODUCT(('Monthly Estimate'!$F$27:$BL$27='Payment Calendar'!$A227)*('Monthly Estimate'!$B$27)),IF('Monthly Estimate'!$D$27='Payment Calendar'!$B227,'Monthly Estimate'!$B$27,0))</f>
        <v>0</v>
      </c>
      <c r="S227" s="33">
        <f>IF(ISBLANK('Monthly Estimate'!$D$28),SUMPRODUCT(('Monthly Estimate'!$F$28:$BL$28='Payment Calendar'!$A227)*('Monthly Estimate'!$B$28)),IF('Monthly Estimate'!$D$28='Payment Calendar'!$B227,'Monthly Estimate'!$B$28,0))</f>
        <v>0</v>
      </c>
      <c r="T227" s="33">
        <f>IF(ISBLANK('Monthly Estimate'!$D$32),SUMPRODUCT(('Monthly Estimate'!$F$32:$BL$32='Payment Calendar'!$A227)*('Monthly Estimate'!$B$32)),IF('Monthly Estimate'!$D$32='Payment Calendar'!$B227,'Monthly Estimate'!$B$32,0))</f>
        <v>0</v>
      </c>
      <c r="U227" s="33">
        <f>IF(ISBLANK('Monthly Estimate'!$D$33),SUMPRODUCT(('Monthly Estimate'!$F$33:$BL$33='Payment Calendar'!$A227)*('Monthly Estimate'!$B$33)),IF('Monthly Estimate'!$D$33='Payment Calendar'!$B227,'Monthly Estimate'!$B$33,0))</f>
        <v>0</v>
      </c>
      <c r="V227" s="33">
        <f>IF(ISBLANK('Monthly Estimate'!$D$34),SUMPRODUCT(('Monthly Estimate'!$F$34:$BL$34='Payment Calendar'!$A227)*('Monthly Estimate'!$B$34)),IF('Monthly Estimate'!$D$34='Payment Calendar'!$B227,'Monthly Estimate'!$B$34,0))</f>
        <v>0</v>
      </c>
      <c r="W227" s="33">
        <f>IF(ISBLANK('Monthly Estimate'!$D$35),SUMPRODUCT(('Monthly Estimate'!$F$35:$BL$35='Payment Calendar'!$A227)*('Monthly Estimate'!$B$35)),IF('Monthly Estimate'!$D$35='Payment Calendar'!$B227,'Monthly Estimate'!$B$35,0))</f>
        <v>0</v>
      </c>
      <c r="X227" s="33">
        <f>IF(ISBLANK('Monthly Estimate'!$D$36),SUMPRODUCT(('Monthly Estimate'!$F$36:$BL$36='Payment Calendar'!$A227)*('Monthly Estimate'!$B$36)),IF('Monthly Estimate'!$D$36='Payment Calendar'!$B227,'Monthly Estimate'!$B$36,0))</f>
        <v>0</v>
      </c>
      <c r="Y227" s="33">
        <f>IF(ISBLANK('Monthly Estimate'!$D$37),SUMPRODUCT(('Monthly Estimate'!$F$37:$BL$37='Payment Calendar'!$A227)*('Monthly Estimate'!$B$37)),IF('Monthly Estimate'!$D$37='Payment Calendar'!$B227,'Monthly Estimate'!$B$37,0))</f>
        <v>0</v>
      </c>
      <c r="Z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A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B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C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D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E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F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G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H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I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J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K227" s="33">
        <f>IF(ISBLANK('Monthly Estimate'!$D$38),SUMPRODUCT(('Monthly Estimate'!$F$38:$BL$38='Payment Calendar'!$A227)*('Monthly Estimate'!$B$38)),IF('Monthly Estimate'!$D$38='Payment Calendar'!$B227,'Monthly Estimate'!$B$38,0))</f>
        <v>0</v>
      </c>
      <c r="AL227" s="33">
        <f>IF(ISBLANK('Monthly Estimate'!$D$50),SUMPRODUCT(('Monthly Estimate'!$F$50:$BL$50='Payment Calendar'!$A227)*('Monthly Estimate'!$B$50)),IF('Monthly Estimate'!$D$50='Payment Calendar'!$B227,'Monthly Estimate'!$B$50,0))</f>
        <v>0</v>
      </c>
      <c r="AM227" s="34">
        <f>IF(ISBLANK('Monthly Estimate'!$D$51),SUMPRODUCT(('Monthly Estimate'!$F$51:$BL$51='Payment Calendar'!$A227)*('Monthly Estimate'!$B$51)),IF('Monthly Estimate'!$D$51='Payment Calendar'!$B227,'Monthly Estimate'!$B$51,0))</f>
        <v>0</v>
      </c>
      <c r="AN227" s="29">
        <f>SUM(D227:AM227)</f>
        <v>0</v>
      </c>
      <c r="AO227" s="33">
        <f>IF(ISBLANK('Monthly Estimate'!$D$6),SUMPRODUCT(('Monthly Estimate'!$F$6:$BL$6='Payment Calendar'!$A227)*('Monthly Estimate'!$B$6)),IF('Monthly Estimate'!$D$6='Payment Calendar'!$B227,'Monthly Estimate'!$B$6,0))</f>
        <v>0</v>
      </c>
      <c r="AP227" s="33">
        <f>IF(ISBLANK('Monthly Estimate'!$D$7),SUMPRODUCT(('Monthly Estimate'!$F$7:$BL$7='Payment Calendar'!$A227)*('Monthly Estimate'!$B$7)),IF('Monthly Estimate'!$D$7='Payment Calendar'!$B227,'Monthly Estimate'!$B$7,0))</f>
        <v>0</v>
      </c>
      <c r="AQ227" s="34">
        <f>IF(ISBLANK('Monthly Estimate'!$D$8),SUMPRODUCT(('Monthly Estimate'!$F$8:$BL$8='Payment Calendar'!$A227)*('Monthly Estimate'!$B$8)),IF('Monthly Estimate'!$D$8='Payment Calendar'!$B227,'Monthly Estimate'!$B$8,0))</f>
        <v>0</v>
      </c>
      <c r="AR227" s="35">
        <f t="shared" si="67"/>
        <v>0</v>
      </c>
      <c r="AS227" s="36">
        <f>IF(ISBLANK('Monthly Estimate'!$D$54),SUMPRODUCT(('Monthly Estimate'!$F$54:$BL$54='Payment Calendar'!$A227)*('Monthly Estimate'!$B$54)),IF('Monthly Estimate'!$D$54='Payment Calendar'!$B227,'Monthly Estimate'!$B$54,0))</f>
        <v>0</v>
      </c>
      <c r="AT227" s="34">
        <f>IF(ISBLANK('Monthly Estimate'!$D$55),SUMPRODUCT(('Monthly Estimate'!$F$55:$BL$55='Payment Calendar'!$A227)*('Monthly Estimate'!$B$55)),IF('Monthly Estimate'!$D$55='Payment Calendar'!$B227,'Monthly Estimate'!$B$55,0))</f>
        <v>0</v>
      </c>
      <c r="AU227" s="29">
        <f t="shared" si="76"/>
        <v>0</v>
      </c>
      <c r="AV227" s="30">
        <f t="shared" si="77"/>
        <v>0</v>
      </c>
      <c r="AW227" s="37">
        <f t="shared" si="79"/>
        <v>0</v>
      </c>
    </row>
    <row r="228" spans="1:49" x14ac:dyDescent="0.2">
      <c r="A228" s="31">
        <f t="shared" si="78"/>
        <v>43318</v>
      </c>
      <c r="B228" s="32">
        <f t="shared" si="66"/>
        <v>6</v>
      </c>
      <c r="C228" s="32">
        <f t="shared" si="75"/>
        <v>8</v>
      </c>
      <c r="D228" s="33">
        <f>IF(ISBLANK('Monthly Estimate'!$D$13),SUMPRODUCT(('Monthly Estimate'!$F$13:$BL$13='Payment Calendar'!$A228)*('Monthly Estimate'!$B$13)),IF('Monthly Estimate'!$D$13='Payment Calendar'!$B228,'Monthly Estimate'!$B$13,0))</f>
        <v>0</v>
      </c>
      <c r="E228" s="33">
        <f>IF(ISBLANK('Monthly Estimate'!$D$14),SUMPRODUCT(('Monthly Estimate'!$F$14:$BL$14='Payment Calendar'!$A228)*('Monthly Estimate'!$B$14)),IF('Monthly Estimate'!$D$14='Payment Calendar'!$B228,'Monthly Estimate'!$B$14,0))</f>
        <v>0</v>
      </c>
      <c r="F228" s="33">
        <f>IF(ISBLANK('Monthly Estimate'!$D$15),SUMPRODUCT(('Monthly Estimate'!$F$15:$BL$15='Payment Calendar'!$A228)*('Monthly Estimate'!$B$15)),IF('Monthly Estimate'!$D$15='Payment Calendar'!$B228,'Monthly Estimate'!$B$15,0))</f>
        <v>0</v>
      </c>
      <c r="G228" s="33">
        <f>IF(ISBLANK('Monthly Estimate'!$D$16),SUMPRODUCT(('Monthly Estimate'!$F$16:$BL$16='Payment Calendar'!$A228)*('Monthly Estimate'!$B$16)),IF('Monthly Estimate'!$D$16='Payment Calendar'!$B228,'Monthly Estimate'!$B$16,0))</f>
        <v>0</v>
      </c>
      <c r="H228" s="33">
        <f>IF(ISBLANK('Monthly Estimate'!$D$17),SUMPRODUCT(('Monthly Estimate'!$F$17:$BL$17='Payment Calendar'!$A228)*('Monthly Estimate'!$B$17)),IF('Monthly Estimate'!$D$17='Payment Calendar'!$B228,'Monthly Estimate'!$B$17,0))</f>
        <v>0</v>
      </c>
      <c r="I228" s="33">
        <f>IF(ISBLANK('Monthly Estimate'!$D$18),SUMPRODUCT(('Monthly Estimate'!$F$18:$BL$18='Payment Calendar'!$A228)*('Monthly Estimate'!$B$18)),IF('Monthly Estimate'!$D$18='Payment Calendar'!$B228,'Monthly Estimate'!$B$18,0))</f>
        <v>0</v>
      </c>
      <c r="J228" s="33">
        <f>IF(ISBLANK('Monthly Estimate'!$D$19),SUMPRODUCT(('Monthly Estimate'!$F$19:$BL$19='Payment Calendar'!$A228)*('Monthly Estimate'!$B$19)),IF('Monthly Estimate'!$D$19='Payment Calendar'!$B228,'Monthly Estimate'!$B$19,0))</f>
        <v>0</v>
      </c>
      <c r="K228" s="33">
        <f>IF(ISBLANK('Monthly Estimate'!$D$20),SUMPRODUCT(('Monthly Estimate'!$F$20:$BL$20='Payment Calendar'!$A228)*('Monthly Estimate'!$B$20)),IF('Monthly Estimate'!$D$20='Payment Calendar'!$B228,'Monthly Estimate'!$B$20,0))</f>
        <v>0</v>
      </c>
      <c r="L228" s="33">
        <f>IF(ISBLANK('Monthly Estimate'!$D$21),SUMPRODUCT(('Monthly Estimate'!$F$21:$BL$21='Payment Calendar'!$A228)*('Monthly Estimate'!$B$21)),IF('Monthly Estimate'!$D$21='Payment Calendar'!$B228,'Monthly Estimate'!$B$21,0))</f>
        <v>0</v>
      </c>
      <c r="M228" s="33">
        <f>IF(ISBLANK('Monthly Estimate'!$D$22),SUMPRODUCT(('Monthly Estimate'!$F$22:$BL$22='Payment Calendar'!$A228)*('Monthly Estimate'!$B$22)),IF('Monthly Estimate'!$D$22='Payment Calendar'!$B228,'Monthly Estimate'!$B$22,0))</f>
        <v>0</v>
      </c>
      <c r="N228" s="33">
        <f>IF(ISBLANK('Monthly Estimate'!$D$23),SUMPRODUCT(('Monthly Estimate'!$F$23:$BL$23='Payment Calendar'!$A228)*('Monthly Estimate'!$B$23)),IF('Monthly Estimate'!$D$23='Payment Calendar'!$B228,'Monthly Estimate'!$B$23,0))</f>
        <v>0</v>
      </c>
      <c r="O228" s="33">
        <f>IF(ISBLANK('Monthly Estimate'!$D$24),SUMPRODUCT(('Monthly Estimate'!$F$24:$BL$24='Payment Calendar'!$A228)*('Monthly Estimate'!$B$24)),IF('Monthly Estimate'!$D$24='Payment Calendar'!$B228,'Monthly Estimate'!$B$24,0))</f>
        <v>0</v>
      </c>
      <c r="P228" s="33">
        <f>IF(ISBLANK('Monthly Estimate'!$D$25),SUMPRODUCT(('Monthly Estimate'!$F$25:$BL$25='Payment Calendar'!$A228)*('Monthly Estimate'!$B$25)),IF('Monthly Estimate'!$D$25='Payment Calendar'!$B228,'Monthly Estimate'!$B$25,0))</f>
        <v>0</v>
      </c>
      <c r="Q228" s="33">
        <f>IF(ISBLANK('Monthly Estimate'!$D$26),SUMPRODUCT(('Monthly Estimate'!$F$26:$BL$26='Payment Calendar'!$A228)*('Monthly Estimate'!$B$26)),IF('Monthly Estimate'!$D$26='Payment Calendar'!$B228,'Monthly Estimate'!$B$26,0))</f>
        <v>0</v>
      </c>
      <c r="R228" s="33">
        <f>IF(ISBLANK('Monthly Estimate'!$D$27),SUMPRODUCT(('Monthly Estimate'!$F$27:$BL$27='Payment Calendar'!$A228)*('Monthly Estimate'!$B$27)),IF('Monthly Estimate'!$D$27='Payment Calendar'!$B228,'Monthly Estimate'!$B$27,0))</f>
        <v>0</v>
      </c>
      <c r="S228" s="33">
        <f>IF(ISBLANK('Monthly Estimate'!$D$28),SUMPRODUCT(('Monthly Estimate'!$F$28:$BL$28='Payment Calendar'!$A228)*('Monthly Estimate'!$B$28)),IF('Monthly Estimate'!$D$28='Payment Calendar'!$B228,'Monthly Estimate'!$B$28,0))</f>
        <v>0</v>
      </c>
      <c r="T228" s="33">
        <f>IF(ISBLANK('Monthly Estimate'!$D$32),SUMPRODUCT(('Monthly Estimate'!$F$32:$BL$32='Payment Calendar'!$A228)*('Monthly Estimate'!$B$32)),IF('Monthly Estimate'!$D$32='Payment Calendar'!$B228,'Monthly Estimate'!$B$32,0))</f>
        <v>0</v>
      </c>
      <c r="U228" s="33">
        <f>IF(ISBLANK('Monthly Estimate'!$D$33),SUMPRODUCT(('Monthly Estimate'!$F$33:$BL$33='Payment Calendar'!$A228)*('Monthly Estimate'!$B$33)),IF('Monthly Estimate'!$D$33='Payment Calendar'!$B228,'Monthly Estimate'!$B$33,0))</f>
        <v>0</v>
      </c>
      <c r="V228" s="33">
        <f>IF(ISBLANK('Monthly Estimate'!$D$34),SUMPRODUCT(('Monthly Estimate'!$F$34:$BL$34='Payment Calendar'!$A228)*('Monthly Estimate'!$B$34)),IF('Monthly Estimate'!$D$34='Payment Calendar'!$B228,'Monthly Estimate'!$B$34,0))</f>
        <v>0</v>
      </c>
      <c r="W228" s="33">
        <f>IF(ISBLANK('Monthly Estimate'!$D$35),SUMPRODUCT(('Monthly Estimate'!$F$35:$BL$35='Payment Calendar'!$A228)*('Monthly Estimate'!$B$35)),IF('Monthly Estimate'!$D$35='Payment Calendar'!$B228,'Monthly Estimate'!$B$35,0))</f>
        <v>0</v>
      </c>
      <c r="X228" s="33">
        <f>IF(ISBLANK('Monthly Estimate'!$D$36),SUMPRODUCT(('Monthly Estimate'!$F$36:$BL$36='Payment Calendar'!$A228)*('Monthly Estimate'!$B$36)),IF('Monthly Estimate'!$D$36='Payment Calendar'!$B228,'Monthly Estimate'!$B$36,0))</f>
        <v>0</v>
      </c>
      <c r="Y228" s="33">
        <f>IF(ISBLANK('Monthly Estimate'!$D$37),SUMPRODUCT(('Monthly Estimate'!$F$37:$BL$37='Payment Calendar'!$A228)*('Monthly Estimate'!$B$37)),IF('Monthly Estimate'!$D$37='Payment Calendar'!$B228,'Monthly Estimate'!$B$37,0))</f>
        <v>0</v>
      </c>
      <c r="Z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A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B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C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D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E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F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G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H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I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J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K228" s="33">
        <f>IF(ISBLANK('Monthly Estimate'!$D$38),SUMPRODUCT(('Monthly Estimate'!$F$38:$BL$38='Payment Calendar'!$A228)*('Monthly Estimate'!$B$38)),IF('Monthly Estimate'!$D$38='Payment Calendar'!$B228,'Monthly Estimate'!$B$38,0))</f>
        <v>0</v>
      </c>
      <c r="AL228" s="33">
        <f>IF(ISBLANK('Monthly Estimate'!$D$50),SUMPRODUCT(('Monthly Estimate'!$F$50:$BL$50='Payment Calendar'!$A228)*('Monthly Estimate'!$B$50)),IF('Monthly Estimate'!$D$50='Payment Calendar'!$B228,'Monthly Estimate'!$B$50,0))</f>
        <v>0</v>
      </c>
      <c r="AM228" s="34">
        <f>IF(ISBLANK('Monthly Estimate'!$D$51),SUMPRODUCT(('Monthly Estimate'!$F$51:$BL$51='Payment Calendar'!$A228)*('Monthly Estimate'!$B$51)),IF('Monthly Estimate'!$D$51='Payment Calendar'!$B228,'Monthly Estimate'!$B$51,0))</f>
        <v>0</v>
      </c>
      <c r="AN228" s="29">
        <f>SUM(D228:AM228)</f>
        <v>0</v>
      </c>
      <c r="AO228" s="33">
        <f>IF(ISBLANK('Monthly Estimate'!$D$6),SUMPRODUCT(('Monthly Estimate'!$F$6:$BL$6='Payment Calendar'!$A228)*('Monthly Estimate'!$B$6)),IF('Monthly Estimate'!$D$6='Payment Calendar'!$B228,'Monthly Estimate'!$B$6,0))</f>
        <v>0</v>
      </c>
      <c r="AP228" s="33">
        <f>IF(ISBLANK('Monthly Estimate'!$D$7),SUMPRODUCT(('Monthly Estimate'!$F$7:$BL$7='Payment Calendar'!$A228)*('Monthly Estimate'!$B$7)),IF('Monthly Estimate'!$D$7='Payment Calendar'!$B228,'Monthly Estimate'!$B$7,0))</f>
        <v>0</v>
      </c>
      <c r="AQ228" s="34">
        <f>IF(ISBLANK('Monthly Estimate'!$D$8),SUMPRODUCT(('Monthly Estimate'!$F$8:$BL$8='Payment Calendar'!$A228)*('Monthly Estimate'!$B$8)),IF('Monthly Estimate'!$D$8='Payment Calendar'!$B228,'Monthly Estimate'!$B$8,0))</f>
        <v>0</v>
      </c>
      <c r="AR228" s="35">
        <f t="shared" si="67"/>
        <v>0</v>
      </c>
      <c r="AS228" s="36">
        <f>IF(ISBLANK('Monthly Estimate'!$D$54),SUMPRODUCT(('Monthly Estimate'!$F$54:$BL$54='Payment Calendar'!$A228)*('Monthly Estimate'!$B$54)),IF('Monthly Estimate'!$D$54='Payment Calendar'!$B228,'Monthly Estimate'!$B$54,0))</f>
        <v>0</v>
      </c>
      <c r="AT228" s="34">
        <f>IF(ISBLANK('Monthly Estimate'!$D$55),SUMPRODUCT(('Monthly Estimate'!$F$55:$BL$55='Payment Calendar'!$A228)*('Monthly Estimate'!$B$55)),IF('Monthly Estimate'!$D$55='Payment Calendar'!$B228,'Monthly Estimate'!$B$55,0))</f>
        <v>0</v>
      </c>
      <c r="AU228" s="29">
        <f t="shared" si="76"/>
        <v>0</v>
      </c>
      <c r="AV228" s="30">
        <f t="shared" si="77"/>
        <v>0</v>
      </c>
      <c r="AW228" s="37">
        <f t="shared" si="79"/>
        <v>0</v>
      </c>
    </row>
    <row r="229" spans="1:49" x14ac:dyDescent="0.2">
      <c r="A229" s="31">
        <f t="shared" si="78"/>
        <v>43319</v>
      </c>
      <c r="B229" s="32">
        <f t="shared" si="66"/>
        <v>7</v>
      </c>
      <c r="C229" s="32">
        <f t="shared" si="75"/>
        <v>8</v>
      </c>
      <c r="D229" s="33">
        <f>IF(ISBLANK('Monthly Estimate'!$D$13),SUMPRODUCT(('Monthly Estimate'!$F$13:$BL$13='Payment Calendar'!$A229)*('Monthly Estimate'!$B$13)),IF('Monthly Estimate'!$D$13='Payment Calendar'!$B229,'Monthly Estimate'!$B$13,0))</f>
        <v>0</v>
      </c>
      <c r="E229" s="33">
        <f>IF(ISBLANK('Monthly Estimate'!$D$14),SUMPRODUCT(('Monthly Estimate'!$F$14:$BL$14='Payment Calendar'!$A229)*('Monthly Estimate'!$B$14)),IF('Monthly Estimate'!$D$14='Payment Calendar'!$B229,'Monthly Estimate'!$B$14,0))</f>
        <v>0</v>
      </c>
      <c r="F229" s="33">
        <f>IF(ISBLANK('Monthly Estimate'!$D$15),SUMPRODUCT(('Monthly Estimate'!$F$15:$BL$15='Payment Calendar'!$A229)*('Monthly Estimate'!$B$15)),IF('Monthly Estimate'!$D$15='Payment Calendar'!$B229,'Monthly Estimate'!$B$15,0))</f>
        <v>0</v>
      </c>
      <c r="G229" s="33">
        <f>IF(ISBLANK('Monthly Estimate'!$D$16),SUMPRODUCT(('Monthly Estimate'!$F$16:$BL$16='Payment Calendar'!$A229)*('Monthly Estimate'!$B$16)),IF('Monthly Estimate'!$D$16='Payment Calendar'!$B229,'Monthly Estimate'!$B$16,0))</f>
        <v>0</v>
      </c>
      <c r="H229" s="33">
        <f>IF(ISBLANK('Monthly Estimate'!$D$17),SUMPRODUCT(('Monthly Estimate'!$F$17:$BL$17='Payment Calendar'!$A229)*('Monthly Estimate'!$B$17)),IF('Monthly Estimate'!$D$17='Payment Calendar'!$B229,'Monthly Estimate'!$B$17,0))</f>
        <v>0</v>
      </c>
      <c r="I229" s="33">
        <f>IF(ISBLANK('Monthly Estimate'!$D$18),SUMPRODUCT(('Monthly Estimate'!$F$18:$BL$18='Payment Calendar'!$A229)*('Monthly Estimate'!$B$18)),IF('Monthly Estimate'!$D$18='Payment Calendar'!$B229,'Monthly Estimate'!$B$18,0))</f>
        <v>0</v>
      </c>
      <c r="J229" s="33">
        <f>IF(ISBLANK('Monthly Estimate'!$D$19),SUMPRODUCT(('Monthly Estimate'!$F$19:$BL$19='Payment Calendar'!$A229)*('Monthly Estimate'!$B$19)),IF('Monthly Estimate'!$D$19='Payment Calendar'!$B229,'Monthly Estimate'!$B$19,0))</f>
        <v>0</v>
      </c>
      <c r="K229" s="33">
        <f>IF(ISBLANK('Monthly Estimate'!$D$20),SUMPRODUCT(('Monthly Estimate'!$F$20:$BL$20='Payment Calendar'!$A229)*('Monthly Estimate'!$B$20)),IF('Monthly Estimate'!$D$20='Payment Calendar'!$B229,'Monthly Estimate'!$B$20,0))</f>
        <v>0</v>
      </c>
      <c r="L229" s="33">
        <f>IF(ISBLANK('Monthly Estimate'!$D$21),SUMPRODUCT(('Monthly Estimate'!$F$21:$BL$21='Payment Calendar'!$A229)*('Monthly Estimate'!$B$21)),IF('Monthly Estimate'!$D$21='Payment Calendar'!$B229,'Monthly Estimate'!$B$21,0))</f>
        <v>0</v>
      </c>
      <c r="M229" s="33">
        <f>IF(ISBLANK('Monthly Estimate'!$D$22),SUMPRODUCT(('Monthly Estimate'!$F$22:$BL$22='Payment Calendar'!$A229)*('Monthly Estimate'!$B$22)),IF('Monthly Estimate'!$D$22='Payment Calendar'!$B229,'Monthly Estimate'!$B$22,0))</f>
        <v>0</v>
      </c>
      <c r="N229" s="33">
        <f>IF(ISBLANK('Monthly Estimate'!$D$23),SUMPRODUCT(('Monthly Estimate'!$F$23:$BL$23='Payment Calendar'!$A229)*('Monthly Estimate'!$B$23)),IF('Monthly Estimate'!$D$23='Payment Calendar'!$B229,'Monthly Estimate'!$B$23,0))</f>
        <v>0</v>
      </c>
      <c r="O229" s="33">
        <f>IF(ISBLANK('Monthly Estimate'!$D$24),SUMPRODUCT(('Monthly Estimate'!$F$24:$BL$24='Payment Calendar'!$A229)*('Monthly Estimate'!$B$24)),IF('Monthly Estimate'!$D$24='Payment Calendar'!$B229,'Monthly Estimate'!$B$24,0))</f>
        <v>0</v>
      </c>
      <c r="P229" s="33">
        <f>IF(ISBLANK('Monthly Estimate'!$D$25),SUMPRODUCT(('Monthly Estimate'!$F$25:$BL$25='Payment Calendar'!$A229)*('Monthly Estimate'!$B$25)),IF('Monthly Estimate'!$D$25='Payment Calendar'!$B229,'Monthly Estimate'!$B$25,0))</f>
        <v>0</v>
      </c>
      <c r="Q229" s="33">
        <f>IF(ISBLANK('Monthly Estimate'!$D$26),SUMPRODUCT(('Monthly Estimate'!$F$26:$BL$26='Payment Calendar'!$A229)*('Monthly Estimate'!$B$26)),IF('Monthly Estimate'!$D$26='Payment Calendar'!$B229,'Monthly Estimate'!$B$26,0))</f>
        <v>0</v>
      </c>
      <c r="R229" s="33">
        <f>IF(ISBLANK('Monthly Estimate'!$D$27),SUMPRODUCT(('Monthly Estimate'!$F$27:$BL$27='Payment Calendar'!$A229)*('Monthly Estimate'!$B$27)),IF('Monthly Estimate'!$D$27='Payment Calendar'!$B229,'Monthly Estimate'!$B$27,0))</f>
        <v>0</v>
      </c>
      <c r="S229" s="33">
        <f>IF(ISBLANK('Monthly Estimate'!$D$28),SUMPRODUCT(('Monthly Estimate'!$F$28:$BL$28='Payment Calendar'!$A229)*('Monthly Estimate'!$B$28)),IF('Monthly Estimate'!$D$28='Payment Calendar'!$B229,'Monthly Estimate'!$B$28,0))</f>
        <v>0</v>
      </c>
      <c r="T229" s="33">
        <f>IF(ISBLANK('Monthly Estimate'!$D$32),SUMPRODUCT(('Monthly Estimate'!$F$32:$BL$32='Payment Calendar'!$A229)*('Monthly Estimate'!$B$32)),IF('Monthly Estimate'!$D$32='Payment Calendar'!$B229,'Monthly Estimate'!$B$32,0))</f>
        <v>0</v>
      </c>
      <c r="U229" s="33">
        <f>IF(ISBLANK('Monthly Estimate'!$D$33),SUMPRODUCT(('Monthly Estimate'!$F$33:$BL$33='Payment Calendar'!$A229)*('Monthly Estimate'!$B$33)),IF('Monthly Estimate'!$D$33='Payment Calendar'!$B229,'Monthly Estimate'!$B$33,0))</f>
        <v>0</v>
      </c>
      <c r="V229" s="33">
        <f>IF(ISBLANK('Monthly Estimate'!$D$34),SUMPRODUCT(('Monthly Estimate'!$F$34:$BL$34='Payment Calendar'!$A229)*('Monthly Estimate'!$B$34)),IF('Monthly Estimate'!$D$34='Payment Calendar'!$B229,'Monthly Estimate'!$B$34,0))</f>
        <v>0</v>
      </c>
      <c r="W229" s="33">
        <f>IF(ISBLANK('Monthly Estimate'!$D$35),SUMPRODUCT(('Monthly Estimate'!$F$35:$BL$35='Payment Calendar'!$A229)*('Monthly Estimate'!$B$35)),IF('Monthly Estimate'!$D$35='Payment Calendar'!$B229,'Monthly Estimate'!$B$35,0))</f>
        <v>0</v>
      </c>
      <c r="X229" s="33">
        <f>IF(ISBLANK('Monthly Estimate'!$D$36),SUMPRODUCT(('Monthly Estimate'!$F$36:$BL$36='Payment Calendar'!$A229)*('Monthly Estimate'!$B$36)),IF('Monthly Estimate'!$D$36='Payment Calendar'!$B229,'Monthly Estimate'!$B$36,0))</f>
        <v>0</v>
      </c>
      <c r="Y229" s="33">
        <f>IF(ISBLANK('Monthly Estimate'!$D$37),SUMPRODUCT(('Monthly Estimate'!$F$37:$BL$37='Payment Calendar'!$A229)*('Monthly Estimate'!$B$37)),IF('Monthly Estimate'!$D$37='Payment Calendar'!$B229,'Monthly Estimate'!$B$37,0))</f>
        <v>0</v>
      </c>
      <c r="Z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A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B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C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D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E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F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G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H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I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J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K229" s="33">
        <f>IF(ISBLANK('Monthly Estimate'!$D$38),SUMPRODUCT(('Monthly Estimate'!$F$38:$BL$38='Payment Calendar'!$A229)*('Monthly Estimate'!$B$38)),IF('Monthly Estimate'!$D$38='Payment Calendar'!$B229,'Monthly Estimate'!$B$38,0))</f>
        <v>0</v>
      </c>
      <c r="AL229" s="33">
        <f>IF(ISBLANK('Monthly Estimate'!$D$50),SUMPRODUCT(('Monthly Estimate'!$F$50:$BL$50='Payment Calendar'!$A229)*('Monthly Estimate'!$B$50)),IF('Monthly Estimate'!$D$50='Payment Calendar'!$B229,'Monthly Estimate'!$B$50,0))</f>
        <v>0</v>
      </c>
      <c r="AM229" s="34">
        <f>IF(ISBLANK('Monthly Estimate'!$D$51),SUMPRODUCT(('Monthly Estimate'!$F$51:$BL$51='Payment Calendar'!$A229)*('Monthly Estimate'!$B$51)),IF('Monthly Estimate'!$D$51='Payment Calendar'!$B229,'Monthly Estimate'!$B$51,0))</f>
        <v>0</v>
      </c>
      <c r="AN229" s="29">
        <f>SUM(D229:AM229)</f>
        <v>0</v>
      </c>
      <c r="AO229" s="33">
        <f>IF(ISBLANK('Monthly Estimate'!$D$6),SUMPRODUCT(('Monthly Estimate'!$F$6:$BL$6='Payment Calendar'!$A229)*('Monthly Estimate'!$B$6)),IF('Monthly Estimate'!$D$6='Payment Calendar'!$B229,'Monthly Estimate'!$B$6,0))</f>
        <v>0</v>
      </c>
      <c r="AP229" s="33">
        <f>IF(ISBLANK('Monthly Estimate'!$D$7),SUMPRODUCT(('Monthly Estimate'!$F$7:$BL$7='Payment Calendar'!$A229)*('Monthly Estimate'!$B$7)),IF('Monthly Estimate'!$D$7='Payment Calendar'!$B229,'Monthly Estimate'!$B$7,0))</f>
        <v>0</v>
      </c>
      <c r="AQ229" s="34">
        <f>IF(ISBLANK('Monthly Estimate'!$D$8),SUMPRODUCT(('Monthly Estimate'!$F$8:$BL$8='Payment Calendar'!$A229)*('Monthly Estimate'!$B$8)),IF('Monthly Estimate'!$D$8='Payment Calendar'!$B229,'Monthly Estimate'!$B$8,0))</f>
        <v>0</v>
      </c>
      <c r="AR229" s="35">
        <f t="shared" si="67"/>
        <v>0</v>
      </c>
      <c r="AS229" s="36">
        <f>IF(ISBLANK('Monthly Estimate'!$D$54),SUMPRODUCT(('Monthly Estimate'!$F$54:$BL$54='Payment Calendar'!$A229)*('Monthly Estimate'!$B$54)),IF('Monthly Estimate'!$D$54='Payment Calendar'!$B229,'Monthly Estimate'!$B$54,0))</f>
        <v>0</v>
      </c>
      <c r="AT229" s="34">
        <f>IF(ISBLANK('Monthly Estimate'!$D$55),SUMPRODUCT(('Monthly Estimate'!$F$55:$BL$55='Payment Calendar'!$A229)*('Monthly Estimate'!$B$55)),IF('Monthly Estimate'!$D$55='Payment Calendar'!$B229,'Monthly Estimate'!$B$55,0))</f>
        <v>0</v>
      </c>
      <c r="AU229" s="29">
        <f t="shared" si="76"/>
        <v>0</v>
      </c>
      <c r="AV229" s="30">
        <f t="shared" si="77"/>
        <v>0</v>
      </c>
      <c r="AW229" s="37">
        <f t="shared" si="79"/>
        <v>0</v>
      </c>
    </row>
    <row r="230" spans="1:49" x14ac:dyDescent="0.2">
      <c r="A230" s="31">
        <f t="shared" si="78"/>
        <v>43320</v>
      </c>
      <c r="B230" s="32">
        <f t="shared" si="66"/>
        <v>8</v>
      </c>
      <c r="C230" s="32">
        <f t="shared" si="75"/>
        <v>8</v>
      </c>
      <c r="D230" s="33">
        <f>IF(ISBLANK('Monthly Estimate'!$D$13),SUMPRODUCT(('Monthly Estimate'!$F$13:$BL$13='Payment Calendar'!$A230)*('Monthly Estimate'!$B$13)),IF('Monthly Estimate'!$D$13='Payment Calendar'!$B230,'Monthly Estimate'!$B$13,0))</f>
        <v>0</v>
      </c>
      <c r="E230" s="33">
        <f>IF(ISBLANK('Monthly Estimate'!$D$14),SUMPRODUCT(('Monthly Estimate'!$F$14:$BL$14='Payment Calendar'!$A230)*('Monthly Estimate'!$B$14)),IF('Monthly Estimate'!$D$14='Payment Calendar'!$B230,'Monthly Estimate'!$B$14,0))</f>
        <v>0</v>
      </c>
      <c r="F230" s="33">
        <f>IF(ISBLANK('Monthly Estimate'!$D$15),SUMPRODUCT(('Monthly Estimate'!$F$15:$BL$15='Payment Calendar'!$A230)*('Monthly Estimate'!$B$15)),IF('Monthly Estimate'!$D$15='Payment Calendar'!$B230,'Monthly Estimate'!$B$15,0))</f>
        <v>0</v>
      </c>
      <c r="G230" s="33">
        <f>IF(ISBLANK('Monthly Estimate'!$D$16),SUMPRODUCT(('Monthly Estimate'!$F$16:$BL$16='Payment Calendar'!$A230)*('Monthly Estimate'!$B$16)),IF('Monthly Estimate'!$D$16='Payment Calendar'!$B230,'Monthly Estimate'!$B$16,0))</f>
        <v>0</v>
      </c>
      <c r="H230" s="33">
        <f>IF(ISBLANK('Monthly Estimate'!$D$17),SUMPRODUCT(('Monthly Estimate'!$F$17:$BL$17='Payment Calendar'!$A230)*('Monthly Estimate'!$B$17)),IF('Monthly Estimate'!$D$17='Payment Calendar'!$B230,'Monthly Estimate'!$B$17,0))</f>
        <v>0</v>
      </c>
      <c r="I230" s="33">
        <f>IF(ISBLANK('Monthly Estimate'!$D$18),SUMPRODUCT(('Monthly Estimate'!$F$18:$BL$18='Payment Calendar'!$A230)*('Monthly Estimate'!$B$18)),IF('Monthly Estimate'!$D$18='Payment Calendar'!$B230,'Monthly Estimate'!$B$18,0))</f>
        <v>0</v>
      </c>
      <c r="J230" s="33">
        <f>IF(ISBLANK('Monthly Estimate'!$D$19),SUMPRODUCT(('Monthly Estimate'!$F$19:$BL$19='Payment Calendar'!$A230)*('Monthly Estimate'!$B$19)),IF('Monthly Estimate'!$D$19='Payment Calendar'!$B230,'Monthly Estimate'!$B$19,0))</f>
        <v>0</v>
      </c>
      <c r="K230" s="33">
        <f>IF(ISBLANK('Monthly Estimate'!$D$20),SUMPRODUCT(('Monthly Estimate'!$F$20:$BL$20='Payment Calendar'!$A230)*('Monthly Estimate'!$B$20)),IF('Monthly Estimate'!$D$20='Payment Calendar'!$B230,'Monthly Estimate'!$B$20,0))</f>
        <v>0</v>
      </c>
      <c r="L230" s="33">
        <f>IF(ISBLANK('Monthly Estimate'!$D$21),SUMPRODUCT(('Monthly Estimate'!$F$21:$BL$21='Payment Calendar'!$A230)*('Monthly Estimate'!$B$21)),IF('Monthly Estimate'!$D$21='Payment Calendar'!$B230,'Monthly Estimate'!$B$21,0))</f>
        <v>0</v>
      </c>
      <c r="M230" s="33">
        <f>IF(ISBLANK('Monthly Estimate'!$D$22),SUMPRODUCT(('Monthly Estimate'!$F$22:$BL$22='Payment Calendar'!$A230)*('Monthly Estimate'!$B$22)),IF('Monthly Estimate'!$D$22='Payment Calendar'!$B230,'Monthly Estimate'!$B$22,0))</f>
        <v>0</v>
      </c>
      <c r="N230" s="33">
        <f>IF(ISBLANK('Monthly Estimate'!$D$23),SUMPRODUCT(('Monthly Estimate'!$F$23:$BL$23='Payment Calendar'!$A230)*('Monthly Estimate'!$B$23)),IF('Monthly Estimate'!$D$23='Payment Calendar'!$B230,'Monthly Estimate'!$B$23,0))</f>
        <v>0</v>
      </c>
      <c r="O230" s="33">
        <f>IF(ISBLANK('Monthly Estimate'!$D$24),SUMPRODUCT(('Monthly Estimate'!$F$24:$BL$24='Payment Calendar'!$A230)*('Monthly Estimate'!$B$24)),IF('Monthly Estimate'!$D$24='Payment Calendar'!$B230,'Monthly Estimate'!$B$24,0))</f>
        <v>0</v>
      </c>
      <c r="P230" s="33">
        <f>IF(ISBLANK('Monthly Estimate'!$D$25),SUMPRODUCT(('Monthly Estimate'!$F$25:$BL$25='Payment Calendar'!$A230)*('Monthly Estimate'!$B$25)),IF('Monthly Estimate'!$D$25='Payment Calendar'!$B230,'Monthly Estimate'!$B$25,0))</f>
        <v>0</v>
      </c>
      <c r="Q230" s="33">
        <f>IF(ISBLANK('Monthly Estimate'!$D$26),SUMPRODUCT(('Monthly Estimate'!$F$26:$BL$26='Payment Calendar'!$A230)*('Monthly Estimate'!$B$26)),IF('Monthly Estimate'!$D$26='Payment Calendar'!$B230,'Monthly Estimate'!$B$26,0))</f>
        <v>0</v>
      </c>
      <c r="R230" s="33">
        <f>IF(ISBLANK('Monthly Estimate'!$D$27),SUMPRODUCT(('Monthly Estimate'!$F$27:$BL$27='Payment Calendar'!$A230)*('Monthly Estimate'!$B$27)),IF('Monthly Estimate'!$D$27='Payment Calendar'!$B230,'Monthly Estimate'!$B$27,0))</f>
        <v>0</v>
      </c>
      <c r="S230" s="33">
        <f>IF(ISBLANK('Monthly Estimate'!$D$28),SUMPRODUCT(('Monthly Estimate'!$F$28:$BL$28='Payment Calendar'!$A230)*('Monthly Estimate'!$B$28)),IF('Monthly Estimate'!$D$28='Payment Calendar'!$B230,'Monthly Estimate'!$B$28,0))</f>
        <v>0</v>
      </c>
      <c r="T230" s="33">
        <f>IF(ISBLANK('Monthly Estimate'!$D$32),SUMPRODUCT(('Monthly Estimate'!$F$32:$BL$32='Payment Calendar'!$A230)*('Monthly Estimate'!$B$32)),IF('Monthly Estimate'!$D$32='Payment Calendar'!$B230,'Monthly Estimate'!$B$32,0))</f>
        <v>0</v>
      </c>
      <c r="U230" s="33">
        <f>IF(ISBLANK('Monthly Estimate'!$D$33),SUMPRODUCT(('Monthly Estimate'!$F$33:$BL$33='Payment Calendar'!$A230)*('Monthly Estimate'!$B$33)),IF('Monthly Estimate'!$D$33='Payment Calendar'!$B230,'Monthly Estimate'!$B$33,0))</f>
        <v>0</v>
      </c>
      <c r="V230" s="33">
        <f>IF(ISBLANK('Monthly Estimate'!$D$34),SUMPRODUCT(('Monthly Estimate'!$F$34:$BL$34='Payment Calendar'!$A230)*('Monthly Estimate'!$B$34)),IF('Monthly Estimate'!$D$34='Payment Calendar'!$B230,'Monthly Estimate'!$B$34,0))</f>
        <v>0</v>
      </c>
      <c r="W230" s="33">
        <f>IF(ISBLANK('Monthly Estimate'!$D$35),SUMPRODUCT(('Monthly Estimate'!$F$35:$BL$35='Payment Calendar'!$A230)*('Monthly Estimate'!$B$35)),IF('Monthly Estimate'!$D$35='Payment Calendar'!$B230,'Monthly Estimate'!$B$35,0))</f>
        <v>0</v>
      </c>
      <c r="X230" s="33">
        <f>IF(ISBLANK('Monthly Estimate'!$D$36),SUMPRODUCT(('Monthly Estimate'!$F$36:$BL$36='Payment Calendar'!$A230)*('Monthly Estimate'!$B$36)),IF('Monthly Estimate'!$D$36='Payment Calendar'!$B230,'Monthly Estimate'!$B$36,0))</f>
        <v>0</v>
      </c>
      <c r="Y230" s="33">
        <f>IF(ISBLANK('Monthly Estimate'!$D$37),SUMPRODUCT(('Monthly Estimate'!$F$37:$BL$37='Payment Calendar'!$A230)*('Monthly Estimate'!$B$37)),IF('Monthly Estimate'!$D$37='Payment Calendar'!$B230,'Monthly Estimate'!$B$37,0))</f>
        <v>0</v>
      </c>
      <c r="Z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A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B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C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D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E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F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G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H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I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J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K230" s="33">
        <f>IF(ISBLANK('Monthly Estimate'!$D$38),SUMPRODUCT(('Monthly Estimate'!$F$38:$BL$38='Payment Calendar'!$A230)*('Monthly Estimate'!$B$38)),IF('Monthly Estimate'!$D$38='Payment Calendar'!$B230,'Monthly Estimate'!$B$38,0))</f>
        <v>0</v>
      </c>
      <c r="AL230" s="33">
        <f>IF(ISBLANK('Monthly Estimate'!$D$50),SUMPRODUCT(('Monthly Estimate'!$F$50:$BL$50='Payment Calendar'!$A230)*('Monthly Estimate'!$B$50)),IF('Monthly Estimate'!$D$50='Payment Calendar'!$B230,'Monthly Estimate'!$B$50,0))</f>
        <v>0</v>
      </c>
      <c r="AM230" s="34">
        <f>IF(ISBLANK('Monthly Estimate'!$D$51),SUMPRODUCT(('Monthly Estimate'!$F$51:$BL$51='Payment Calendar'!$A230)*('Monthly Estimate'!$B$51)),IF('Monthly Estimate'!$D$51='Payment Calendar'!$B230,'Monthly Estimate'!$B$51,0))</f>
        <v>0</v>
      </c>
      <c r="AN230" s="29">
        <f>SUM(D230:AM230)</f>
        <v>0</v>
      </c>
      <c r="AO230" s="33">
        <f>IF(ISBLANK('Monthly Estimate'!$D$6),SUMPRODUCT(('Monthly Estimate'!$F$6:$BL$6='Payment Calendar'!$A230)*('Monthly Estimate'!$B$6)),IF('Monthly Estimate'!$D$6='Payment Calendar'!$B230,'Monthly Estimate'!$B$6,0))</f>
        <v>0</v>
      </c>
      <c r="AP230" s="33">
        <f>IF(ISBLANK('Monthly Estimate'!$D$7),SUMPRODUCT(('Monthly Estimate'!$F$7:$BL$7='Payment Calendar'!$A230)*('Monthly Estimate'!$B$7)),IF('Monthly Estimate'!$D$7='Payment Calendar'!$B230,'Monthly Estimate'!$B$7,0))</f>
        <v>0</v>
      </c>
      <c r="AQ230" s="34">
        <f>IF(ISBLANK('Monthly Estimate'!$D$8),SUMPRODUCT(('Monthly Estimate'!$F$8:$BL$8='Payment Calendar'!$A230)*('Monthly Estimate'!$B$8)),IF('Monthly Estimate'!$D$8='Payment Calendar'!$B230,'Monthly Estimate'!$B$8,0))</f>
        <v>0</v>
      </c>
      <c r="AR230" s="35">
        <f t="shared" si="67"/>
        <v>0</v>
      </c>
      <c r="AS230" s="36">
        <f>IF(ISBLANK('Monthly Estimate'!$D$54),SUMPRODUCT(('Monthly Estimate'!$F$54:$BL$54='Payment Calendar'!$A230)*('Monthly Estimate'!$B$54)),IF('Monthly Estimate'!$D$54='Payment Calendar'!$B230,'Monthly Estimate'!$B$54,0))</f>
        <v>0</v>
      </c>
      <c r="AT230" s="34">
        <f>IF(ISBLANK('Monthly Estimate'!$D$55),SUMPRODUCT(('Monthly Estimate'!$F$55:$BL$55='Payment Calendar'!$A230)*('Monthly Estimate'!$B$55)),IF('Monthly Estimate'!$D$55='Payment Calendar'!$B230,'Monthly Estimate'!$B$55,0))</f>
        <v>0</v>
      </c>
      <c r="AU230" s="29">
        <f t="shared" si="76"/>
        <v>0</v>
      </c>
      <c r="AV230" s="30">
        <f t="shared" si="77"/>
        <v>0</v>
      </c>
      <c r="AW230" s="37">
        <f t="shared" si="79"/>
        <v>0</v>
      </c>
    </row>
    <row r="231" spans="1:49" x14ac:dyDescent="0.2">
      <c r="A231" s="31">
        <f t="shared" si="78"/>
        <v>43321</v>
      </c>
      <c r="B231" s="32">
        <f t="shared" si="66"/>
        <v>9</v>
      </c>
      <c r="C231" s="32">
        <f t="shared" si="75"/>
        <v>8</v>
      </c>
      <c r="D231" s="33">
        <f>IF(ISBLANK('Monthly Estimate'!$D$13),SUMPRODUCT(('Monthly Estimate'!$F$13:$BL$13='Payment Calendar'!$A231)*('Monthly Estimate'!$B$13)),IF('Monthly Estimate'!$D$13='Payment Calendar'!$B231,'Monthly Estimate'!$B$13,0))</f>
        <v>0</v>
      </c>
      <c r="E231" s="33">
        <f>IF(ISBLANK('Monthly Estimate'!$D$14),SUMPRODUCT(('Monthly Estimate'!$F$14:$BL$14='Payment Calendar'!$A231)*('Monthly Estimate'!$B$14)),IF('Monthly Estimate'!$D$14='Payment Calendar'!$B231,'Monthly Estimate'!$B$14,0))</f>
        <v>0</v>
      </c>
      <c r="F231" s="33">
        <f>IF(ISBLANK('Monthly Estimate'!$D$15),SUMPRODUCT(('Monthly Estimate'!$F$15:$BL$15='Payment Calendar'!$A231)*('Monthly Estimate'!$B$15)),IF('Monthly Estimate'!$D$15='Payment Calendar'!$B231,'Monthly Estimate'!$B$15,0))</f>
        <v>0</v>
      </c>
      <c r="G231" s="33">
        <f>IF(ISBLANK('Monthly Estimate'!$D$16),SUMPRODUCT(('Monthly Estimate'!$F$16:$BL$16='Payment Calendar'!$A231)*('Monthly Estimate'!$B$16)),IF('Monthly Estimate'!$D$16='Payment Calendar'!$B231,'Monthly Estimate'!$B$16,0))</f>
        <v>0</v>
      </c>
      <c r="H231" s="33">
        <f>IF(ISBLANK('Monthly Estimate'!$D$17),SUMPRODUCT(('Monthly Estimate'!$F$17:$BL$17='Payment Calendar'!$A231)*('Monthly Estimate'!$B$17)),IF('Monthly Estimate'!$D$17='Payment Calendar'!$B231,'Monthly Estimate'!$B$17,0))</f>
        <v>0</v>
      </c>
      <c r="I231" s="33">
        <f>IF(ISBLANK('Monthly Estimate'!$D$18),SUMPRODUCT(('Monthly Estimate'!$F$18:$BL$18='Payment Calendar'!$A231)*('Monthly Estimate'!$B$18)),IF('Monthly Estimate'!$D$18='Payment Calendar'!$B231,'Monthly Estimate'!$B$18,0))</f>
        <v>0</v>
      </c>
      <c r="J231" s="33">
        <f>IF(ISBLANK('Monthly Estimate'!$D$19),SUMPRODUCT(('Monthly Estimate'!$F$19:$BL$19='Payment Calendar'!$A231)*('Monthly Estimate'!$B$19)),IF('Monthly Estimate'!$D$19='Payment Calendar'!$B231,'Monthly Estimate'!$B$19,0))</f>
        <v>0</v>
      </c>
      <c r="K231" s="33">
        <f>IF(ISBLANK('Monthly Estimate'!$D$20),SUMPRODUCT(('Monthly Estimate'!$F$20:$BL$20='Payment Calendar'!$A231)*('Monthly Estimate'!$B$20)),IF('Monthly Estimate'!$D$20='Payment Calendar'!$B231,'Monthly Estimate'!$B$20,0))</f>
        <v>0</v>
      </c>
      <c r="L231" s="33">
        <f>IF(ISBLANK('Monthly Estimate'!$D$21),SUMPRODUCT(('Monthly Estimate'!$F$21:$BL$21='Payment Calendar'!$A231)*('Monthly Estimate'!$B$21)),IF('Monthly Estimate'!$D$21='Payment Calendar'!$B231,'Monthly Estimate'!$B$21,0))</f>
        <v>0</v>
      </c>
      <c r="M231" s="33">
        <f>IF(ISBLANK('Monthly Estimate'!$D$22),SUMPRODUCT(('Monthly Estimate'!$F$22:$BL$22='Payment Calendar'!$A231)*('Monthly Estimate'!$B$22)),IF('Monthly Estimate'!$D$22='Payment Calendar'!$B231,'Monthly Estimate'!$B$22,0))</f>
        <v>0</v>
      </c>
      <c r="N231" s="33">
        <f>IF(ISBLANK('Monthly Estimate'!$D$23),SUMPRODUCT(('Monthly Estimate'!$F$23:$BL$23='Payment Calendar'!$A231)*('Monthly Estimate'!$B$23)),IF('Monthly Estimate'!$D$23='Payment Calendar'!$B231,'Monthly Estimate'!$B$23,0))</f>
        <v>0</v>
      </c>
      <c r="O231" s="33">
        <f>IF(ISBLANK('Monthly Estimate'!$D$24),SUMPRODUCT(('Monthly Estimate'!$F$24:$BL$24='Payment Calendar'!$A231)*('Monthly Estimate'!$B$24)),IF('Monthly Estimate'!$D$24='Payment Calendar'!$B231,'Monthly Estimate'!$B$24,0))</f>
        <v>0</v>
      </c>
      <c r="P231" s="33">
        <f>IF(ISBLANK('Monthly Estimate'!$D$25),SUMPRODUCT(('Monthly Estimate'!$F$25:$BL$25='Payment Calendar'!$A231)*('Monthly Estimate'!$B$25)),IF('Monthly Estimate'!$D$25='Payment Calendar'!$B231,'Monthly Estimate'!$B$25,0))</f>
        <v>0</v>
      </c>
      <c r="Q231" s="33">
        <f>IF(ISBLANK('Monthly Estimate'!$D$26),SUMPRODUCT(('Monthly Estimate'!$F$26:$BL$26='Payment Calendar'!$A231)*('Monthly Estimate'!$B$26)),IF('Monthly Estimate'!$D$26='Payment Calendar'!$B231,'Monthly Estimate'!$B$26,0))</f>
        <v>0</v>
      </c>
      <c r="R231" s="33">
        <f>IF(ISBLANK('Monthly Estimate'!$D$27),SUMPRODUCT(('Monthly Estimate'!$F$27:$BL$27='Payment Calendar'!$A231)*('Monthly Estimate'!$B$27)),IF('Monthly Estimate'!$D$27='Payment Calendar'!$B231,'Monthly Estimate'!$B$27,0))</f>
        <v>0</v>
      </c>
      <c r="S231" s="33">
        <f>IF(ISBLANK('Monthly Estimate'!$D$28),SUMPRODUCT(('Monthly Estimate'!$F$28:$BL$28='Payment Calendar'!$A231)*('Monthly Estimate'!$B$28)),IF('Monthly Estimate'!$D$28='Payment Calendar'!$B231,'Monthly Estimate'!$B$28,0))</f>
        <v>0</v>
      </c>
      <c r="T231" s="33">
        <f>IF(ISBLANK('Monthly Estimate'!$D$32),SUMPRODUCT(('Monthly Estimate'!$F$32:$BL$32='Payment Calendar'!$A231)*('Monthly Estimate'!$B$32)),IF('Monthly Estimate'!$D$32='Payment Calendar'!$B231,'Monthly Estimate'!$B$32,0))</f>
        <v>0</v>
      </c>
      <c r="U231" s="33">
        <f>IF(ISBLANK('Monthly Estimate'!$D$33),SUMPRODUCT(('Monthly Estimate'!$F$33:$BL$33='Payment Calendar'!$A231)*('Monthly Estimate'!$B$33)),IF('Monthly Estimate'!$D$33='Payment Calendar'!$B231,'Monthly Estimate'!$B$33,0))</f>
        <v>0</v>
      </c>
      <c r="V231" s="33">
        <f>IF(ISBLANK('Monthly Estimate'!$D$34),SUMPRODUCT(('Monthly Estimate'!$F$34:$BL$34='Payment Calendar'!$A231)*('Monthly Estimate'!$B$34)),IF('Monthly Estimate'!$D$34='Payment Calendar'!$B231,'Monthly Estimate'!$B$34,0))</f>
        <v>0</v>
      </c>
      <c r="W231" s="33">
        <f>IF(ISBLANK('Monthly Estimate'!$D$35),SUMPRODUCT(('Monthly Estimate'!$F$35:$BL$35='Payment Calendar'!$A231)*('Monthly Estimate'!$B$35)),IF('Monthly Estimate'!$D$35='Payment Calendar'!$B231,'Monthly Estimate'!$B$35,0))</f>
        <v>0</v>
      </c>
      <c r="X231" s="33">
        <f>IF(ISBLANK('Monthly Estimate'!$D$36),SUMPRODUCT(('Monthly Estimate'!$F$36:$BL$36='Payment Calendar'!$A231)*('Monthly Estimate'!$B$36)),IF('Monthly Estimate'!$D$36='Payment Calendar'!$B231,'Monthly Estimate'!$B$36,0))</f>
        <v>0</v>
      </c>
      <c r="Y231" s="33">
        <f>IF(ISBLANK('Monthly Estimate'!$D$37),SUMPRODUCT(('Monthly Estimate'!$F$37:$BL$37='Payment Calendar'!$A231)*('Monthly Estimate'!$B$37)),IF('Monthly Estimate'!$D$37='Payment Calendar'!$B231,'Monthly Estimate'!$B$37,0))</f>
        <v>0</v>
      </c>
      <c r="Z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A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B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C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D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E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F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G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H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I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J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K231" s="33">
        <f>IF(ISBLANK('Monthly Estimate'!$D$38),SUMPRODUCT(('Monthly Estimate'!$F$38:$BL$38='Payment Calendar'!$A231)*('Monthly Estimate'!$B$38)),IF('Monthly Estimate'!$D$38='Payment Calendar'!$B231,'Monthly Estimate'!$B$38,0))</f>
        <v>0</v>
      </c>
      <c r="AL231" s="33">
        <f>IF(ISBLANK('Monthly Estimate'!$D$50),SUMPRODUCT(('Monthly Estimate'!$F$50:$BL$50='Payment Calendar'!$A231)*('Monthly Estimate'!$B$50)),IF('Monthly Estimate'!$D$50='Payment Calendar'!$B231,'Monthly Estimate'!$B$50,0))</f>
        <v>0</v>
      </c>
      <c r="AM231" s="34">
        <f>IF(ISBLANK('Monthly Estimate'!$D$51),SUMPRODUCT(('Monthly Estimate'!$F$51:$BL$51='Payment Calendar'!$A231)*('Monthly Estimate'!$B$51)),IF('Monthly Estimate'!$D$51='Payment Calendar'!$B231,'Monthly Estimate'!$B$51,0))</f>
        <v>0</v>
      </c>
      <c r="AN231" s="29">
        <f>SUM(D231:AM231)</f>
        <v>0</v>
      </c>
      <c r="AO231" s="33">
        <f>IF(ISBLANK('Monthly Estimate'!$D$6),SUMPRODUCT(('Monthly Estimate'!$F$6:$BL$6='Payment Calendar'!$A231)*('Monthly Estimate'!$B$6)),IF('Monthly Estimate'!$D$6='Payment Calendar'!$B231,'Monthly Estimate'!$B$6,0))</f>
        <v>0</v>
      </c>
      <c r="AP231" s="33">
        <f>IF(ISBLANK('Monthly Estimate'!$D$7),SUMPRODUCT(('Monthly Estimate'!$F$7:$BL$7='Payment Calendar'!$A231)*('Monthly Estimate'!$B$7)),IF('Monthly Estimate'!$D$7='Payment Calendar'!$B231,'Monthly Estimate'!$B$7,0))</f>
        <v>0</v>
      </c>
      <c r="AQ231" s="34">
        <f>IF(ISBLANK('Monthly Estimate'!$D$8),SUMPRODUCT(('Monthly Estimate'!$F$8:$BL$8='Payment Calendar'!$A231)*('Monthly Estimate'!$B$8)),IF('Monthly Estimate'!$D$8='Payment Calendar'!$B231,'Monthly Estimate'!$B$8,0))</f>
        <v>0</v>
      </c>
      <c r="AR231" s="35">
        <f t="shared" si="67"/>
        <v>0</v>
      </c>
      <c r="AS231" s="36">
        <f>IF(ISBLANK('Monthly Estimate'!$D$54),SUMPRODUCT(('Monthly Estimate'!$F$54:$BL$54='Payment Calendar'!$A231)*('Monthly Estimate'!$B$54)),IF('Monthly Estimate'!$D$54='Payment Calendar'!$B231,'Monthly Estimate'!$B$54,0))</f>
        <v>0</v>
      </c>
      <c r="AT231" s="34">
        <f>IF(ISBLANK('Monthly Estimate'!$D$55),SUMPRODUCT(('Monthly Estimate'!$F$55:$BL$55='Payment Calendar'!$A231)*('Monthly Estimate'!$B$55)),IF('Monthly Estimate'!$D$55='Payment Calendar'!$B231,'Monthly Estimate'!$B$55,0))</f>
        <v>0</v>
      </c>
      <c r="AU231" s="29">
        <f t="shared" si="76"/>
        <v>0</v>
      </c>
      <c r="AV231" s="30">
        <f t="shared" si="77"/>
        <v>0</v>
      </c>
      <c r="AW231" s="37">
        <f t="shared" si="79"/>
        <v>0</v>
      </c>
    </row>
    <row r="232" spans="1:49" x14ac:dyDescent="0.2">
      <c r="A232" s="31">
        <f t="shared" si="78"/>
        <v>43322</v>
      </c>
      <c r="B232" s="32">
        <f t="shared" si="66"/>
        <v>10</v>
      </c>
      <c r="C232" s="32">
        <f t="shared" si="75"/>
        <v>8</v>
      </c>
      <c r="D232" s="33">
        <f>IF(ISBLANK('Monthly Estimate'!$D$13),SUMPRODUCT(('Monthly Estimate'!$F$13:$BL$13='Payment Calendar'!$A232)*('Monthly Estimate'!$B$13)),IF('Monthly Estimate'!$D$13='Payment Calendar'!$B232,'Monthly Estimate'!$B$13,0))</f>
        <v>0</v>
      </c>
      <c r="E232" s="33">
        <f>IF(ISBLANK('Monthly Estimate'!$D$14),SUMPRODUCT(('Monthly Estimate'!$F$14:$BL$14='Payment Calendar'!$A232)*('Monthly Estimate'!$B$14)),IF('Monthly Estimate'!$D$14='Payment Calendar'!$B232,'Monthly Estimate'!$B$14,0))</f>
        <v>0</v>
      </c>
      <c r="F232" s="33">
        <f>IF(ISBLANK('Monthly Estimate'!$D$15),SUMPRODUCT(('Monthly Estimate'!$F$15:$BL$15='Payment Calendar'!$A232)*('Monthly Estimate'!$B$15)),IF('Monthly Estimate'!$D$15='Payment Calendar'!$B232,'Monthly Estimate'!$B$15,0))</f>
        <v>0</v>
      </c>
      <c r="G232" s="33">
        <f>IF(ISBLANK('Monthly Estimate'!$D$16),SUMPRODUCT(('Monthly Estimate'!$F$16:$BL$16='Payment Calendar'!$A232)*('Monthly Estimate'!$B$16)),IF('Monthly Estimate'!$D$16='Payment Calendar'!$B232,'Monthly Estimate'!$B$16,0))</f>
        <v>0</v>
      </c>
      <c r="H232" s="33">
        <f>IF(ISBLANK('Monthly Estimate'!$D$17),SUMPRODUCT(('Monthly Estimate'!$F$17:$BL$17='Payment Calendar'!$A232)*('Monthly Estimate'!$B$17)),IF('Monthly Estimate'!$D$17='Payment Calendar'!$B232,'Monthly Estimate'!$B$17,0))</f>
        <v>0</v>
      </c>
      <c r="I232" s="33">
        <f>IF(ISBLANK('Monthly Estimate'!$D$18),SUMPRODUCT(('Monthly Estimate'!$F$18:$BL$18='Payment Calendar'!$A232)*('Monthly Estimate'!$B$18)),IF('Monthly Estimate'!$D$18='Payment Calendar'!$B232,'Monthly Estimate'!$B$18,0))</f>
        <v>0</v>
      </c>
      <c r="J232" s="33">
        <f>IF(ISBLANK('Monthly Estimate'!$D$19),SUMPRODUCT(('Monthly Estimate'!$F$19:$BL$19='Payment Calendar'!$A232)*('Monthly Estimate'!$B$19)),IF('Monthly Estimate'!$D$19='Payment Calendar'!$B232,'Monthly Estimate'!$B$19,0))</f>
        <v>0</v>
      </c>
      <c r="K232" s="33">
        <f>IF(ISBLANK('Monthly Estimate'!$D$20),SUMPRODUCT(('Monthly Estimate'!$F$20:$BL$20='Payment Calendar'!$A232)*('Monthly Estimate'!$B$20)),IF('Monthly Estimate'!$D$20='Payment Calendar'!$B232,'Monthly Estimate'!$B$20,0))</f>
        <v>0</v>
      </c>
      <c r="L232" s="33">
        <f>IF(ISBLANK('Monthly Estimate'!$D$21),SUMPRODUCT(('Monthly Estimate'!$F$21:$BL$21='Payment Calendar'!$A232)*('Monthly Estimate'!$B$21)),IF('Monthly Estimate'!$D$21='Payment Calendar'!$B232,'Monthly Estimate'!$B$21,0))</f>
        <v>0</v>
      </c>
      <c r="M232" s="33">
        <f>IF(ISBLANK('Monthly Estimate'!$D$22),SUMPRODUCT(('Monthly Estimate'!$F$22:$BL$22='Payment Calendar'!$A232)*('Monthly Estimate'!$B$22)),IF('Monthly Estimate'!$D$22='Payment Calendar'!$B232,'Monthly Estimate'!$B$22,0))</f>
        <v>0</v>
      </c>
      <c r="N232" s="33">
        <f>IF(ISBLANK('Monthly Estimate'!$D$23),SUMPRODUCT(('Monthly Estimate'!$F$23:$BL$23='Payment Calendar'!$A232)*('Monthly Estimate'!$B$23)),IF('Monthly Estimate'!$D$23='Payment Calendar'!$B232,'Monthly Estimate'!$B$23,0))</f>
        <v>0</v>
      </c>
      <c r="O232" s="33">
        <f>IF(ISBLANK('Monthly Estimate'!$D$24),SUMPRODUCT(('Monthly Estimate'!$F$24:$BL$24='Payment Calendar'!$A232)*('Monthly Estimate'!$B$24)),IF('Monthly Estimate'!$D$24='Payment Calendar'!$B232,'Monthly Estimate'!$B$24,0))</f>
        <v>0</v>
      </c>
      <c r="P232" s="33">
        <f>IF(ISBLANK('Monthly Estimate'!$D$25),SUMPRODUCT(('Monthly Estimate'!$F$25:$BL$25='Payment Calendar'!$A232)*('Monthly Estimate'!$B$25)),IF('Monthly Estimate'!$D$25='Payment Calendar'!$B232,'Monthly Estimate'!$B$25,0))</f>
        <v>0</v>
      </c>
      <c r="Q232" s="33">
        <f>IF(ISBLANK('Monthly Estimate'!$D$26),SUMPRODUCT(('Monthly Estimate'!$F$26:$BL$26='Payment Calendar'!$A232)*('Monthly Estimate'!$B$26)),IF('Monthly Estimate'!$D$26='Payment Calendar'!$B232,'Monthly Estimate'!$B$26,0))</f>
        <v>0</v>
      </c>
      <c r="R232" s="33">
        <f>IF(ISBLANK('Monthly Estimate'!$D$27),SUMPRODUCT(('Monthly Estimate'!$F$27:$BL$27='Payment Calendar'!$A232)*('Monthly Estimate'!$B$27)),IF('Monthly Estimate'!$D$27='Payment Calendar'!$B232,'Monthly Estimate'!$B$27,0))</f>
        <v>0</v>
      </c>
      <c r="S232" s="33">
        <f>IF(ISBLANK('Monthly Estimate'!$D$28),SUMPRODUCT(('Monthly Estimate'!$F$28:$BL$28='Payment Calendar'!$A232)*('Monthly Estimate'!$B$28)),IF('Monthly Estimate'!$D$28='Payment Calendar'!$B232,'Monthly Estimate'!$B$28,0))</f>
        <v>0</v>
      </c>
      <c r="T232" s="33">
        <f>IF(ISBLANK('Monthly Estimate'!$D$32),SUMPRODUCT(('Monthly Estimate'!$F$32:$BL$32='Payment Calendar'!$A232)*('Monthly Estimate'!$B$32)),IF('Monthly Estimate'!$D$32='Payment Calendar'!$B232,'Monthly Estimate'!$B$32,0))</f>
        <v>0</v>
      </c>
      <c r="U232" s="33">
        <f>IF(ISBLANK('Monthly Estimate'!$D$33),SUMPRODUCT(('Monthly Estimate'!$F$33:$BL$33='Payment Calendar'!$A232)*('Monthly Estimate'!$B$33)),IF('Monthly Estimate'!$D$33='Payment Calendar'!$B232,'Monthly Estimate'!$B$33,0))</f>
        <v>0</v>
      </c>
      <c r="V232" s="33">
        <f>IF(ISBLANK('Monthly Estimate'!$D$34),SUMPRODUCT(('Monthly Estimate'!$F$34:$BL$34='Payment Calendar'!$A232)*('Monthly Estimate'!$B$34)),IF('Monthly Estimate'!$D$34='Payment Calendar'!$B232,'Monthly Estimate'!$B$34,0))</f>
        <v>0</v>
      </c>
      <c r="W232" s="33">
        <f>IF(ISBLANK('Monthly Estimate'!$D$35),SUMPRODUCT(('Monthly Estimate'!$F$35:$BL$35='Payment Calendar'!$A232)*('Monthly Estimate'!$B$35)),IF('Monthly Estimate'!$D$35='Payment Calendar'!$B232,'Monthly Estimate'!$B$35,0))</f>
        <v>0</v>
      </c>
      <c r="X232" s="33">
        <f>IF(ISBLANK('Monthly Estimate'!$D$36),SUMPRODUCT(('Monthly Estimate'!$F$36:$BL$36='Payment Calendar'!$A232)*('Monthly Estimate'!$B$36)),IF('Monthly Estimate'!$D$36='Payment Calendar'!$B232,'Monthly Estimate'!$B$36,0))</f>
        <v>0</v>
      </c>
      <c r="Y232" s="33">
        <f>IF(ISBLANK('Monthly Estimate'!$D$37),SUMPRODUCT(('Monthly Estimate'!$F$37:$BL$37='Payment Calendar'!$A232)*('Monthly Estimate'!$B$37)),IF('Monthly Estimate'!$D$37='Payment Calendar'!$B232,'Monthly Estimate'!$B$37,0))</f>
        <v>0</v>
      </c>
      <c r="Z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A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B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C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D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E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F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G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H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I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J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K232" s="33">
        <f>IF(ISBLANK('Monthly Estimate'!$D$38),SUMPRODUCT(('Monthly Estimate'!$F$38:$BL$38='Payment Calendar'!$A232)*('Monthly Estimate'!$B$38)),IF('Monthly Estimate'!$D$38='Payment Calendar'!$B232,'Monthly Estimate'!$B$38,0))</f>
        <v>0</v>
      </c>
      <c r="AL232" s="33">
        <f>IF(ISBLANK('Monthly Estimate'!$D$50),SUMPRODUCT(('Monthly Estimate'!$F$50:$BL$50='Payment Calendar'!$A232)*('Monthly Estimate'!$B$50)),IF('Monthly Estimate'!$D$50='Payment Calendar'!$B232,'Monthly Estimate'!$B$50,0))</f>
        <v>0</v>
      </c>
      <c r="AM232" s="34">
        <f>IF(ISBLANK('Monthly Estimate'!$D$51),SUMPRODUCT(('Monthly Estimate'!$F$51:$BL$51='Payment Calendar'!$A232)*('Monthly Estimate'!$B$51)),IF('Monthly Estimate'!$D$51='Payment Calendar'!$B232,'Monthly Estimate'!$B$51,0))</f>
        <v>0</v>
      </c>
      <c r="AN232" s="29">
        <f>SUM(D232:AM232)</f>
        <v>0</v>
      </c>
      <c r="AO232" s="33">
        <f>IF(ISBLANK('Monthly Estimate'!$D$6),SUMPRODUCT(('Monthly Estimate'!$F$6:$BL$6='Payment Calendar'!$A232)*('Monthly Estimate'!$B$6)),IF('Monthly Estimate'!$D$6='Payment Calendar'!$B232,'Monthly Estimate'!$B$6,0))</f>
        <v>0</v>
      </c>
      <c r="AP232" s="33">
        <f>IF(ISBLANK('Monthly Estimate'!$D$7),SUMPRODUCT(('Monthly Estimate'!$F$7:$BL$7='Payment Calendar'!$A232)*('Monthly Estimate'!$B$7)),IF('Monthly Estimate'!$D$7='Payment Calendar'!$B232,'Monthly Estimate'!$B$7,0))</f>
        <v>0</v>
      </c>
      <c r="AQ232" s="34">
        <f>IF(ISBLANK('Monthly Estimate'!$D$8),SUMPRODUCT(('Monthly Estimate'!$F$8:$BL$8='Payment Calendar'!$A232)*('Monthly Estimate'!$B$8)),IF('Monthly Estimate'!$D$8='Payment Calendar'!$B232,'Monthly Estimate'!$B$8,0))</f>
        <v>0</v>
      </c>
      <c r="AR232" s="35">
        <f t="shared" si="67"/>
        <v>0</v>
      </c>
      <c r="AS232" s="36">
        <f>IF(ISBLANK('Monthly Estimate'!$D$54),SUMPRODUCT(('Monthly Estimate'!$F$54:$BL$54='Payment Calendar'!$A232)*('Monthly Estimate'!$B$54)),IF('Monthly Estimate'!$D$54='Payment Calendar'!$B232,'Monthly Estimate'!$B$54,0))</f>
        <v>0</v>
      </c>
      <c r="AT232" s="34">
        <f>IF(ISBLANK('Monthly Estimate'!$D$55),SUMPRODUCT(('Monthly Estimate'!$F$55:$BL$55='Payment Calendar'!$A232)*('Monthly Estimate'!$B$55)),IF('Monthly Estimate'!$D$55='Payment Calendar'!$B232,'Monthly Estimate'!$B$55,0))</f>
        <v>0</v>
      </c>
      <c r="AU232" s="29">
        <f t="shared" si="76"/>
        <v>0</v>
      </c>
      <c r="AV232" s="30">
        <f t="shared" si="77"/>
        <v>0</v>
      </c>
      <c r="AW232" s="37">
        <f t="shared" si="79"/>
        <v>0</v>
      </c>
    </row>
    <row r="233" spans="1:49" x14ac:dyDescent="0.2">
      <c r="A233" s="31">
        <f t="shared" si="78"/>
        <v>43323</v>
      </c>
      <c r="B233" s="32">
        <f t="shared" si="66"/>
        <v>11</v>
      </c>
      <c r="C233" s="32">
        <f t="shared" si="75"/>
        <v>8</v>
      </c>
      <c r="D233" s="33">
        <f>IF(ISBLANK('Monthly Estimate'!$D$13),SUMPRODUCT(('Monthly Estimate'!$F$13:$BL$13='Payment Calendar'!$A233)*('Monthly Estimate'!$B$13)),IF('Monthly Estimate'!$D$13='Payment Calendar'!$B233,'Monthly Estimate'!$B$13,0))</f>
        <v>0</v>
      </c>
      <c r="E233" s="33">
        <f>IF(ISBLANK('Monthly Estimate'!$D$14),SUMPRODUCT(('Monthly Estimate'!$F$14:$BL$14='Payment Calendar'!$A233)*('Monthly Estimate'!$B$14)),IF('Monthly Estimate'!$D$14='Payment Calendar'!$B233,'Monthly Estimate'!$B$14,0))</f>
        <v>0</v>
      </c>
      <c r="F233" s="33">
        <f>IF(ISBLANK('Monthly Estimate'!$D$15),SUMPRODUCT(('Monthly Estimate'!$F$15:$BL$15='Payment Calendar'!$A233)*('Monthly Estimate'!$B$15)),IF('Monthly Estimate'!$D$15='Payment Calendar'!$B233,'Monthly Estimate'!$B$15,0))</f>
        <v>0</v>
      </c>
      <c r="G233" s="33">
        <f>IF(ISBLANK('Monthly Estimate'!$D$16),SUMPRODUCT(('Monthly Estimate'!$F$16:$BL$16='Payment Calendar'!$A233)*('Monthly Estimate'!$B$16)),IF('Monthly Estimate'!$D$16='Payment Calendar'!$B233,'Monthly Estimate'!$B$16,0))</f>
        <v>0</v>
      </c>
      <c r="H233" s="33">
        <f>IF(ISBLANK('Monthly Estimate'!$D$17),SUMPRODUCT(('Monthly Estimate'!$F$17:$BL$17='Payment Calendar'!$A233)*('Monthly Estimate'!$B$17)),IF('Monthly Estimate'!$D$17='Payment Calendar'!$B233,'Monthly Estimate'!$B$17,0))</f>
        <v>0</v>
      </c>
      <c r="I233" s="33">
        <f>IF(ISBLANK('Monthly Estimate'!$D$18),SUMPRODUCT(('Monthly Estimate'!$F$18:$BL$18='Payment Calendar'!$A233)*('Monthly Estimate'!$B$18)),IF('Monthly Estimate'!$D$18='Payment Calendar'!$B233,'Monthly Estimate'!$B$18,0))</f>
        <v>0</v>
      </c>
      <c r="J233" s="33">
        <f>IF(ISBLANK('Monthly Estimate'!$D$19),SUMPRODUCT(('Monthly Estimate'!$F$19:$BL$19='Payment Calendar'!$A233)*('Monthly Estimate'!$B$19)),IF('Monthly Estimate'!$D$19='Payment Calendar'!$B233,'Monthly Estimate'!$B$19,0))</f>
        <v>0</v>
      </c>
      <c r="K233" s="33">
        <f>IF(ISBLANK('Monthly Estimate'!$D$20),SUMPRODUCT(('Monthly Estimate'!$F$20:$BL$20='Payment Calendar'!$A233)*('Monthly Estimate'!$B$20)),IF('Monthly Estimate'!$D$20='Payment Calendar'!$B233,'Monthly Estimate'!$B$20,0))</f>
        <v>0</v>
      </c>
      <c r="L233" s="33">
        <f>IF(ISBLANK('Monthly Estimate'!$D$21),SUMPRODUCT(('Monthly Estimate'!$F$21:$BL$21='Payment Calendar'!$A233)*('Monthly Estimate'!$B$21)),IF('Monthly Estimate'!$D$21='Payment Calendar'!$B233,'Monthly Estimate'!$B$21,0))</f>
        <v>0</v>
      </c>
      <c r="M233" s="33">
        <f>IF(ISBLANK('Monthly Estimate'!$D$22),SUMPRODUCT(('Monthly Estimate'!$F$22:$BL$22='Payment Calendar'!$A233)*('Monthly Estimate'!$B$22)),IF('Monthly Estimate'!$D$22='Payment Calendar'!$B233,'Monthly Estimate'!$B$22,0))</f>
        <v>0</v>
      </c>
      <c r="N233" s="33">
        <f>IF(ISBLANK('Monthly Estimate'!$D$23),SUMPRODUCT(('Monthly Estimate'!$F$23:$BL$23='Payment Calendar'!$A233)*('Monthly Estimate'!$B$23)),IF('Monthly Estimate'!$D$23='Payment Calendar'!$B233,'Monthly Estimate'!$B$23,0))</f>
        <v>0</v>
      </c>
      <c r="O233" s="33">
        <f>IF(ISBLANK('Monthly Estimate'!$D$24),SUMPRODUCT(('Monthly Estimate'!$F$24:$BL$24='Payment Calendar'!$A233)*('Monthly Estimate'!$B$24)),IF('Monthly Estimate'!$D$24='Payment Calendar'!$B233,'Monthly Estimate'!$B$24,0))</f>
        <v>0</v>
      </c>
      <c r="P233" s="33">
        <f>IF(ISBLANK('Monthly Estimate'!$D$25),SUMPRODUCT(('Monthly Estimate'!$F$25:$BL$25='Payment Calendar'!$A233)*('Monthly Estimate'!$B$25)),IF('Monthly Estimate'!$D$25='Payment Calendar'!$B233,'Monthly Estimate'!$B$25,0))</f>
        <v>0</v>
      </c>
      <c r="Q233" s="33">
        <f>IF(ISBLANK('Monthly Estimate'!$D$26),SUMPRODUCT(('Monthly Estimate'!$F$26:$BL$26='Payment Calendar'!$A233)*('Monthly Estimate'!$B$26)),IF('Monthly Estimate'!$D$26='Payment Calendar'!$B233,'Monthly Estimate'!$B$26,0))</f>
        <v>0</v>
      </c>
      <c r="R233" s="33">
        <f>IF(ISBLANK('Monthly Estimate'!$D$27),SUMPRODUCT(('Monthly Estimate'!$F$27:$BL$27='Payment Calendar'!$A233)*('Monthly Estimate'!$B$27)),IF('Monthly Estimate'!$D$27='Payment Calendar'!$B233,'Monthly Estimate'!$B$27,0))</f>
        <v>0</v>
      </c>
      <c r="S233" s="33">
        <f>IF(ISBLANK('Monthly Estimate'!$D$28),SUMPRODUCT(('Monthly Estimate'!$F$28:$BL$28='Payment Calendar'!$A233)*('Monthly Estimate'!$B$28)),IF('Monthly Estimate'!$D$28='Payment Calendar'!$B233,'Monthly Estimate'!$B$28,0))</f>
        <v>0</v>
      </c>
      <c r="T233" s="33">
        <f>IF(ISBLANK('Monthly Estimate'!$D$32),SUMPRODUCT(('Monthly Estimate'!$F$32:$BL$32='Payment Calendar'!$A233)*('Monthly Estimate'!$B$32)),IF('Monthly Estimate'!$D$32='Payment Calendar'!$B233,'Monthly Estimate'!$B$32,0))</f>
        <v>0</v>
      </c>
      <c r="U233" s="33">
        <f>IF(ISBLANK('Monthly Estimate'!$D$33),SUMPRODUCT(('Monthly Estimate'!$F$33:$BL$33='Payment Calendar'!$A233)*('Monthly Estimate'!$B$33)),IF('Monthly Estimate'!$D$33='Payment Calendar'!$B233,'Monthly Estimate'!$B$33,0))</f>
        <v>0</v>
      </c>
      <c r="V233" s="33">
        <f>IF(ISBLANK('Monthly Estimate'!$D$34),SUMPRODUCT(('Monthly Estimate'!$F$34:$BL$34='Payment Calendar'!$A233)*('Monthly Estimate'!$B$34)),IF('Monthly Estimate'!$D$34='Payment Calendar'!$B233,'Monthly Estimate'!$B$34,0))</f>
        <v>0</v>
      </c>
      <c r="W233" s="33">
        <f>IF(ISBLANK('Monthly Estimate'!$D$35),SUMPRODUCT(('Monthly Estimate'!$F$35:$BL$35='Payment Calendar'!$A233)*('Monthly Estimate'!$B$35)),IF('Monthly Estimate'!$D$35='Payment Calendar'!$B233,'Monthly Estimate'!$B$35,0))</f>
        <v>0</v>
      </c>
      <c r="X233" s="33">
        <f>IF(ISBLANK('Monthly Estimate'!$D$36),SUMPRODUCT(('Monthly Estimate'!$F$36:$BL$36='Payment Calendar'!$A233)*('Monthly Estimate'!$B$36)),IF('Monthly Estimate'!$D$36='Payment Calendar'!$B233,'Monthly Estimate'!$B$36,0))</f>
        <v>0</v>
      </c>
      <c r="Y233" s="33">
        <f>IF(ISBLANK('Monthly Estimate'!$D$37),SUMPRODUCT(('Monthly Estimate'!$F$37:$BL$37='Payment Calendar'!$A233)*('Monthly Estimate'!$B$37)),IF('Monthly Estimate'!$D$37='Payment Calendar'!$B233,'Monthly Estimate'!$B$37,0))</f>
        <v>0</v>
      </c>
      <c r="Z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A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B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C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D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E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F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G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H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I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J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K233" s="33">
        <f>IF(ISBLANK('Monthly Estimate'!$D$38),SUMPRODUCT(('Monthly Estimate'!$F$38:$BL$38='Payment Calendar'!$A233)*('Monthly Estimate'!$B$38)),IF('Monthly Estimate'!$D$38='Payment Calendar'!$B233,'Monthly Estimate'!$B$38,0))</f>
        <v>0</v>
      </c>
      <c r="AL233" s="33">
        <f>IF(ISBLANK('Monthly Estimate'!$D$50),SUMPRODUCT(('Monthly Estimate'!$F$50:$BL$50='Payment Calendar'!$A233)*('Monthly Estimate'!$B$50)),IF('Monthly Estimate'!$D$50='Payment Calendar'!$B233,'Monthly Estimate'!$B$50,0))</f>
        <v>0</v>
      </c>
      <c r="AM233" s="34">
        <f>IF(ISBLANK('Monthly Estimate'!$D$51),SUMPRODUCT(('Monthly Estimate'!$F$51:$BL$51='Payment Calendar'!$A233)*('Monthly Estimate'!$B$51)),IF('Monthly Estimate'!$D$51='Payment Calendar'!$B233,'Monthly Estimate'!$B$51,0))</f>
        <v>0</v>
      </c>
      <c r="AN233" s="29">
        <f>SUM(D233:AM233)</f>
        <v>0</v>
      </c>
      <c r="AO233" s="33">
        <f>IF(ISBLANK('Monthly Estimate'!$D$6),SUMPRODUCT(('Monthly Estimate'!$F$6:$BL$6='Payment Calendar'!$A233)*('Monthly Estimate'!$B$6)),IF('Monthly Estimate'!$D$6='Payment Calendar'!$B233,'Monthly Estimate'!$B$6,0))</f>
        <v>0</v>
      </c>
      <c r="AP233" s="33">
        <f>IF(ISBLANK('Monthly Estimate'!$D$7),SUMPRODUCT(('Monthly Estimate'!$F$7:$BL$7='Payment Calendar'!$A233)*('Monthly Estimate'!$B$7)),IF('Monthly Estimate'!$D$7='Payment Calendar'!$B233,'Monthly Estimate'!$B$7,0))</f>
        <v>0</v>
      </c>
      <c r="AQ233" s="34">
        <f>IF(ISBLANK('Monthly Estimate'!$D$8),SUMPRODUCT(('Monthly Estimate'!$F$8:$BL$8='Payment Calendar'!$A233)*('Monthly Estimate'!$B$8)),IF('Monthly Estimate'!$D$8='Payment Calendar'!$B233,'Monthly Estimate'!$B$8,0))</f>
        <v>0</v>
      </c>
      <c r="AR233" s="35">
        <f t="shared" si="67"/>
        <v>0</v>
      </c>
      <c r="AS233" s="36">
        <f>IF(ISBLANK('Monthly Estimate'!$D$54),SUMPRODUCT(('Monthly Estimate'!$F$54:$BL$54='Payment Calendar'!$A233)*('Monthly Estimate'!$B$54)),IF('Monthly Estimate'!$D$54='Payment Calendar'!$B233,'Monthly Estimate'!$B$54,0))</f>
        <v>0</v>
      </c>
      <c r="AT233" s="34">
        <f>IF(ISBLANK('Monthly Estimate'!$D$55),SUMPRODUCT(('Monthly Estimate'!$F$55:$BL$55='Payment Calendar'!$A233)*('Monthly Estimate'!$B$55)),IF('Monthly Estimate'!$D$55='Payment Calendar'!$B233,'Monthly Estimate'!$B$55,0))</f>
        <v>0</v>
      </c>
      <c r="AU233" s="29">
        <f t="shared" si="76"/>
        <v>0</v>
      </c>
      <c r="AV233" s="30">
        <f t="shared" si="77"/>
        <v>0</v>
      </c>
      <c r="AW233" s="37">
        <f t="shared" si="79"/>
        <v>0</v>
      </c>
    </row>
    <row r="234" spans="1:49" x14ac:dyDescent="0.2">
      <c r="A234" s="31">
        <f t="shared" si="78"/>
        <v>43324</v>
      </c>
      <c r="B234" s="32">
        <f t="shared" si="66"/>
        <v>12</v>
      </c>
      <c r="C234" s="32">
        <f t="shared" si="75"/>
        <v>8</v>
      </c>
      <c r="D234" s="33">
        <f>IF(ISBLANK('Monthly Estimate'!$D$13),SUMPRODUCT(('Monthly Estimate'!$F$13:$BL$13='Payment Calendar'!$A234)*('Monthly Estimate'!$B$13)),IF('Monthly Estimate'!$D$13='Payment Calendar'!$B234,'Monthly Estimate'!$B$13,0))</f>
        <v>0</v>
      </c>
      <c r="E234" s="33">
        <f>IF(ISBLANK('Monthly Estimate'!$D$14),SUMPRODUCT(('Monthly Estimate'!$F$14:$BL$14='Payment Calendar'!$A234)*('Monthly Estimate'!$B$14)),IF('Monthly Estimate'!$D$14='Payment Calendar'!$B234,'Monthly Estimate'!$B$14,0))</f>
        <v>0</v>
      </c>
      <c r="F234" s="33">
        <f>IF(ISBLANK('Monthly Estimate'!$D$15),SUMPRODUCT(('Monthly Estimate'!$F$15:$BL$15='Payment Calendar'!$A234)*('Monthly Estimate'!$B$15)),IF('Monthly Estimate'!$D$15='Payment Calendar'!$B234,'Monthly Estimate'!$B$15,0))</f>
        <v>0</v>
      </c>
      <c r="G234" s="33">
        <f>IF(ISBLANK('Monthly Estimate'!$D$16),SUMPRODUCT(('Monthly Estimate'!$F$16:$BL$16='Payment Calendar'!$A234)*('Monthly Estimate'!$B$16)),IF('Monthly Estimate'!$D$16='Payment Calendar'!$B234,'Monthly Estimate'!$B$16,0))</f>
        <v>0</v>
      </c>
      <c r="H234" s="33">
        <f>IF(ISBLANK('Monthly Estimate'!$D$17),SUMPRODUCT(('Monthly Estimate'!$F$17:$BL$17='Payment Calendar'!$A234)*('Monthly Estimate'!$B$17)),IF('Monthly Estimate'!$D$17='Payment Calendar'!$B234,'Monthly Estimate'!$B$17,0))</f>
        <v>0</v>
      </c>
      <c r="I234" s="33">
        <f>IF(ISBLANK('Monthly Estimate'!$D$18),SUMPRODUCT(('Monthly Estimate'!$F$18:$BL$18='Payment Calendar'!$A234)*('Monthly Estimate'!$B$18)),IF('Monthly Estimate'!$D$18='Payment Calendar'!$B234,'Monthly Estimate'!$B$18,0))</f>
        <v>0</v>
      </c>
      <c r="J234" s="33">
        <f>IF(ISBLANK('Monthly Estimate'!$D$19),SUMPRODUCT(('Monthly Estimate'!$F$19:$BL$19='Payment Calendar'!$A234)*('Monthly Estimate'!$B$19)),IF('Monthly Estimate'!$D$19='Payment Calendar'!$B234,'Monthly Estimate'!$B$19,0))</f>
        <v>0</v>
      </c>
      <c r="K234" s="33">
        <f>IF(ISBLANK('Monthly Estimate'!$D$20),SUMPRODUCT(('Monthly Estimate'!$F$20:$BL$20='Payment Calendar'!$A234)*('Monthly Estimate'!$B$20)),IF('Monthly Estimate'!$D$20='Payment Calendar'!$B234,'Monthly Estimate'!$B$20,0))</f>
        <v>0</v>
      </c>
      <c r="L234" s="33">
        <f>IF(ISBLANK('Monthly Estimate'!$D$21),SUMPRODUCT(('Monthly Estimate'!$F$21:$BL$21='Payment Calendar'!$A234)*('Monthly Estimate'!$B$21)),IF('Monthly Estimate'!$D$21='Payment Calendar'!$B234,'Monthly Estimate'!$B$21,0))</f>
        <v>0</v>
      </c>
      <c r="M234" s="33">
        <f>IF(ISBLANK('Monthly Estimate'!$D$22),SUMPRODUCT(('Monthly Estimate'!$F$22:$BL$22='Payment Calendar'!$A234)*('Monthly Estimate'!$B$22)),IF('Monthly Estimate'!$D$22='Payment Calendar'!$B234,'Monthly Estimate'!$B$22,0))</f>
        <v>0</v>
      </c>
      <c r="N234" s="33">
        <f>IF(ISBLANK('Monthly Estimate'!$D$23),SUMPRODUCT(('Monthly Estimate'!$F$23:$BL$23='Payment Calendar'!$A234)*('Monthly Estimate'!$B$23)),IF('Monthly Estimate'!$D$23='Payment Calendar'!$B234,'Monthly Estimate'!$B$23,0))</f>
        <v>0</v>
      </c>
      <c r="O234" s="33">
        <f>IF(ISBLANK('Monthly Estimate'!$D$24),SUMPRODUCT(('Monthly Estimate'!$F$24:$BL$24='Payment Calendar'!$A234)*('Monthly Estimate'!$B$24)),IF('Monthly Estimate'!$D$24='Payment Calendar'!$B234,'Monthly Estimate'!$B$24,0))</f>
        <v>0</v>
      </c>
      <c r="P234" s="33">
        <f>IF(ISBLANK('Monthly Estimate'!$D$25),SUMPRODUCT(('Monthly Estimate'!$F$25:$BL$25='Payment Calendar'!$A234)*('Monthly Estimate'!$B$25)),IF('Monthly Estimate'!$D$25='Payment Calendar'!$B234,'Monthly Estimate'!$B$25,0))</f>
        <v>0</v>
      </c>
      <c r="Q234" s="33">
        <f>IF(ISBLANK('Monthly Estimate'!$D$26),SUMPRODUCT(('Monthly Estimate'!$F$26:$BL$26='Payment Calendar'!$A234)*('Monthly Estimate'!$B$26)),IF('Monthly Estimate'!$D$26='Payment Calendar'!$B234,'Monthly Estimate'!$B$26,0))</f>
        <v>0</v>
      </c>
      <c r="R234" s="33">
        <f>IF(ISBLANK('Monthly Estimate'!$D$27),SUMPRODUCT(('Monthly Estimate'!$F$27:$BL$27='Payment Calendar'!$A234)*('Monthly Estimate'!$B$27)),IF('Monthly Estimate'!$D$27='Payment Calendar'!$B234,'Monthly Estimate'!$B$27,0))</f>
        <v>0</v>
      </c>
      <c r="S234" s="33">
        <f>IF(ISBLANK('Monthly Estimate'!$D$28),SUMPRODUCT(('Monthly Estimate'!$F$28:$BL$28='Payment Calendar'!$A234)*('Monthly Estimate'!$B$28)),IF('Monthly Estimate'!$D$28='Payment Calendar'!$B234,'Monthly Estimate'!$B$28,0))</f>
        <v>0</v>
      </c>
      <c r="T234" s="33">
        <f>IF(ISBLANK('Monthly Estimate'!$D$32),SUMPRODUCT(('Monthly Estimate'!$F$32:$BL$32='Payment Calendar'!$A234)*('Monthly Estimate'!$B$32)),IF('Monthly Estimate'!$D$32='Payment Calendar'!$B234,'Monthly Estimate'!$B$32,0))</f>
        <v>0</v>
      </c>
      <c r="U234" s="33">
        <f>IF(ISBLANK('Monthly Estimate'!$D$33),SUMPRODUCT(('Monthly Estimate'!$F$33:$BL$33='Payment Calendar'!$A234)*('Monthly Estimate'!$B$33)),IF('Monthly Estimate'!$D$33='Payment Calendar'!$B234,'Monthly Estimate'!$B$33,0))</f>
        <v>0</v>
      </c>
      <c r="V234" s="33">
        <f>IF(ISBLANK('Monthly Estimate'!$D$34),SUMPRODUCT(('Monthly Estimate'!$F$34:$BL$34='Payment Calendar'!$A234)*('Monthly Estimate'!$B$34)),IF('Monthly Estimate'!$D$34='Payment Calendar'!$B234,'Monthly Estimate'!$B$34,0))</f>
        <v>0</v>
      </c>
      <c r="W234" s="33">
        <f>IF(ISBLANK('Monthly Estimate'!$D$35),SUMPRODUCT(('Monthly Estimate'!$F$35:$BL$35='Payment Calendar'!$A234)*('Monthly Estimate'!$B$35)),IF('Monthly Estimate'!$D$35='Payment Calendar'!$B234,'Monthly Estimate'!$B$35,0))</f>
        <v>0</v>
      </c>
      <c r="X234" s="33">
        <f>IF(ISBLANK('Monthly Estimate'!$D$36),SUMPRODUCT(('Monthly Estimate'!$F$36:$BL$36='Payment Calendar'!$A234)*('Monthly Estimate'!$B$36)),IF('Monthly Estimate'!$D$36='Payment Calendar'!$B234,'Monthly Estimate'!$B$36,0))</f>
        <v>0</v>
      </c>
      <c r="Y234" s="33">
        <f>IF(ISBLANK('Monthly Estimate'!$D$37),SUMPRODUCT(('Monthly Estimate'!$F$37:$BL$37='Payment Calendar'!$A234)*('Monthly Estimate'!$B$37)),IF('Monthly Estimate'!$D$37='Payment Calendar'!$B234,'Monthly Estimate'!$B$37,0))</f>
        <v>0</v>
      </c>
      <c r="Z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A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B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C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D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E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F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G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H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I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J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K234" s="33">
        <f>IF(ISBLANK('Monthly Estimate'!$D$38),SUMPRODUCT(('Monthly Estimate'!$F$38:$BL$38='Payment Calendar'!$A234)*('Monthly Estimate'!$B$38)),IF('Monthly Estimate'!$D$38='Payment Calendar'!$B234,'Monthly Estimate'!$B$38,0))</f>
        <v>0</v>
      </c>
      <c r="AL234" s="33">
        <f>IF(ISBLANK('Monthly Estimate'!$D$50),SUMPRODUCT(('Monthly Estimate'!$F$50:$BL$50='Payment Calendar'!$A234)*('Monthly Estimate'!$B$50)),IF('Monthly Estimate'!$D$50='Payment Calendar'!$B234,'Monthly Estimate'!$B$50,0))</f>
        <v>0</v>
      </c>
      <c r="AM234" s="34">
        <f>IF(ISBLANK('Monthly Estimate'!$D$51),SUMPRODUCT(('Monthly Estimate'!$F$51:$BL$51='Payment Calendar'!$A234)*('Monthly Estimate'!$B$51)),IF('Monthly Estimate'!$D$51='Payment Calendar'!$B234,'Monthly Estimate'!$B$51,0))</f>
        <v>0</v>
      </c>
      <c r="AN234" s="29">
        <f>SUM(D234:AM234)</f>
        <v>0</v>
      </c>
      <c r="AO234" s="33">
        <f>IF(ISBLANK('Monthly Estimate'!$D$6),SUMPRODUCT(('Monthly Estimate'!$F$6:$BL$6='Payment Calendar'!$A234)*('Monthly Estimate'!$B$6)),IF('Monthly Estimate'!$D$6='Payment Calendar'!$B234,'Monthly Estimate'!$B$6,0))</f>
        <v>0</v>
      </c>
      <c r="AP234" s="33">
        <f>IF(ISBLANK('Monthly Estimate'!$D$7),SUMPRODUCT(('Monthly Estimate'!$F$7:$BL$7='Payment Calendar'!$A234)*('Monthly Estimate'!$B$7)),IF('Monthly Estimate'!$D$7='Payment Calendar'!$B234,'Monthly Estimate'!$B$7,0))</f>
        <v>0</v>
      </c>
      <c r="AQ234" s="34">
        <f>IF(ISBLANK('Monthly Estimate'!$D$8),SUMPRODUCT(('Monthly Estimate'!$F$8:$BL$8='Payment Calendar'!$A234)*('Monthly Estimate'!$B$8)),IF('Monthly Estimate'!$D$8='Payment Calendar'!$B234,'Monthly Estimate'!$B$8,0))</f>
        <v>0</v>
      </c>
      <c r="AR234" s="35">
        <f t="shared" si="67"/>
        <v>0</v>
      </c>
      <c r="AS234" s="36">
        <f>IF(ISBLANK('Monthly Estimate'!$D$54),SUMPRODUCT(('Monthly Estimate'!$F$54:$BL$54='Payment Calendar'!$A234)*('Monthly Estimate'!$B$54)),IF('Monthly Estimate'!$D$54='Payment Calendar'!$B234,'Monthly Estimate'!$B$54,0))</f>
        <v>0</v>
      </c>
      <c r="AT234" s="34">
        <f>IF(ISBLANK('Monthly Estimate'!$D$55),SUMPRODUCT(('Monthly Estimate'!$F$55:$BL$55='Payment Calendar'!$A234)*('Monthly Estimate'!$B$55)),IF('Monthly Estimate'!$D$55='Payment Calendar'!$B234,'Monthly Estimate'!$B$55,0))</f>
        <v>0</v>
      </c>
      <c r="AU234" s="29">
        <f t="shared" si="76"/>
        <v>0</v>
      </c>
      <c r="AV234" s="30">
        <f t="shared" si="77"/>
        <v>0</v>
      </c>
      <c r="AW234" s="37">
        <f t="shared" si="79"/>
        <v>0</v>
      </c>
    </row>
    <row r="235" spans="1:49" x14ac:dyDescent="0.2">
      <c r="A235" s="31">
        <f t="shared" si="78"/>
        <v>43325</v>
      </c>
      <c r="B235" s="32">
        <f t="shared" si="66"/>
        <v>13</v>
      </c>
      <c r="C235" s="32">
        <f t="shared" si="75"/>
        <v>8</v>
      </c>
      <c r="D235" s="33">
        <f>IF(ISBLANK('Monthly Estimate'!$D$13),SUMPRODUCT(('Monthly Estimate'!$F$13:$BL$13='Payment Calendar'!$A235)*('Monthly Estimate'!$B$13)),IF('Monthly Estimate'!$D$13='Payment Calendar'!$B235,'Monthly Estimate'!$B$13,0))</f>
        <v>0</v>
      </c>
      <c r="E235" s="33">
        <f>IF(ISBLANK('Monthly Estimate'!$D$14),SUMPRODUCT(('Monthly Estimate'!$F$14:$BL$14='Payment Calendar'!$A235)*('Monthly Estimate'!$B$14)),IF('Monthly Estimate'!$D$14='Payment Calendar'!$B235,'Monthly Estimate'!$B$14,0))</f>
        <v>0</v>
      </c>
      <c r="F235" s="33">
        <f>IF(ISBLANK('Monthly Estimate'!$D$15),SUMPRODUCT(('Monthly Estimate'!$F$15:$BL$15='Payment Calendar'!$A235)*('Monthly Estimate'!$B$15)),IF('Monthly Estimate'!$D$15='Payment Calendar'!$B235,'Monthly Estimate'!$B$15,0))</f>
        <v>0</v>
      </c>
      <c r="G235" s="33">
        <f>IF(ISBLANK('Monthly Estimate'!$D$16),SUMPRODUCT(('Monthly Estimate'!$F$16:$BL$16='Payment Calendar'!$A235)*('Monthly Estimate'!$B$16)),IF('Monthly Estimate'!$D$16='Payment Calendar'!$B235,'Monthly Estimate'!$B$16,0))</f>
        <v>0</v>
      </c>
      <c r="H235" s="33">
        <f>IF(ISBLANK('Monthly Estimate'!$D$17),SUMPRODUCT(('Monthly Estimate'!$F$17:$BL$17='Payment Calendar'!$A235)*('Monthly Estimate'!$B$17)),IF('Monthly Estimate'!$D$17='Payment Calendar'!$B235,'Monthly Estimate'!$B$17,0))</f>
        <v>0</v>
      </c>
      <c r="I235" s="33">
        <f>IF(ISBLANK('Monthly Estimate'!$D$18),SUMPRODUCT(('Monthly Estimate'!$F$18:$BL$18='Payment Calendar'!$A235)*('Monthly Estimate'!$B$18)),IF('Monthly Estimate'!$D$18='Payment Calendar'!$B235,'Monthly Estimate'!$B$18,0))</f>
        <v>0</v>
      </c>
      <c r="J235" s="33">
        <f>IF(ISBLANK('Monthly Estimate'!$D$19),SUMPRODUCT(('Monthly Estimate'!$F$19:$BL$19='Payment Calendar'!$A235)*('Monthly Estimate'!$B$19)),IF('Monthly Estimate'!$D$19='Payment Calendar'!$B235,'Monthly Estimate'!$B$19,0))</f>
        <v>0</v>
      </c>
      <c r="K235" s="33">
        <f>IF(ISBLANK('Monthly Estimate'!$D$20),SUMPRODUCT(('Monthly Estimate'!$F$20:$BL$20='Payment Calendar'!$A235)*('Monthly Estimate'!$B$20)),IF('Monthly Estimate'!$D$20='Payment Calendar'!$B235,'Monthly Estimate'!$B$20,0))</f>
        <v>0</v>
      </c>
      <c r="L235" s="33">
        <f>IF(ISBLANK('Monthly Estimate'!$D$21),SUMPRODUCT(('Monthly Estimate'!$F$21:$BL$21='Payment Calendar'!$A235)*('Monthly Estimate'!$B$21)),IF('Monthly Estimate'!$D$21='Payment Calendar'!$B235,'Monthly Estimate'!$B$21,0))</f>
        <v>0</v>
      </c>
      <c r="M235" s="33">
        <f>IF(ISBLANK('Monthly Estimate'!$D$22),SUMPRODUCT(('Monthly Estimate'!$F$22:$BL$22='Payment Calendar'!$A235)*('Monthly Estimate'!$B$22)),IF('Monthly Estimate'!$D$22='Payment Calendar'!$B235,'Monthly Estimate'!$B$22,0))</f>
        <v>0</v>
      </c>
      <c r="N235" s="33">
        <f>IF(ISBLANK('Monthly Estimate'!$D$23),SUMPRODUCT(('Monthly Estimate'!$F$23:$BL$23='Payment Calendar'!$A235)*('Monthly Estimate'!$B$23)),IF('Monthly Estimate'!$D$23='Payment Calendar'!$B235,'Monthly Estimate'!$B$23,0))</f>
        <v>0</v>
      </c>
      <c r="O235" s="33">
        <f>IF(ISBLANK('Monthly Estimate'!$D$24),SUMPRODUCT(('Monthly Estimate'!$F$24:$BL$24='Payment Calendar'!$A235)*('Monthly Estimate'!$B$24)),IF('Monthly Estimate'!$D$24='Payment Calendar'!$B235,'Monthly Estimate'!$B$24,0))</f>
        <v>0</v>
      </c>
      <c r="P235" s="33">
        <f>IF(ISBLANK('Monthly Estimate'!$D$25),SUMPRODUCT(('Monthly Estimate'!$F$25:$BL$25='Payment Calendar'!$A235)*('Monthly Estimate'!$B$25)),IF('Monthly Estimate'!$D$25='Payment Calendar'!$B235,'Monthly Estimate'!$B$25,0))</f>
        <v>0</v>
      </c>
      <c r="Q235" s="33">
        <f>IF(ISBLANK('Monthly Estimate'!$D$26),SUMPRODUCT(('Monthly Estimate'!$F$26:$BL$26='Payment Calendar'!$A235)*('Monthly Estimate'!$B$26)),IF('Monthly Estimate'!$D$26='Payment Calendar'!$B235,'Monthly Estimate'!$B$26,0))</f>
        <v>0</v>
      </c>
      <c r="R235" s="33">
        <f>IF(ISBLANK('Monthly Estimate'!$D$27),SUMPRODUCT(('Monthly Estimate'!$F$27:$BL$27='Payment Calendar'!$A235)*('Monthly Estimate'!$B$27)),IF('Monthly Estimate'!$D$27='Payment Calendar'!$B235,'Monthly Estimate'!$B$27,0))</f>
        <v>0</v>
      </c>
      <c r="S235" s="33">
        <f>IF(ISBLANK('Monthly Estimate'!$D$28),SUMPRODUCT(('Monthly Estimate'!$F$28:$BL$28='Payment Calendar'!$A235)*('Monthly Estimate'!$B$28)),IF('Monthly Estimate'!$D$28='Payment Calendar'!$B235,'Monthly Estimate'!$B$28,0))</f>
        <v>0</v>
      </c>
      <c r="T235" s="33">
        <f>IF(ISBLANK('Monthly Estimate'!$D$32),SUMPRODUCT(('Monthly Estimate'!$F$32:$BL$32='Payment Calendar'!$A235)*('Monthly Estimate'!$B$32)),IF('Monthly Estimate'!$D$32='Payment Calendar'!$B235,'Monthly Estimate'!$B$32,0))</f>
        <v>0</v>
      </c>
      <c r="U235" s="33">
        <f>IF(ISBLANK('Monthly Estimate'!$D$33),SUMPRODUCT(('Monthly Estimate'!$F$33:$BL$33='Payment Calendar'!$A235)*('Monthly Estimate'!$B$33)),IF('Monthly Estimate'!$D$33='Payment Calendar'!$B235,'Monthly Estimate'!$B$33,0))</f>
        <v>0</v>
      </c>
      <c r="V235" s="33">
        <f>IF(ISBLANK('Monthly Estimate'!$D$34),SUMPRODUCT(('Monthly Estimate'!$F$34:$BL$34='Payment Calendar'!$A235)*('Monthly Estimate'!$B$34)),IF('Monthly Estimate'!$D$34='Payment Calendar'!$B235,'Monthly Estimate'!$B$34,0))</f>
        <v>0</v>
      </c>
      <c r="W235" s="33">
        <f>IF(ISBLANK('Monthly Estimate'!$D$35),SUMPRODUCT(('Monthly Estimate'!$F$35:$BL$35='Payment Calendar'!$A235)*('Monthly Estimate'!$B$35)),IF('Monthly Estimate'!$D$35='Payment Calendar'!$B235,'Monthly Estimate'!$B$35,0))</f>
        <v>0</v>
      </c>
      <c r="X235" s="33">
        <f>IF(ISBLANK('Monthly Estimate'!$D$36),SUMPRODUCT(('Monthly Estimate'!$F$36:$BL$36='Payment Calendar'!$A235)*('Monthly Estimate'!$B$36)),IF('Monthly Estimate'!$D$36='Payment Calendar'!$B235,'Monthly Estimate'!$B$36,0))</f>
        <v>0</v>
      </c>
      <c r="Y235" s="33">
        <f>IF(ISBLANK('Monthly Estimate'!$D$37),SUMPRODUCT(('Monthly Estimate'!$F$37:$BL$37='Payment Calendar'!$A235)*('Monthly Estimate'!$B$37)),IF('Monthly Estimate'!$D$37='Payment Calendar'!$B235,'Monthly Estimate'!$B$37,0))</f>
        <v>0</v>
      </c>
      <c r="Z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A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B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C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D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E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F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G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H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I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J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K235" s="33">
        <f>IF(ISBLANK('Monthly Estimate'!$D$38),SUMPRODUCT(('Monthly Estimate'!$F$38:$BL$38='Payment Calendar'!$A235)*('Monthly Estimate'!$B$38)),IF('Monthly Estimate'!$D$38='Payment Calendar'!$B235,'Monthly Estimate'!$B$38,0))</f>
        <v>0</v>
      </c>
      <c r="AL235" s="33">
        <f>IF(ISBLANK('Monthly Estimate'!$D$50),SUMPRODUCT(('Monthly Estimate'!$F$50:$BL$50='Payment Calendar'!$A235)*('Monthly Estimate'!$B$50)),IF('Monthly Estimate'!$D$50='Payment Calendar'!$B235,'Monthly Estimate'!$B$50,0))</f>
        <v>0</v>
      </c>
      <c r="AM235" s="34">
        <f>IF(ISBLANK('Monthly Estimate'!$D$51),SUMPRODUCT(('Monthly Estimate'!$F$51:$BL$51='Payment Calendar'!$A235)*('Monthly Estimate'!$B$51)),IF('Monthly Estimate'!$D$51='Payment Calendar'!$B235,'Monthly Estimate'!$B$51,0))</f>
        <v>0</v>
      </c>
      <c r="AN235" s="29">
        <f>SUM(D235:AM235)</f>
        <v>0</v>
      </c>
      <c r="AO235" s="33">
        <f>IF(ISBLANK('Monthly Estimate'!$D$6),SUMPRODUCT(('Monthly Estimate'!$F$6:$BL$6='Payment Calendar'!$A235)*('Monthly Estimate'!$B$6)),IF('Monthly Estimate'!$D$6='Payment Calendar'!$B235,'Monthly Estimate'!$B$6,0))</f>
        <v>0</v>
      </c>
      <c r="AP235" s="33">
        <f>IF(ISBLANK('Monthly Estimate'!$D$7),SUMPRODUCT(('Monthly Estimate'!$F$7:$BL$7='Payment Calendar'!$A235)*('Monthly Estimate'!$B$7)),IF('Monthly Estimate'!$D$7='Payment Calendar'!$B235,'Monthly Estimate'!$B$7,0))</f>
        <v>0</v>
      </c>
      <c r="AQ235" s="34">
        <f>IF(ISBLANK('Monthly Estimate'!$D$8),SUMPRODUCT(('Monthly Estimate'!$F$8:$BL$8='Payment Calendar'!$A235)*('Monthly Estimate'!$B$8)),IF('Monthly Estimate'!$D$8='Payment Calendar'!$B235,'Monthly Estimate'!$B$8,0))</f>
        <v>0</v>
      </c>
      <c r="AR235" s="35">
        <f t="shared" si="67"/>
        <v>0</v>
      </c>
      <c r="AS235" s="36">
        <f>IF(ISBLANK('Monthly Estimate'!$D$54),SUMPRODUCT(('Monthly Estimate'!$F$54:$BL$54='Payment Calendar'!$A235)*('Monthly Estimate'!$B$54)),IF('Monthly Estimate'!$D$54='Payment Calendar'!$B235,'Monthly Estimate'!$B$54,0))</f>
        <v>0</v>
      </c>
      <c r="AT235" s="34">
        <f>IF(ISBLANK('Monthly Estimate'!$D$55),SUMPRODUCT(('Monthly Estimate'!$F$55:$BL$55='Payment Calendar'!$A235)*('Monthly Estimate'!$B$55)),IF('Monthly Estimate'!$D$55='Payment Calendar'!$B235,'Monthly Estimate'!$B$55,0))</f>
        <v>0</v>
      </c>
      <c r="AU235" s="29">
        <f t="shared" si="76"/>
        <v>0</v>
      </c>
      <c r="AV235" s="30">
        <f t="shared" si="77"/>
        <v>0</v>
      </c>
      <c r="AW235" s="37">
        <f t="shared" si="79"/>
        <v>0</v>
      </c>
    </row>
    <row r="236" spans="1:49" x14ac:dyDescent="0.2">
      <c r="A236" s="31">
        <f t="shared" si="78"/>
        <v>43326</v>
      </c>
      <c r="B236" s="32">
        <f t="shared" si="66"/>
        <v>14</v>
      </c>
      <c r="C236" s="32">
        <f t="shared" si="75"/>
        <v>8</v>
      </c>
      <c r="D236" s="33">
        <f>IF(ISBLANK('Monthly Estimate'!$D$13),SUMPRODUCT(('Monthly Estimate'!$F$13:$BL$13='Payment Calendar'!$A236)*('Monthly Estimate'!$B$13)),IF('Monthly Estimate'!$D$13='Payment Calendar'!$B236,'Monthly Estimate'!$B$13,0))</f>
        <v>0</v>
      </c>
      <c r="E236" s="33">
        <f>IF(ISBLANK('Monthly Estimate'!$D$14),SUMPRODUCT(('Monthly Estimate'!$F$14:$BL$14='Payment Calendar'!$A236)*('Monthly Estimate'!$B$14)),IF('Monthly Estimate'!$D$14='Payment Calendar'!$B236,'Monthly Estimate'!$B$14,0))</f>
        <v>0</v>
      </c>
      <c r="F236" s="33">
        <f>IF(ISBLANK('Monthly Estimate'!$D$15),SUMPRODUCT(('Monthly Estimate'!$F$15:$BL$15='Payment Calendar'!$A236)*('Monthly Estimate'!$B$15)),IF('Monthly Estimate'!$D$15='Payment Calendar'!$B236,'Monthly Estimate'!$B$15,0))</f>
        <v>0</v>
      </c>
      <c r="G236" s="33">
        <f>IF(ISBLANK('Monthly Estimate'!$D$16),SUMPRODUCT(('Monthly Estimate'!$F$16:$BL$16='Payment Calendar'!$A236)*('Monthly Estimate'!$B$16)),IF('Monthly Estimate'!$D$16='Payment Calendar'!$B236,'Monthly Estimate'!$B$16,0))</f>
        <v>0</v>
      </c>
      <c r="H236" s="33">
        <f>IF(ISBLANK('Monthly Estimate'!$D$17),SUMPRODUCT(('Monthly Estimate'!$F$17:$BL$17='Payment Calendar'!$A236)*('Monthly Estimate'!$B$17)),IF('Monthly Estimate'!$D$17='Payment Calendar'!$B236,'Monthly Estimate'!$B$17,0))</f>
        <v>0</v>
      </c>
      <c r="I236" s="33">
        <f>IF(ISBLANK('Monthly Estimate'!$D$18),SUMPRODUCT(('Monthly Estimate'!$F$18:$BL$18='Payment Calendar'!$A236)*('Monthly Estimate'!$B$18)),IF('Monthly Estimate'!$D$18='Payment Calendar'!$B236,'Monthly Estimate'!$B$18,0))</f>
        <v>0</v>
      </c>
      <c r="J236" s="33">
        <f>IF(ISBLANK('Monthly Estimate'!$D$19),SUMPRODUCT(('Monthly Estimate'!$F$19:$BL$19='Payment Calendar'!$A236)*('Monthly Estimate'!$B$19)),IF('Monthly Estimate'!$D$19='Payment Calendar'!$B236,'Monthly Estimate'!$B$19,0))</f>
        <v>0</v>
      </c>
      <c r="K236" s="33">
        <f>IF(ISBLANK('Monthly Estimate'!$D$20),SUMPRODUCT(('Monthly Estimate'!$F$20:$BL$20='Payment Calendar'!$A236)*('Monthly Estimate'!$B$20)),IF('Monthly Estimate'!$D$20='Payment Calendar'!$B236,'Monthly Estimate'!$B$20,0))</f>
        <v>0</v>
      </c>
      <c r="L236" s="33">
        <f>IF(ISBLANK('Monthly Estimate'!$D$21),SUMPRODUCT(('Monthly Estimate'!$F$21:$BL$21='Payment Calendar'!$A236)*('Monthly Estimate'!$B$21)),IF('Monthly Estimate'!$D$21='Payment Calendar'!$B236,'Monthly Estimate'!$B$21,0))</f>
        <v>0</v>
      </c>
      <c r="M236" s="33">
        <f>IF(ISBLANK('Monthly Estimate'!$D$22),SUMPRODUCT(('Monthly Estimate'!$F$22:$BL$22='Payment Calendar'!$A236)*('Monthly Estimate'!$B$22)),IF('Monthly Estimate'!$D$22='Payment Calendar'!$B236,'Monthly Estimate'!$B$22,0))</f>
        <v>0</v>
      </c>
      <c r="N236" s="33">
        <f>IF(ISBLANK('Monthly Estimate'!$D$23),SUMPRODUCT(('Monthly Estimate'!$F$23:$BL$23='Payment Calendar'!$A236)*('Monthly Estimate'!$B$23)),IF('Monthly Estimate'!$D$23='Payment Calendar'!$B236,'Monthly Estimate'!$B$23,0))</f>
        <v>0</v>
      </c>
      <c r="O236" s="33">
        <f>IF(ISBLANK('Monthly Estimate'!$D$24),SUMPRODUCT(('Monthly Estimate'!$F$24:$BL$24='Payment Calendar'!$A236)*('Monthly Estimate'!$B$24)),IF('Monthly Estimate'!$D$24='Payment Calendar'!$B236,'Monthly Estimate'!$B$24,0))</f>
        <v>0</v>
      </c>
      <c r="P236" s="33">
        <f>IF(ISBLANK('Monthly Estimate'!$D$25),SUMPRODUCT(('Monthly Estimate'!$F$25:$BL$25='Payment Calendar'!$A236)*('Monthly Estimate'!$B$25)),IF('Monthly Estimate'!$D$25='Payment Calendar'!$B236,'Monthly Estimate'!$B$25,0))</f>
        <v>0</v>
      </c>
      <c r="Q236" s="33">
        <f>IF(ISBLANK('Monthly Estimate'!$D$26),SUMPRODUCT(('Monthly Estimate'!$F$26:$BL$26='Payment Calendar'!$A236)*('Monthly Estimate'!$B$26)),IF('Monthly Estimate'!$D$26='Payment Calendar'!$B236,'Monthly Estimate'!$B$26,0))</f>
        <v>0</v>
      </c>
      <c r="R236" s="33">
        <f>IF(ISBLANK('Monthly Estimate'!$D$27),SUMPRODUCT(('Monthly Estimate'!$F$27:$BL$27='Payment Calendar'!$A236)*('Monthly Estimate'!$B$27)),IF('Monthly Estimate'!$D$27='Payment Calendar'!$B236,'Monthly Estimate'!$B$27,0))</f>
        <v>0</v>
      </c>
      <c r="S236" s="33">
        <f>IF(ISBLANK('Monthly Estimate'!$D$28),SUMPRODUCT(('Monthly Estimate'!$F$28:$BL$28='Payment Calendar'!$A236)*('Monthly Estimate'!$B$28)),IF('Monthly Estimate'!$D$28='Payment Calendar'!$B236,'Monthly Estimate'!$B$28,0))</f>
        <v>0</v>
      </c>
      <c r="T236" s="33">
        <f>IF(ISBLANK('Monthly Estimate'!$D$32),SUMPRODUCT(('Monthly Estimate'!$F$32:$BL$32='Payment Calendar'!$A236)*('Monthly Estimate'!$B$32)),IF('Monthly Estimate'!$D$32='Payment Calendar'!$B236,'Monthly Estimate'!$B$32,0))</f>
        <v>0</v>
      </c>
      <c r="U236" s="33">
        <f>IF(ISBLANK('Monthly Estimate'!$D$33),SUMPRODUCT(('Monthly Estimate'!$F$33:$BL$33='Payment Calendar'!$A236)*('Monthly Estimate'!$B$33)),IF('Monthly Estimate'!$D$33='Payment Calendar'!$B236,'Monthly Estimate'!$B$33,0))</f>
        <v>0</v>
      </c>
      <c r="V236" s="33">
        <f>IF(ISBLANK('Monthly Estimate'!$D$34),SUMPRODUCT(('Monthly Estimate'!$F$34:$BL$34='Payment Calendar'!$A236)*('Monthly Estimate'!$B$34)),IF('Monthly Estimate'!$D$34='Payment Calendar'!$B236,'Monthly Estimate'!$B$34,0))</f>
        <v>0</v>
      </c>
      <c r="W236" s="33">
        <f>IF(ISBLANK('Monthly Estimate'!$D$35),SUMPRODUCT(('Monthly Estimate'!$F$35:$BL$35='Payment Calendar'!$A236)*('Monthly Estimate'!$B$35)),IF('Monthly Estimate'!$D$35='Payment Calendar'!$B236,'Monthly Estimate'!$B$35,0))</f>
        <v>0</v>
      </c>
      <c r="X236" s="33">
        <f>IF(ISBLANK('Monthly Estimate'!$D$36),SUMPRODUCT(('Monthly Estimate'!$F$36:$BL$36='Payment Calendar'!$A236)*('Monthly Estimate'!$B$36)),IF('Monthly Estimate'!$D$36='Payment Calendar'!$B236,'Monthly Estimate'!$B$36,0))</f>
        <v>0</v>
      </c>
      <c r="Y236" s="33">
        <f>IF(ISBLANK('Monthly Estimate'!$D$37),SUMPRODUCT(('Monthly Estimate'!$F$37:$BL$37='Payment Calendar'!$A236)*('Monthly Estimate'!$B$37)),IF('Monthly Estimate'!$D$37='Payment Calendar'!$B236,'Monthly Estimate'!$B$37,0))</f>
        <v>0</v>
      </c>
      <c r="Z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A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B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C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D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E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F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G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H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I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J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K236" s="33">
        <f>IF(ISBLANK('Monthly Estimate'!$D$38),SUMPRODUCT(('Monthly Estimate'!$F$38:$BL$38='Payment Calendar'!$A236)*('Monthly Estimate'!$B$38)),IF('Monthly Estimate'!$D$38='Payment Calendar'!$B236,'Monthly Estimate'!$B$38,0))</f>
        <v>0</v>
      </c>
      <c r="AL236" s="33">
        <f>IF(ISBLANK('Monthly Estimate'!$D$50),SUMPRODUCT(('Monthly Estimate'!$F$50:$BL$50='Payment Calendar'!$A236)*('Monthly Estimate'!$B$50)),IF('Monthly Estimate'!$D$50='Payment Calendar'!$B236,'Monthly Estimate'!$B$50,0))</f>
        <v>0</v>
      </c>
      <c r="AM236" s="34">
        <f>IF(ISBLANK('Monthly Estimate'!$D$51),SUMPRODUCT(('Monthly Estimate'!$F$51:$BL$51='Payment Calendar'!$A236)*('Monthly Estimate'!$B$51)),IF('Monthly Estimate'!$D$51='Payment Calendar'!$B236,'Monthly Estimate'!$B$51,0))</f>
        <v>0</v>
      </c>
      <c r="AN236" s="29">
        <f>SUM(D236:AM236)</f>
        <v>0</v>
      </c>
      <c r="AO236" s="33">
        <f>IF(ISBLANK('Monthly Estimate'!$D$6),SUMPRODUCT(('Monthly Estimate'!$F$6:$BL$6='Payment Calendar'!$A236)*('Monthly Estimate'!$B$6)),IF('Monthly Estimate'!$D$6='Payment Calendar'!$B236,'Monthly Estimate'!$B$6,0))</f>
        <v>0</v>
      </c>
      <c r="AP236" s="33">
        <f>IF(ISBLANK('Monthly Estimate'!$D$7),SUMPRODUCT(('Monthly Estimate'!$F$7:$BL$7='Payment Calendar'!$A236)*('Monthly Estimate'!$B$7)),IF('Monthly Estimate'!$D$7='Payment Calendar'!$B236,'Monthly Estimate'!$B$7,0))</f>
        <v>0</v>
      </c>
      <c r="AQ236" s="34">
        <f>IF(ISBLANK('Monthly Estimate'!$D$8),SUMPRODUCT(('Monthly Estimate'!$F$8:$BL$8='Payment Calendar'!$A236)*('Monthly Estimate'!$B$8)),IF('Monthly Estimate'!$D$8='Payment Calendar'!$B236,'Monthly Estimate'!$B$8,0))</f>
        <v>0</v>
      </c>
      <c r="AR236" s="35">
        <f t="shared" si="67"/>
        <v>0</v>
      </c>
      <c r="AS236" s="36">
        <f>IF(ISBLANK('Monthly Estimate'!$D$54),SUMPRODUCT(('Monthly Estimate'!$F$54:$BL$54='Payment Calendar'!$A236)*('Monthly Estimate'!$B$54)),IF('Monthly Estimate'!$D$54='Payment Calendar'!$B236,'Monthly Estimate'!$B$54,0))</f>
        <v>0</v>
      </c>
      <c r="AT236" s="34">
        <f>IF(ISBLANK('Monthly Estimate'!$D$55),SUMPRODUCT(('Monthly Estimate'!$F$55:$BL$55='Payment Calendar'!$A236)*('Monthly Estimate'!$B$55)),IF('Monthly Estimate'!$D$55='Payment Calendar'!$B236,'Monthly Estimate'!$B$55,0))</f>
        <v>0</v>
      </c>
      <c r="AU236" s="29">
        <f t="shared" si="76"/>
        <v>0</v>
      </c>
      <c r="AV236" s="30">
        <f t="shared" si="77"/>
        <v>0</v>
      </c>
      <c r="AW236" s="37">
        <f t="shared" si="79"/>
        <v>0</v>
      </c>
    </row>
    <row r="237" spans="1:49" x14ac:dyDescent="0.2">
      <c r="A237" s="31">
        <f t="shared" si="78"/>
        <v>43327</v>
      </c>
      <c r="B237" s="32">
        <f t="shared" si="66"/>
        <v>15</v>
      </c>
      <c r="C237" s="32">
        <f t="shared" si="75"/>
        <v>8</v>
      </c>
      <c r="D237" s="33">
        <f>IF(ISBLANK('Monthly Estimate'!$D$13),SUMPRODUCT(('Monthly Estimate'!$F$13:$BL$13='Payment Calendar'!$A237)*('Monthly Estimate'!$B$13)),IF('Monthly Estimate'!$D$13='Payment Calendar'!$B237,'Monthly Estimate'!$B$13,0))</f>
        <v>0</v>
      </c>
      <c r="E237" s="33">
        <f>IF(ISBLANK('Monthly Estimate'!$D$14),SUMPRODUCT(('Monthly Estimate'!$F$14:$BL$14='Payment Calendar'!$A237)*('Monthly Estimate'!$B$14)),IF('Monthly Estimate'!$D$14='Payment Calendar'!$B237,'Monthly Estimate'!$B$14,0))</f>
        <v>0</v>
      </c>
      <c r="F237" s="33">
        <f>IF(ISBLANK('Monthly Estimate'!$D$15),SUMPRODUCT(('Monthly Estimate'!$F$15:$BL$15='Payment Calendar'!$A237)*('Monthly Estimate'!$B$15)),IF('Monthly Estimate'!$D$15='Payment Calendar'!$B237,'Monthly Estimate'!$B$15,0))</f>
        <v>0</v>
      </c>
      <c r="G237" s="33">
        <f>IF(ISBLANK('Monthly Estimate'!$D$16),SUMPRODUCT(('Monthly Estimate'!$F$16:$BL$16='Payment Calendar'!$A237)*('Monthly Estimate'!$B$16)),IF('Monthly Estimate'!$D$16='Payment Calendar'!$B237,'Monthly Estimate'!$B$16,0))</f>
        <v>0</v>
      </c>
      <c r="H237" s="33">
        <f>IF(ISBLANK('Monthly Estimate'!$D$17),SUMPRODUCT(('Monthly Estimate'!$F$17:$BL$17='Payment Calendar'!$A237)*('Monthly Estimate'!$B$17)),IF('Monthly Estimate'!$D$17='Payment Calendar'!$B237,'Monthly Estimate'!$B$17,0))</f>
        <v>0</v>
      </c>
      <c r="I237" s="33">
        <f>IF(ISBLANK('Monthly Estimate'!$D$18),SUMPRODUCT(('Monthly Estimate'!$F$18:$BL$18='Payment Calendar'!$A237)*('Monthly Estimate'!$B$18)),IF('Monthly Estimate'!$D$18='Payment Calendar'!$B237,'Monthly Estimate'!$B$18,0))</f>
        <v>0</v>
      </c>
      <c r="J237" s="33">
        <f>IF(ISBLANK('Monthly Estimate'!$D$19),SUMPRODUCT(('Monthly Estimate'!$F$19:$BL$19='Payment Calendar'!$A237)*('Monthly Estimate'!$B$19)),IF('Monthly Estimate'!$D$19='Payment Calendar'!$B237,'Monthly Estimate'!$B$19,0))</f>
        <v>0</v>
      </c>
      <c r="K237" s="33">
        <f>IF(ISBLANK('Monthly Estimate'!$D$20),SUMPRODUCT(('Monthly Estimate'!$F$20:$BL$20='Payment Calendar'!$A237)*('Monthly Estimate'!$B$20)),IF('Monthly Estimate'!$D$20='Payment Calendar'!$B237,'Monthly Estimate'!$B$20,0))</f>
        <v>0</v>
      </c>
      <c r="L237" s="33">
        <f>IF(ISBLANK('Monthly Estimate'!$D$21),SUMPRODUCT(('Monthly Estimate'!$F$21:$BL$21='Payment Calendar'!$A237)*('Monthly Estimate'!$B$21)),IF('Monthly Estimate'!$D$21='Payment Calendar'!$B237,'Monthly Estimate'!$B$21,0))</f>
        <v>0</v>
      </c>
      <c r="M237" s="33">
        <f>IF(ISBLANK('Monthly Estimate'!$D$22),SUMPRODUCT(('Monthly Estimate'!$F$22:$BL$22='Payment Calendar'!$A237)*('Monthly Estimate'!$B$22)),IF('Monthly Estimate'!$D$22='Payment Calendar'!$B237,'Monthly Estimate'!$B$22,0))</f>
        <v>0</v>
      </c>
      <c r="N237" s="33">
        <f>IF(ISBLANK('Monthly Estimate'!$D$23),SUMPRODUCT(('Monthly Estimate'!$F$23:$BL$23='Payment Calendar'!$A237)*('Monthly Estimate'!$B$23)),IF('Monthly Estimate'!$D$23='Payment Calendar'!$B237,'Monthly Estimate'!$B$23,0))</f>
        <v>0</v>
      </c>
      <c r="O237" s="33">
        <f>IF(ISBLANK('Monthly Estimate'!$D$24),SUMPRODUCT(('Monthly Estimate'!$F$24:$BL$24='Payment Calendar'!$A237)*('Monthly Estimate'!$B$24)),IF('Monthly Estimate'!$D$24='Payment Calendar'!$B237,'Monthly Estimate'!$B$24,0))</f>
        <v>0</v>
      </c>
      <c r="P237" s="33">
        <f>IF(ISBLANK('Monthly Estimate'!$D$25),SUMPRODUCT(('Monthly Estimate'!$F$25:$BL$25='Payment Calendar'!$A237)*('Monthly Estimate'!$B$25)),IF('Monthly Estimate'!$D$25='Payment Calendar'!$B237,'Monthly Estimate'!$B$25,0))</f>
        <v>0</v>
      </c>
      <c r="Q237" s="33">
        <f>IF(ISBLANK('Monthly Estimate'!$D$26),SUMPRODUCT(('Monthly Estimate'!$F$26:$BL$26='Payment Calendar'!$A237)*('Monthly Estimate'!$B$26)),IF('Monthly Estimate'!$D$26='Payment Calendar'!$B237,'Monthly Estimate'!$B$26,0))</f>
        <v>0</v>
      </c>
      <c r="R237" s="33">
        <f>IF(ISBLANK('Monthly Estimate'!$D$27),SUMPRODUCT(('Monthly Estimate'!$F$27:$BL$27='Payment Calendar'!$A237)*('Monthly Estimate'!$B$27)),IF('Monthly Estimate'!$D$27='Payment Calendar'!$B237,'Monthly Estimate'!$B$27,0))</f>
        <v>0</v>
      </c>
      <c r="S237" s="33">
        <f>IF(ISBLANK('Monthly Estimate'!$D$28),SUMPRODUCT(('Monthly Estimate'!$F$28:$BL$28='Payment Calendar'!$A237)*('Monthly Estimate'!$B$28)),IF('Monthly Estimate'!$D$28='Payment Calendar'!$B237,'Monthly Estimate'!$B$28,0))</f>
        <v>0</v>
      </c>
      <c r="T237" s="33">
        <f>IF(ISBLANK('Monthly Estimate'!$D$32),SUMPRODUCT(('Monthly Estimate'!$F$32:$BL$32='Payment Calendar'!$A237)*('Monthly Estimate'!$B$32)),IF('Monthly Estimate'!$D$32='Payment Calendar'!$B237,'Monthly Estimate'!$B$32,0))</f>
        <v>0</v>
      </c>
      <c r="U237" s="33">
        <f>IF(ISBLANK('Monthly Estimate'!$D$33),SUMPRODUCT(('Monthly Estimate'!$F$33:$BL$33='Payment Calendar'!$A237)*('Monthly Estimate'!$B$33)),IF('Monthly Estimate'!$D$33='Payment Calendar'!$B237,'Monthly Estimate'!$B$33,0))</f>
        <v>0</v>
      </c>
      <c r="V237" s="33">
        <f>IF(ISBLANK('Monthly Estimate'!$D$34),SUMPRODUCT(('Monthly Estimate'!$F$34:$BL$34='Payment Calendar'!$A237)*('Monthly Estimate'!$B$34)),IF('Monthly Estimate'!$D$34='Payment Calendar'!$B237,'Monthly Estimate'!$B$34,0))</f>
        <v>0</v>
      </c>
      <c r="W237" s="33">
        <f>IF(ISBLANK('Monthly Estimate'!$D$35),SUMPRODUCT(('Monthly Estimate'!$F$35:$BL$35='Payment Calendar'!$A237)*('Monthly Estimate'!$B$35)),IF('Monthly Estimate'!$D$35='Payment Calendar'!$B237,'Monthly Estimate'!$B$35,0))</f>
        <v>0</v>
      </c>
      <c r="X237" s="33">
        <f>IF(ISBLANK('Monthly Estimate'!$D$36),SUMPRODUCT(('Monthly Estimate'!$F$36:$BL$36='Payment Calendar'!$A237)*('Monthly Estimate'!$B$36)),IF('Monthly Estimate'!$D$36='Payment Calendar'!$B237,'Monthly Estimate'!$B$36,0))</f>
        <v>0</v>
      </c>
      <c r="Y237" s="33">
        <f>IF(ISBLANK('Monthly Estimate'!$D$37),SUMPRODUCT(('Monthly Estimate'!$F$37:$BL$37='Payment Calendar'!$A237)*('Monthly Estimate'!$B$37)),IF('Monthly Estimate'!$D$37='Payment Calendar'!$B237,'Monthly Estimate'!$B$37,0))</f>
        <v>0</v>
      </c>
      <c r="Z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A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B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C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D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E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F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G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H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I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J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K237" s="33">
        <f>IF(ISBLANK('Monthly Estimate'!$D$38),SUMPRODUCT(('Monthly Estimate'!$F$38:$BL$38='Payment Calendar'!$A237)*('Monthly Estimate'!$B$38)),IF('Monthly Estimate'!$D$38='Payment Calendar'!$B237,'Monthly Estimate'!$B$38,0))</f>
        <v>0</v>
      </c>
      <c r="AL237" s="33">
        <f>IF(ISBLANK('Monthly Estimate'!$D$50),SUMPRODUCT(('Monthly Estimate'!$F$50:$BL$50='Payment Calendar'!$A237)*('Monthly Estimate'!$B$50)),IF('Monthly Estimate'!$D$50='Payment Calendar'!$B237,'Monthly Estimate'!$B$50,0))</f>
        <v>0</v>
      </c>
      <c r="AM237" s="34">
        <f>IF(ISBLANK('Monthly Estimate'!$D$51),SUMPRODUCT(('Monthly Estimate'!$F$51:$BL$51='Payment Calendar'!$A237)*('Monthly Estimate'!$B$51)),IF('Monthly Estimate'!$D$51='Payment Calendar'!$B237,'Monthly Estimate'!$B$51,0))</f>
        <v>0</v>
      </c>
      <c r="AN237" s="29">
        <f>SUM(D237:AM237)</f>
        <v>0</v>
      </c>
      <c r="AO237" s="33">
        <f>IF(ISBLANK('Monthly Estimate'!$D$6),SUMPRODUCT(('Monthly Estimate'!$F$6:$BL$6='Payment Calendar'!$A237)*('Monthly Estimate'!$B$6)),IF('Monthly Estimate'!$D$6='Payment Calendar'!$B237,'Monthly Estimate'!$B$6,0))</f>
        <v>0</v>
      </c>
      <c r="AP237" s="33">
        <f>IF(ISBLANK('Monthly Estimate'!$D$7),SUMPRODUCT(('Monthly Estimate'!$F$7:$BL$7='Payment Calendar'!$A237)*('Monthly Estimate'!$B$7)),IF('Monthly Estimate'!$D$7='Payment Calendar'!$B237,'Monthly Estimate'!$B$7,0))</f>
        <v>0</v>
      </c>
      <c r="AQ237" s="34">
        <f>IF(ISBLANK('Monthly Estimate'!$D$8),SUMPRODUCT(('Monthly Estimate'!$F$8:$BL$8='Payment Calendar'!$A237)*('Monthly Estimate'!$B$8)),IF('Monthly Estimate'!$D$8='Payment Calendar'!$B237,'Monthly Estimate'!$B$8,0))</f>
        <v>0</v>
      </c>
      <c r="AR237" s="35">
        <f t="shared" si="67"/>
        <v>0</v>
      </c>
      <c r="AS237" s="36">
        <f>IF(ISBLANK('Monthly Estimate'!$D$54),SUMPRODUCT(('Monthly Estimate'!$F$54:$BL$54='Payment Calendar'!$A237)*('Monthly Estimate'!$B$54)),IF('Monthly Estimate'!$D$54='Payment Calendar'!$B237,'Monthly Estimate'!$B$54,0))</f>
        <v>0</v>
      </c>
      <c r="AT237" s="34">
        <f>IF(ISBLANK('Monthly Estimate'!$D$55),SUMPRODUCT(('Monthly Estimate'!$F$55:$BL$55='Payment Calendar'!$A237)*('Monthly Estimate'!$B$55)),IF('Monthly Estimate'!$D$55='Payment Calendar'!$B237,'Monthly Estimate'!$B$55,0))</f>
        <v>0</v>
      </c>
      <c r="AU237" s="29">
        <f t="shared" si="76"/>
        <v>0</v>
      </c>
      <c r="AV237" s="30">
        <f t="shared" si="77"/>
        <v>0</v>
      </c>
      <c r="AW237" s="37">
        <f t="shared" si="79"/>
        <v>0</v>
      </c>
    </row>
    <row r="238" spans="1:49" x14ac:dyDescent="0.2">
      <c r="A238" s="31">
        <f t="shared" si="78"/>
        <v>43328</v>
      </c>
      <c r="B238" s="32">
        <f t="shared" si="66"/>
        <v>16</v>
      </c>
      <c r="C238" s="32">
        <f t="shared" si="75"/>
        <v>8</v>
      </c>
      <c r="D238" s="33">
        <f>IF(ISBLANK('Monthly Estimate'!$D$13),SUMPRODUCT(('Monthly Estimate'!$F$13:$BL$13='Payment Calendar'!$A238)*('Monthly Estimate'!$B$13)),IF('Monthly Estimate'!$D$13='Payment Calendar'!$B238,'Monthly Estimate'!$B$13,0))</f>
        <v>0</v>
      </c>
      <c r="E238" s="33">
        <f>IF(ISBLANK('Monthly Estimate'!$D$14),SUMPRODUCT(('Monthly Estimate'!$F$14:$BL$14='Payment Calendar'!$A238)*('Monthly Estimate'!$B$14)),IF('Monthly Estimate'!$D$14='Payment Calendar'!$B238,'Monthly Estimate'!$B$14,0))</f>
        <v>0</v>
      </c>
      <c r="F238" s="33">
        <f>IF(ISBLANK('Monthly Estimate'!$D$15),SUMPRODUCT(('Monthly Estimate'!$F$15:$BL$15='Payment Calendar'!$A238)*('Monthly Estimate'!$B$15)),IF('Monthly Estimate'!$D$15='Payment Calendar'!$B238,'Monthly Estimate'!$B$15,0))</f>
        <v>0</v>
      </c>
      <c r="G238" s="33">
        <f>IF(ISBLANK('Monthly Estimate'!$D$16),SUMPRODUCT(('Monthly Estimate'!$F$16:$BL$16='Payment Calendar'!$A238)*('Monthly Estimate'!$B$16)),IF('Monthly Estimate'!$D$16='Payment Calendar'!$B238,'Monthly Estimate'!$B$16,0))</f>
        <v>0</v>
      </c>
      <c r="H238" s="33">
        <f>IF(ISBLANK('Monthly Estimate'!$D$17),SUMPRODUCT(('Monthly Estimate'!$F$17:$BL$17='Payment Calendar'!$A238)*('Monthly Estimate'!$B$17)),IF('Monthly Estimate'!$D$17='Payment Calendar'!$B238,'Monthly Estimate'!$B$17,0))</f>
        <v>0</v>
      </c>
      <c r="I238" s="33">
        <f>IF(ISBLANK('Monthly Estimate'!$D$18),SUMPRODUCT(('Monthly Estimate'!$F$18:$BL$18='Payment Calendar'!$A238)*('Monthly Estimate'!$B$18)),IF('Monthly Estimate'!$D$18='Payment Calendar'!$B238,'Monthly Estimate'!$B$18,0))</f>
        <v>0</v>
      </c>
      <c r="J238" s="33">
        <f>IF(ISBLANK('Monthly Estimate'!$D$19),SUMPRODUCT(('Monthly Estimate'!$F$19:$BL$19='Payment Calendar'!$A238)*('Monthly Estimate'!$B$19)),IF('Monthly Estimate'!$D$19='Payment Calendar'!$B238,'Monthly Estimate'!$B$19,0))</f>
        <v>0</v>
      </c>
      <c r="K238" s="33">
        <f>IF(ISBLANK('Monthly Estimate'!$D$20),SUMPRODUCT(('Monthly Estimate'!$F$20:$BL$20='Payment Calendar'!$A238)*('Monthly Estimate'!$B$20)),IF('Monthly Estimate'!$D$20='Payment Calendar'!$B238,'Monthly Estimate'!$B$20,0))</f>
        <v>0</v>
      </c>
      <c r="L238" s="33">
        <f>IF(ISBLANK('Monthly Estimate'!$D$21),SUMPRODUCT(('Monthly Estimate'!$F$21:$BL$21='Payment Calendar'!$A238)*('Monthly Estimate'!$B$21)),IF('Monthly Estimate'!$D$21='Payment Calendar'!$B238,'Monthly Estimate'!$B$21,0))</f>
        <v>0</v>
      </c>
      <c r="M238" s="33">
        <f>IF(ISBLANK('Monthly Estimate'!$D$22),SUMPRODUCT(('Monthly Estimate'!$F$22:$BL$22='Payment Calendar'!$A238)*('Monthly Estimate'!$B$22)),IF('Monthly Estimate'!$D$22='Payment Calendar'!$B238,'Monthly Estimate'!$B$22,0))</f>
        <v>0</v>
      </c>
      <c r="N238" s="33">
        <f>IF(ISBLANK('Monthly Estimate'!$D$23),SUMPRODUCT(('Monthly Estimate'!$F$23:$BL$23='Payment Calendar'!$A238)*('Monthly Estimate'!$B$23)),IF('Monthly Estimate'!$D$23='Payment Calendar'!$B238,'Monthly Estimate'!$B$23,0))</f>
        <v>0</v>
      </c>
      <c r="O238" s="33">
        <f>IF(ISBLANK('Monthly Estimate'!$D$24),SUMPRODUCT(('Monthly Estimate'!$F$24:$BL$24='Payment Calendar'!$A238)*('Monthly Estimate'!$B$24)),IF('Monthly Estimate'!$D$24='Payment Calendar'!$B238,'Monthly Estimate'!$B$24,0))</f>
        <v>0</v>
      </c>
      <c r="P238" s="33">
        <f>IF(ISBLANK('Monthly Estimate'!$D$25),SUMPRODUCT(('Monthly Estimate'!$F$25:$BL$25='Payment Calendar'!$A238)*('Monthly Estimate'!$B$25)),IF('Monthly Estimate'!$D$25='Payment Calendar'!$B238,'Monthly Estimate'!$B$25,0))</f>
        <v>0</v>
      </c>
      <c r="Q238" s="33">
        <f>IF(ISBLANK('Monthly Estimate'!$D$26),SUMPRODUCT(('Monthly Estimate'!$F$26:$BL$26='Payment Calendar'!$A238)*('Monthly Estimate'!$B$26)),IF('Monthly Estimate'!$D$26='Payment Calendar'!$B238,'Monthly Estimate'!$B$26,0))</f>
        <v>0</v>
      </c>
      <c r="R238" s="33">
        <f>IF(ISBLANK('Monthly Estimate'!$D$27),SUMPRODUCT(('Monthly Estimate'!$F$27:$BL$27='Payment Calendar'!$A238)*('Monthly Estimate'!$B$27)),IF('Monthly Estimate'!$D$27='Payment Calendar'!$B238,'Monthly Estimate'!$B$27,0))</f>
        <v>0</v>
      </c>
      <c r="S238" s="33">
        <f>IF(ISBLANK('Monthly Estimate'!$D$28),SUMPRODUCT(('Monthly Estimate'!$F$28:$BL$28='Payment Calendar'!$A238)*('Monthly Estimate'!$B$28)),IF('Monthly Estimate'!$D$28='Payment Calendar'!$B238,'Monthly Estimate'!$B$28,0))</f>
        <v>0</v>
      </c>
      <c r="T238" s="33">
        <f>IF(ISBLANK('Monthly Estimate'!$D$32),SUMPRODUCT(('Monthly Estimate'!$F$32:$BL$32='Payment Calendar'!$A238)*('Monthly Estimate'!$B$32)),IF('Monthly Estimate'!$D$32='Payment Calendar'!$B238,'Monthly Estimate'!$B$32,0))</f>
        <v>0</v>
      </c>
      <c r="U238" s="33">
        <f>IF(ISBLANK('Monthly Estimate'!$D$33),SUMPRODUCT(('Monthly Estimate'!$F$33:$BL$33='Payment Calendar'!$A238)*('Monthly Estimate'!$B$33)),IF('Monthly Estimate'!$D$33='Payment Calendar'!$B238,'Monthly Estimate'!$B$33,0))</f>
        <v>0</v>
      </c>
      <c r="V238" s="33">
        <f>IF(ISBLANK('Monthly Estimate'!$D$34),SUMPRODUCT(('Monthly Estimate'!$F$34:$BL$34='Payment Calendar'!$A238)*('Monthly Estimate'!$B$34)),IF('Monthly Estimate'!$D$34='Payment Calendar'!$B238,'Monthly Estimate'!$B$34,0))</f>
        <v>0</v>
      </c>
      <c r="W238" s="33">
        <f>IF(ISBLANK('Monthly Estimate'!$D$35),SUMPRODUCT(('Monthly Estimate'!$F$35:$BL$35='Payment Calendar'!$A238)*('Monthly Estimate'!$B$35)),IF('Monthly Estimate'!$D$35='Payment Calendar'!$B238,'Monthly Estimate'!$B$35,0))</f>
        <v>0</v>
      </c>
      <c r="X238" s="33">
        <f>IF(ISBLANK('Monthly Estimate'!$D$36),SUMPRODUCT(('Monthly Estimate'!$F$36:$BL$36='Payment Calendar'!$A238)*('Monthly Estimate'!$B$36)),IF('Monthly Estimate'!$D$36='Payment Calendar'!$B238,'Monthly Estimate'!$B$36,0))</f>
        <v>0</v>
      </c>
      <c r="Y238" s="33">
        <f>IF(ISBLANK('Monthly Estimate'!$D$37),SUMPRODUCT(('Monthly Estimate'!$F$37:$BL$37='Payment Calendar'!$A238)*('Monthly Estimate'!$B$37)),IF('Monthly Estimate'!$D$37='Payment Calendar'!$B238,'Monthly Estimate'!$B$37,0))</f>
        <v>0</v>
      </c>
      <c r="Z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A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B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C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D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E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F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G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H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I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J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K238" s="33">
        <f>IF(ISBLANK('Monthly Estimate'!$D$38),SUMPRODUCT(('Monthly Estimate'!$F$38:$BL$38='Payment Calendar'!$A238)*('Monthly Estimate'!$B$38)),IF('Monthly Estimate'!$D$38='Payment Calendar'!$B238,'Monthly Estimate'!$B$38,0))</f>
        <v>0</v>
      </c>
      <c r="AL238" s="33">
        <f>IF(ISBLANK('Monthly Estimate'!$D$50),SUMPRODUCT(('Monthly Estimate'!$F$50:$BL$50='Payment Calendar'!$A238)*('Monthly Estimate'!$B$50)),IF('Monthly Estimate'!$D$50='Payment Calendar'!$B238,'Monthly Estimate'!$B$50,0))</f>
        <v>0</v>
      </c>
      <c r="AM238" s="34">
        <f>IF(ISBLANK('Monthly Estimate'!$D$51),SUMPRODUCT(('Monthly Estimate'!$F$51:$BL$51='Payment Calendar'!$A238)*('Monthly Estimate'!$B$51)),IF('Monthly Estimate'!$D$51='Payment Calendar'!$B238,'Monthly Estimate'!$B$51,0))</f>
        <v>0</v>
      </c>
      <c r="AN238" s="29">
        <f>SUM(D238:AM238)</f>
        <v>0</v>
      </c>
      <c r="AO238" s="33">
        <f>IF(ISBLANK('Monthly Estimate'!$D$6),SUMPRODUCT(('Monthly Estimate'!$F$6:$BL$6='Payment Calendar'!$A238)*('Monthly Estimate'!$B$6)),IF('Monthly Estimate'!$D$6='Payment Calendar'!$B238,'Monthly Estimate'!$B$6,0))</f>
        <v>0</v>
      </c>
      <c r="AP238" s="33">
        <f>IF(ISBLANK('Monthly Estimate'!$D$7),SUMPRODUCT(('Monthly Estimate'!$F$7:$BL$7='Payment Calendar'!$A238)*('Monthly Estimate'!$B$7)),IF('Monthly Estimate'!$D$7='Payment Calendar'!$B238,'Monthly Estimate'!$B$7,0))</f>
        <v>0</v>
      </c>
      <c r="AQ238" s="34">
        <f>IF(ISBLANK('Monthly Estimate'!$D$8),SUMPRODUCT(('Monthly Estimate'!$F$8:$BL$8='Payment Calendar'!$A238)*('Monthly Estimate'!$B$8)),IF('Monthly Estimate'!$D$8='Payment Calendar'!$B238,'Monthly Estimate'!$B$8,0))</f>
        <v>0</v>
      </c>
      <c r="AR238" s="35">
        <f t="shared" si="67"/>
        <v>0</v>
      </c>
      <c r="AS238" s="36">
        <f>IF(ISBLANK('Monthly Estimate'!$D$54),SUMPRODUCT(('Monthly Estimate'!$F$54:$BL$54='Payment Calendar'!$A238)*('Monthly Estimate'!$B$54)),IF('Monthly Estimate'!$D$54='Payment Calendar'!$B238,'Monthly Estimate'!$B$54,0))</f>
        <v>0</v>
      </c>
      <c r="AT238" s="34">
        <f>IF(ISBLANK('Monthly Estimate'!$D$55),SUMPRODUCT(('Monthly Estimate'!$F$55:$BL$55='Payment Calendar'!$A238)*('Monthly Estimate'!$B$55)),IF('Monthly Estimate'!$D$55='Payment Calendar'!$B238,'Monthly Estimate'!$B$55,0))</f>
        <v>0</v>
      </c>
      <c r="AU238" s="29">
        <f t="shared" si="76"/>
        <v>0</v>
      </c>
      <c r="AV238" s="30">
        <f t="shared" si="77"/>
        <v>0</v>
      </c>
      <c r="AW238" s="37">
        <f t="shared" si="79"/>
        <v>0</v>
      </c>
    </row>
    <row r="239" spans="1:49" x14ac:dyDescent="0.2">
      <c r="A239" s="31">
        <f t="shared" si="78"/>
        <v>43329</v>
      </c>
      <c r="B239" s="32">
        <f t="shared" si="66"/>
        <v>17</v>
      </c>
      <c r="C239" s="32">
        <f t="shared" si="75"/>
        <v>8</v>
      </c>
      <c r="D239" s="33">
        <f>IF(ISBLANK('Monthly Estimate'!$D$13),SUMPRODUCT(('Monthly Estimate'!$F$13:$BL$13='Payment Calendar'!$A239)*('Monthly Estimate'!$B$13)),IF('Monthly Estimate'!$D$13='Payment Calendar'!$B239,'Monthly Estimate'!$B$13,0))</f>
        <v>0</v>
      </c>
      <c r="E239" s="33">
        <f>IF(ISBLANK('Monthly Estimate'!$D$14),SUMPRODUCT(('Monthly Estimate'!$F$14:$BL$14='Payment Calendar'!$A239)*('Monthly Estimate'!$B$14)),IF('Monthly Estimate'!$D$14='Payment Calendar'!$B239,'Monthly Estimate'!$B$14,0))</f>
        <v>0</v>
      </c>
      <c r="F239" s="33">
        <f>IF(ISBLANK('Monthly Estimate'!$D$15),SUMPRODUCT(('Monthly Estimate'!$F$15:$BL$15='Payment Calendar'!$A239)*('Monthly Estimate'!$B$15)),IF('Monthly Estimate'!$D$15='Payment Calendar'!$B239,'Monthly Estimate'!$B$15,0))</f>
        <v>0</v>
      </c>
      <c r="G239" s="33">
        <f>IF(ISBLANK('Monthly Estimate'!$D$16),SUMPRODUCT(('Monthly Estimate'!$F$16:$BL$16='Payment Calendar'!$A239)*('Monthly Estimate'!$B$16)),IF('Monthly Estimate'!$D$16='Payment Calendar'!$B239,'Monthly Estimate'!$B$16,0))</f>
        <v>0</v>
      </c>
      <c r="H239" s="33">
        <f>IF(ISBLANK('Monthly Estimate'!$D$17),SUMPRODUCT(('Monthly Estimate'!$F$17:$BL$17='Payment Calendar'!$A239)*('Monthly Estimate'!$B$17)),IF('Monthly Estimate'!$D$17='Payment Calendar'!$B239,'Monthly Estimate'!$B$17,0))</f>
        <v>0</v>
      </c>
      <c r="I239" s="33">
        <f>IF(ISBLANK('Monthly Estimate'!$D$18),SUMPRODUCT(('Monthly Estimate'!$F$18:$BL$18='Payment Calendar'!$A239)*('Monthly Estimate'!$B$18)),IF('Monthly Estimate'!$D$18='Payment Calendar'!$B239,'Monthly Estimate'!$B$18,0))</f>
        <v>0</v>
      </c>
      <c r="J239" s="33">
        <f>IF(ISBLANK('Monthly Estimate'!$D$19),SUMPRODUCT(('Monthly Estimate'!$F$19:$BL$19='Payment Calendar'!$A239)*('Monthly Estimate'!$B$19)),IF('Monthly Estimate'!$D$19='Payment Calendar'!$B239,'Monthly Estimate'!$B$19,0))</f>
        <v>0</v>
      </c>
      <c r="K239" s="33">
        <f>IF(ISBLANK('Monthly Estimate'!$D$20),SUMPRODUCT(('Monthly Estimate'!$F$20:$BL$20='Payment Calendar'!$A239)*('Monthly Estimate'!$B$20)),IF('Monthly Estimate'!$D$20='Payment Calendar'!$B239,'Monthly Estimate'!$B$20,0))</f>
        <v>0</v>
      </c>
      <c r="L239" s="33">
        <f>IF(ISBLANK('Monthly Estimate'!$D$21),SUMPRODUCT(('Monthly Estimate'!$F$21:$BL$21='Payment Calendar'!$A239)*('Monthly Estimate'!$B$21)),IF('Monthly Estimate'!$D$21='Payment Calendar'!$B239,'Monthly Estimate'!$B$21,0))</f>
        <v>0</v>
      </c>
      <c r="M239" s="33">
        <f>IF(ISBLANK('Monthly Estimate'!$D$22),SUMPRODUCT(('Monthly Estimate'!$F$22:$BL$22='Payment Calendar'!$A239)*('Monthly Estimate'!$B$22)),IF('Monthly Estimate'!$D$22='Payment Calendar'!$B239,'Monthly Estimate'!$B$22,0))</f>
        <v>0</v>
      </c>
      <c r="N239" s="33">
        <f>IF(ISBLANK('Monthly Estimate'!$D$23),SUMPRODUCT(('Monthly Estimate'!$F$23:$BL$23='Payment Calendar'!$A239)*('Monthly Estimate'!$B$23)),IF('Monthly Estimate'!$D$23='Payment Calendar'!$B239,'Monthly Estimate'!$B$23,0))</f>
        <v>0</v>
      </c>
      <c r="O239" s="33">
        <f>IF(ISBLANK('Monthly Estimate'!$D$24),SUMPRODUCT(('Monthly Estimate'!$F$24:$BL$24='Payment Calendar'!$A239)*('Monthly Estimate'!$B$24)),IF('Monthly Estimate'!$D$24='Payment Calendar'!$B239,'Monthly Estimate'!$B$24,0))</f>
        <v>0</v>
      </c>
      <c r="P239" s="33">
        <f>IF(ISBLANK('Monthly Estimate'!$D$25),SUMPRODUCT(('Monthly Estimate'!$F$25:$BL$25='Payment Calendar'!$A239)*('Monthly Estimate'!$B$25)),IF('Monthly Estimate'!$D$25='Payment Calendar'!$B239,'Monthly Estimate'!$B$25,0))</f>
        <v>0</v>
      </c>
      <c r="Q239" s="33">
        <f>IF(ISBLANK('Monthly Estimate'!$D$26),SUMPRODUCT(('Monthly Estimate'!$F$26:$BL$26='Payment Calendar'!$A239)*('Monthly Estimate'!$B$26)),IF('Monthly Estimate'!$D$26='Payment Calendar'!$B239,'Monthly Estimate'!$B$26,0))</f>
        <v>0</v>
      </c>
      <c r="R239" s="33">
        <f>IF(ISBLANK('Monthly Estimate'!$D$27),SUMPRODUCT(('Monthly Estimate'!$F$27:$BL$27='Payment Calendar'!$A239)*('Monthly Estimate'!$B$27)),IF('Monthly Estimate'!$D$27='Payment Calendar'!$B239,'Monthly Estimate'!$B$27,0))</f>
        <v>0</v>
      </c>
      <c r="S239" s="33">
        <f>IF(ISBLANK('Monthly Estimate'!$D$28),SUMPRODUCT(('Monthly Estimate'!$F$28:$BL$28='Payment Calendar'!$A239)*('Monthly Estimate'!$B$28)),IF('Monthly Estimate'!$D$28='Payment Calendar'!$B239,'Monthly Estimate'!$B$28,0))</f>
        <v>0</v>
      </c>
      <c r="T239" s="33">
        <f>IF(ISBLANK('Monthly Estimate'!$D$32),SUMPRODUCT(('Monthly Estimate'!$F$32:$BL$32='Payment Calendar'!$A239)*('Monthly Estimate'!$B$32)),IF('Monthly Estimate'!$D$32='Payment Calendar'!$B239,'Monthly Estimate'!$B$32,0))</f>
        <v>0</v>
      </c>
      <c r="U239" s="33">
        <f>IF(ISBLANK('Monthly Estimate'!$D$33),SUMPRODUCT(('Monthly Estimate'!$F$33:$BL$33='Payment Calendar'!$A239)*('Monthly Estimate'!$B$33)),IF('Monthly Estimate'!$D$33='Payment Calendar'!$B239,'Monthly Estimate'!$B$33,0))</f>
        <v>0</v>
      </c>
      <c r="V239" s="33">
        <f>IF(ISBLANK('Monthly Estimate'!$D$34),SUMPRODUCT(('Monthly Estimate'!$F$34:$BL$34='Payment Calendar'!$A239)*('Monthly Estimate'!$B$34)),IF('Monthly Estimate'!$D$34='Payment Calendar'!$B239,'Monthly Estimate'!$B$34,0))</f>
        <v>0</v>
      </c>
      <c r="W239" s="33">
        <f>IF(ISBLANK('Monthly Estimate'!$D$35),SUMPRODUCT(('Monthly Estimate'!$F$35:$BL$35='Payment Calendar'!$A239)*('Monthly Estimate'!$B$35)),IF('Monthly Estimate'!$D$35='Payment Calendar'!$B239,'Monthly Estimate'!$B$35,0))</f>
        <v>0</v>
      </c>
      <c r="X239" s="33">
        <f>IF(ISBLANK('Monthly Estimate'!$D$36),SUMPRODUCT(('Monthly Estimate'!$F$36:$BL$36='Payment Calendar'!$A239)*('Monthly Estimate'!$B$36)),IF('Monthly Estimate'!$D$36='Payment Calendar'!$B239,'Monthly Estimate'!$B$36,0))</f>
        <v>0</v>
      </c>
      <c r="Y239" s="33">
        <f>IF(ISBLANK('Monthly Estimate'!$D$37),SUMPRODUCT(('Monthly Estimate'!$F$37:$BL$37='Payment Calendar'!$A239)*('Monthly Estimate'!$B$37)),IF('Monthly Estimate'!$D$37='Payment Calendar'!$B239,'Monthly Estimate'!$B$37,0))</f>
        <v>0</v>
      </c>
      <c r="Z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A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B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C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D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E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F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G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H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I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J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K239" s="33">
        <f>IF(ISBLANK('Monthly Estimate'!$D$38),SUMPRODUCT(('Monthly Estimate'!$F$38:$BL$38='Payment Calendar'!$A239)*('Monthly Estimate'!$B$38)),IF('Monthly Estimate'!$D$38='Payment Calendar'!$B239,'Monthly Estimate'!$B$38,0))</f>
        <v>0</v>
      </c>
      <c r="AL239" s="33">
        <f>IF(ISBLANK('Monthly Estimate'!$D$50),SUMPRODUCT(('Monthly Estimate'!$F$50:$BL$50='Payment Calendar'!$A239)*('Monthly Estimate'!$B$50)),IF('Monthly Estimate'!$D$50='Payment Calendar'!$B239,'Monthly Estimate'!$B$50,0))</f>
        <v>0</v>
      </c>
      <c r="AM239" s="34">
        <f>IF(ISBLANK('Monthly Estimate'!$D$51),SUMPRODUCT(('Monthly Estimate'!$F$51:$BL$51='Payment Calendar'!$A239)*('Monthly Estimate'!$B$51)),IF('Monthly Estimate'!$D$51='Payment Calendar'!$B239,'Monthly Estimate'!$B$51,0))</f>
        <v>0</v>
      </c>
      <c r="AN239" s="29">
        <f>SUM(D239:AM239)</f>
        <v>0</v>
      </c>
      <c r="AO239" s="33">
        <f>IF(ISBLANK('Monthly Estimate'!$D$6),SUMPRODUCT(('Monthly Estimate'!$F$6:$BL$6='Payment Calendar'!$A239)*('Monthly Estimate'!$B$6)),IF('Monthly Estimate'!$D$6='Payment Calendar'!$B239,'Monthly Estimate'!$B$6,0))</f>
        <v>0</v>
      </c>
      <c r="AP239" s="33">
        <f>IF(ISBLANK('Monthly Estimate'!$D$7),SUMPRODUCT(('Monthly Estimate'!$F$7:$BL$7='Payment Calendar'!$A239)*('Monthly Estimate'!$B$7)),IF('Monthly Estimate'!$D$7='Payment Calendar'!$B239,'Monthly Estimate'!$B$7,0))</f>
        <v>0</v>
      </c>
      <c r="AQ239" s="34">
        <f>IF(ISBLANK('Monthly Estimate'!$D$8),SUMPRODUCT(('Monthly Estimate'!$F$8:$BL$8='Payment Calendar'!$A239)*('Monthly Estimate'!$B$8)),IF('Monthly Estimate'!$D$8='Payment Calendar'!$B239,'Monthly Estimate'!$B$8,0))</f>
        <v>0</v>
      </c>
      <c r="AR239" s="35">
        <f t="shared" si="67"/>
        <v>0</v>
      </c>
      <c r="AS239" s="36">
        <f>IF(ISBLANK('Monthly Estimate'!$D$54),SUMPRODUCT(('Monthly Estimate'!$F$54:$BL$54='Payment Calendar'!$A239)*('Monthly Estimate'!$B$54)),IF('Monthly Estimate'!$D$54='Payment Calendar'!$B239,'Monthly Estimate'!$B$54,0))</f>
        <v>0</v>
      </c>
      <c r="AT239" s="34">
        <f>IF(ISBLANK('Monthly Estimate'!$D$55),SUMPRODUCT(('Monthly Estimate'!$F$55:$BL$55='Payment Calendar'!$A239)*('Monthly Estimate'!$B$55)),IF('Monthly Estimate'!$D$55='Payment Calendar'!$B239,'Monthly Estimate'!$B$55,0))</f>
        <v>0</v>
      </c>
      <c r="AU239" s="29">
        <f t="shared" si="76"/>
        <v>0</v>
      </c>
      <c r="AV239" s="30">
        <f t="shared" si="77"/>
        <v>0</v>
      </c>
      <c r="AW239" s="37">
        <f t="shared" si="79"/>
        <v>0</v>
      </c>
    </row>
    <row r="240" spans="1:49" x14ac:dyDescent="0.2">
      <c r="A240" s="31">
        <f t="shared" si="78"/>
        <v>43330</v>
      </c>
      <c r="B240" s="32">
        <f t="shared" si="66"/>
        <v>18</v>
      </c>
      <c r="C240" s="32">
        <f t="shared" si="75"/>
        <v>8</v>
      </c>
      <c r="D240" s="33">
        <f>IF(ISBLANK('Monthly Estimate'!$D$13),SUMPRODUCT(('Monthly Estimate'!$F$13:$BL$13='Payment Calendar'!$A240)*('Monthly Estimate'!$B$13)),IF('Monthly Estimate'!$D$13='Payment Calendar'!$B240,'Monthly Estimate'!$B$13,0))</f>
        <v>0</v>
      </c>
      <c r="E240" s="33">
        <f>IF(ISBLANK('Monthly Estimate'!$D$14),SUMPRODUCT(('Monthly Estimate'!$F$14:$BL$14='Payment Calendar'!$A240)*('Monthly Estimate'!$B$14)),IF('Monthly Estimate'!$D$14='Payment Calendar'!$B240,'Monthly Estimate'!$B$14,0))</f>
        <v>0</v>
      </c>
      <c r="F240" s="33">
        <f>IF(ISBLANK('Monthly Estimate'!$D$15),SUMPRODUCT(('Monthly Estimate'!$F$15:$BL$15='Payment Calendar'!$A240)*('Monthly Estimate'!$B$15)),IF('Monthly Estimate'!$D$15='Payment Calendar'!$B240,'Monthly Estimate'!$B$15,0))</f>
        <v>0</v>
      </c>
      <c r="G240" s="33">
        <f>IF(ISBLANK('Monthly Estimate'!$D$16),SUMPRODUCT(('Monthly Estimate'!$F$16:$BL$16='Payment Calendar'!$A240)*('Monthly Estimate'!$B$16)),IF('Monthly Estimate'!$D$16='Payment Calendar'!$B240,'Monthly Estimate'!$B$16,0))</f>
        <v>0</v>
      </c>
      <c r="H240" s="33">
        <f>IF(ISBLANK('Monthly Estimate'!$D$17),SUMPRODUCT(('Monthly Estimate'!$F$17:$BL$17='Payment Calendar'!$A240)*('Monthly Estimate'!$B$17)),IF('Monthly Estimate'!$D$17='Payment Calendar'!$B240,'Monthly Estimate'!$B$17,0))</f>
        <v>0</v>
      </c>
      <c r="I240" s="33">
        <f>IF(ISBLANK('Monthly Estimate'!$D$18),SUMPRODUCT(('Monthly Estimate'!$F$18:$BL$18='Payment Calendar'!$A240)*('Monthly Estimate'!$B$18)),IF('Monthly Estimate'!$D$18='Payment Calendar'!$B240,'Monthly Estimate'!$B$18,0))</f>
        <v>0</v>
      </c>
      <c r="J240" s="33">
        <f>IF(ISBLANK('Monthly Estimate'!$D$19),SUMPRODUCT(('Monthly Estimate'!$F$19:$BL$19='Payment Calendar'!$A240)*('Monthly Estimate'!$B$19)),IF('Monthly Estimate'!$D$19='Payment Calendar'!$B240,'Monthly Estimate'!$B$19,0))</f>
        <v>0</v>
      </c>
      <c r="K240" s="33">
        <f>IF(ISBLANK('Monthly Estimate'!$D$20),SUMPRODUCT(('Monthly Estimate'!$F$20:$BL$20='Payment Calendar'!$A240)*('Monthly Estimate'!$B$20)),IF('Monthly Estimate'!$D$20='Payment Calendar'!$B240,'Monthly Estimate'!$B$20,0))</f>
        <v>0</v>
      </c>
      <c r="L240" s="33">
        <f>IF(ISBLANK('Monthly Estimate'!$D$21),SUMPRODUCT(('Monthly Estimate'!$F$21:$BL$21='Payment Calendar'!$A240)*('Monthly Estimate'!$B$21)),IF('Monthly Estimate'!$D$21='Payment Calendar'!$B240,'Monthly Estimate'!$B$21,0))</f>
        <v>0</v>
      </c>
      <c r="M240" s="33">
        <f>IF(ISBLANK('Monthly Estimate'!$D$22),SUMPRODUCT(('Monthly Estimate'!$F$22:$BL$22='Payment Calendar'!$A240)*('Monthly Estimate'!$B$22)),IF('Monthly Estimate'!$D$22='Payment Calendar'!$B240,'Monthly Estimate'!$B$22,0))</f>
        <v>0</v>
      </c>
      <c r="N240" s="33">
        <f>IF(ISBLANK('Monthly Estimate'!$D$23),SUMPRODUCT(('Monthly Estimate'!$F$23:$BL$23='Payment Calendar'!$A240)*('Monthly Estimate'!$B$23)),IF('Monthly Estimate'!$D$23='Payment Calendar'!$B240,'Monthly Estimate'!$B$23,0))</f>
        <v>0</v>
      </c>
      <c r="O240" s="33">
        <f>IF(ISBLANK('Monthly Estimate'!$D$24),SUMPRODUCT(('Monthly Estimate'!$F$24:$BL$24='Payment Calendar'!$A240)*('Monthly Estimate'!$B$24)),IF('Monthly Estimate'!$D$24='Payment Calendar'!$B240,'Monthly Estimate'!$B$24,0))</f>
        <v>0</v>
      </c>
      <c r="P240" s="33">
        <f>IF(ISBLANK('Monthly Estimate'!$D$25),SUMPRODUCT(('Monthly Estimate'!$F$25:$BL$25='Payment Calendar'!$A240)*('Monthly Estimate'!$B$25)),IF('Monthly Estimate'!$D$25='Payment Calendar'!$B240,'Monthly Estimate'!$B$25,0))</f>
        <v>0</v>
      </c>
      <c r="Q240" s="33">
        <f>IF(ISBLANK('Monthly Estimate'!$D$26),SUMPRODUCT(('Monthly Estimate'!$F$26:$BL$26='Payment Calendar'!$A240)*('Monthly Estimate'!$B$26)),IF('Monthly Estimate'!$D$26='Payment Calendar'!$B240,'Monthly Estimate'!$B$26,0))</f>
        <v>0</v>
      </c>
      <c r="R240" s="33">
        <f>IF(ISBLANK('Monthly Estimate'!$D$27),SUMPRODUCT(('Monthly Estimate'!$F$27:$BL$27='Payment Calendar'!$A240)*('Monthly Estimate'!$B$27)),IF('Monthly Estimate'!$D$27='Payment Calendar'!$B240,'Monthly Estimate'!$B$27,0))</f>
        <v>0</v>
      </c>
      <c r="S240" s="33">
        <f>IF(ISBLANK('Monthly Estimate'!$D$28),SUMPRODUCT(('Monthly Estimate'!$F$28:$BL$28='Payment Calendar'!$A240)*('Monthly Estimate'!$B$28)),IF('Monthly Estimate'!$D$28='Payment Calendar'!$B240,'Monthly Estimate'!$B$28,0))</f>
        <v>0</v>
      </c>
      <c r="T240" s="33">
        <f>IF(ISBLANK('Monthly Estimate'!$D$32),SUMPRODUCT(('Monthly Estimate'!$F$32:$BL$32='Payment Calendar'!$A240)*('Monthly Estimate'!$B$32)),IF('Monthly Estimate'!$D$32='Payment Calendar'!$B240,'Monthly Estimate'!$B$32,0))</f>
        <v>0</v>
      </c>
      <c r="U240" s="33">
        <f>IF(ISBLANK('Monthly Estimate'!$D$33),SUMPRODUCT(('Monthly Estimate'!$F$33:$BL$33='Payment Calendar'!$A240)*('Monthly Estimate'!$B$33)),IF('Monthly Estimate'!$D$33='Payment Calendar'!$B240,'Monthly Estimate'!$B$33,0))</f>
        <v>0</v>
      </c>
      <c r="V240" s="33">
        <f>IF(ISBLANK('Monthly Estimate'!$D$34),SUMPRODUCT(('Monthly Estimate'!$F$34:$BL$34='Payment Calendar'!$A240)*('Monthly Estimate'!$B$34)),IF('Monthly Estimate'!$D$34='Payment Calendar'!$B240,'Monthly Estimate'!$B$34,0))</f>
        <v>0</v>
      </c>
      <c r="W240" s="33">
        <f>IF(ISBLANK('Monthly Estimate'!$D$35),SUMPRODUCT(('Monthly Estimate'!$F$35:$BL$35='Payment Calendar'!$A240)*('Monthly Estimate'!$B$35)),IF('Monthly Estimate'!$D$35='Payment Calendar'!$B240,'Monthly Estimate'!$B$35,0))</f>
        <v>0</v>
      </c>
      <c r="X240" s="33">
        <f>IF(ISBLANK('Monthly Estimate'!$D$36),SUMPRODUCT(('Monthly Estimate'!$F$36:$BL$36='Payment Calendar'!$A240)*('Monthly Estimate'!$B$36)),IF('Monthly Estimate'!$D$36='Payment Calendar'!$B240,'Monthly Estimate'!$B$36,0))</f>
        <v>0</v>
      </c>
      <c r="Y240" s="33">
        <f>IF(ISBLANK('Monthly Estimate'!$D$37),SUMPRODUCT(('Monthly Estimate'!$F$37:$BL$37='Payment Calendar'!$A240)*('Monthly Estimate'!$B$37)),IF('Monthly Estimate'!$D$37='Payment Calendar'!$B240,'Monthly Estimate'!$B$37,0))</f>
        <v>0</v>
      </c>
      <c r="Z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A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B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C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D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E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F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G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H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I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J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K240" s="33">
        <f>IF(ISBLANK('Monthly Estimate'!$D$38),SUMPRODUCT(('Monthly Estimate'!$F$38:$BL$38='Payment Calendar'!$A240)*('Monthly Estimate'!$B$38)),IF('Monthly Estimate'!$D$38='Payment Calendar'!$B240,'Monthly Estimate'!$B$38,0))</f>
        <v>0</v>
      </c>
      <c r="AL240" s="33">
        <f>IF(ISBLANK('Monthly Estimate'!$D$50),SUMPRODUCT(('Monthly Estimate'!$F$50:$BL$50='Payment Calendar'!$A240)*('Monthly Estimate'!$B$50)),IF('Monthly Estimate'!$D$50='Payment Calendar'!$B240,'Monthly Estimate'!$B$50,0))</f>
        <v>0</v>
      </c>
      <c r="AM240" s="34">
        <f>IF(ISBLANK('Monthly Estimate'!$D$51),SUMPRODUCT(('Monthly Estimate'!$F$51:$BL$51='Payment Calendar'!$A240)*('Monthly Estimate'!$B$51)),IF('Monthly Estimate'!$D$51='Payment Calendar'!$B240,'Monthly Estimate'!$B$51,0))</f>
        <v>0</v>
      </c>
      <c r="AN240" s="29">
        <f>SUM(D240:AM240)</f>
        <v>0</v>
      </c>
      <c r="AO240" s="33">
        <f>IF(ISBLANK('Monthly Estimate'!$D$6),SUMPRODUCT(('Monthly Estimate'!$F$6:$BL$6='Payment Calendar'!$A240)*('Monthly Estimate'!$B$6)),IF('Monthly Estimate'!$D$6='Payment Calendar'!$B240,'Monthly Estimate'!$B$6,0))</f>
        <v>0</v>
      </c>
      <c r="AP240" s="33">
        <f>IF(ISBLANK('Monthly Estimate'!$D$7),SUMPRODUCT(('Monthly Estimate'!$F$7:$BL$7='Payment Calendar'!$A240)*('Monthly Estimate'!$B$7)),IF('Monthly Estimate'!$D$7='Payment Calendar'!$B240,'Monthly Estimate'!$B$7,0))</f>
        <v>0</v>
      </c>
      <c r="AQ240" s="34">
        <f>IF(ISBLANK('Monthly Estimate'!$D$8),SUMPRODUCT(('Monthly Estimate'!$F$8:$BL$8='Payment Calendar'!$A240)*('Monthly Estimate'!$B$8)),IF('Monthly Estimate'!$D$8='Payment Calendar'!$B240,'Monthly Estimate'!$B$8,0))</f>
        <v>0</v>
      </c>
      <c r="AR240" s="35">
        <f t="shared" si="67"/>
        <v>0</v>
      </c>
      <c r="AS240" s="36">
        <f>IF(ISBLANK('Monthly Estimate'!$D$54),SUMPRODUCT(('Monthly Estimate'!$F$54:$BL$54='Payment Calendar'!$A240)*('Monthly Estimate'!$B$54)),IF('Monthly Estimate'!$D$54='Payment Calendar'!$B240,'Monthly Estimate'!$B$54,0))</f>
        <v>0</v>
      </c>
      <c r="AT240" s="34">
        <f>IF(ISBLANK('Monthly Estimate'!$D$55),SUMPRODUCT(('Monthly Estimate'!$F$55:$BL$55='Payment Calendar'!$A240)*('Monthly Estimate'!$B$55)),IF('Monthly Estimate'!$D$55='Payment Calendar'!$B240,'Monthly Estimate'!$B$55,0))</f>
        <v>0</v>
      </c>
      <c r="AU240" s="29">
        <f t="shared" si="76"/>
        <v>0</v>
      </c>
      <c r="AV240" s="30">
        <f t="shared" si="77"/>
        <v>0</v>
      </c>
      <c r="AW240" s="37">
        <f t="shared" si="79"/>
        <v>0</v>
      </c>
    </row>
    <row r="241" spans="1:49" x14ac:dyDescent="0.2">
      <c r="A241" s="31">
        <f t="shared" si="78"/>
        <v>43331</v>
      </c>
      <c r="B241" s="32">
        <f t="shared" si="66"/>
        <v>19</v>
      </c>
      <c r="C241" s="32">
        <f t="shared" si="75"/>
        <v>8</v>
      </c>
      <c r="D241" s="33">
        <f>IF(ISBLANK('Monthly Estimate'!$D$13),SUMPRODUCT(('Monthly Estimate'!$F$13:$BL$13='Payment Calendar'!$A241)*('Monthly Estimate'!$B$13)),IF('Monthly Estimate'!$D$13='Payment Calendar'!$B241,'Monthly Estimate'!$B$13,0))</f>
        <v>0</v>
      </c>
      <c r="E241" s="33">
        <f>IF(ISBLANK('Monthly Estimate'!$D$14),SUMPRODUCT(('Monthly Estimate'!$F$14:$BL$14='Payment Calendar'!$A241)*('Monthly Estimate'!$B$14)),IF('Monthly Estimate'!$D$14='Payment Calendar'!$B241,'Monthly Estimate'!$B$14,0))</f>
        <v>0</v>
      </c>
      <c r="F241" s="33">
        <f>IF(ISBLANK('Monthly Estimate'!$D$15),SUMPRODUCT(('Monthly Estimate'!$F$15:$BL$15='Payment Calendar'!$A241)*('Monthly Estimate'!$B$15)),IF('Monthly Estimate'!$D$15='Payment Calendar'!$B241,'Monthly Estimate'!$B$15,0))</f>
        <v>0</v>
      </c>
      <c r="G241" s="33">
        <f>IF(ISBLANK('Monthly Estimate'!$D$16),SUMPRODUCT(('Monthly Estimate'!$F$16:$BL$16='Payment Calendar'!$A241)*('Monthly Estimate'!$B$16)),IF('Monthly Estimate'!$D$16='Payment Calendar'!$B241,'Monthly Estimate'!$B$16,0))</f>
        <v>0</v>
      </c>
      <c r="H241" s="33">
        <f>IF(ISBLANK('Monthly Estimate'!$D$17),SUMPRODUCT(('Monthly Estimate'!$F$17:$BL$17='Payment Calendar'!$A241)*('Monthly Estimate'!$B$17)),IF('Monthly Estimate'!$D$17='Payment Calendar'!$B241,'Monthly Estimate'!$B$17,0))</f>
        <v>0</v>
      </c>
      <c r="I241" s="33">
        <f>IF(ISBLANK('Monthly Estimate'!$D$18),SUMPRODUCT(('Monthly Estimate'!$F$18:$BL$18='Payment Calendar'!$A241)*('Monthly Estimate'!$B$18)),IF('Monthly Estimate'!$D$18='Payment Calendar'!$B241,'Monthly Estimate'!$B$18,0))</f>
        <v>0</v>
      </c>
      <c r="J241" s="33">
        <f>IF(ISBLANK('Monthly Estimate'!$D$19),SUMPRODUCT(('Monthly Estimate'!$F$19:$BL$19='Payment Calendar'!$A241)*('Monthly Estimate'!$B$19)),IF('Monthly Estimate'!$D$19='Payment Calendar'!$B241,'Monthly Estimate'!$B$19,0))</f>
        <v>0</v>
      </c>
      <c r="K241" s="33">
        <f>IF(ISBLANK('Monthly Estimate'!$D$20),SUMPRODUCT(('Monthly Estimate'!$F$20:$BL$20='Payment Calendar'!$A241)*('Monthly Estimate'!$B$20)),IF('Monthly Estimate'!$D$20='Payment Calendar'!$B241,'Monthly Estimate'!$B$20,0))</f>
        <v>0</v>
      </c>
      <c r="L241" s="33">
        <f>IF(ISBLANK('Monthly Estimate'!$D$21),SUMPRODUCT(('Monthly Estimate'!$F$21:$BL$21='Payment Calendar'!$A241)*('Monthly Estimate'!$B$21)),IF('Monthly Estimate'!$D$21='Payment Calendar'!$B241,'Monthly Estimate'!$B$21,0))</f>
        <v>0</v>
      </c>
      <c r="M241" s="33">
        <f>IF(ISBLANK('Monthly Estimate'!$D$22),SUMPRODUCT(('Monthly Estimate'!$F$22:$BL$22='Payment Calendar'!$A241)*('Monthly Estimate'!$B$22)),IF('Monthly Estimate'!$D$22='Payment Calendar'!$B241,'Monthly Estimate'!$B$22,0))</f>
        <v>0</v>
      </c>
      <c r="N241" s="33">
        <f>IF(ISBLANK('Monthly Estimate'!$D$23),SUMPRODUCT(('Monthly Estimate'!$F$23:$BL$23='Payment Calendar'!$A241)*('Monthly Estimate'!$B$23)),IF('Monthly Estimate'!$D$23='Payment Calendar'!$B241,'Monthly Estimate'!$B$23,0))</f>
        <v>0</v>
      </c>
      <c r="O241" s="33">
        <f>IF(ISBLANK('Monthly Estimate'!$D$24),SUMPRODUCT(('Monthly Estimate'!$F$24:$BL$24='Payment Calendar'!$A241)*('Monthly Estimate'!$B$24)),IF('Monthly Estimate'!$D$24='Payment Calendar'!$B241,'Monthly Estimate'!$B$24,0))</f>
        <v>0</v>
      </c>
      <c r="P241" s="33">
        <f>IF(ISBLANK('Monthly Estimate'!$D$25),SUMPRODUCT(('Monthly Estimate'!$F$25:$BL$25='Payment Calendar'!$A241)*('Monthly Estimate'!$B$25)),IF('Monthly Estimate'!$D$25='Payment Calendar'!$B241,'Monthly Estimate'!$B$25,0))</f>
        <v>0</v>
      </c>
      <c r="Q241" s="33">
        <f>IF(ISBLANK('Monthly Estimate'!$D$26),SUMPRODUCT(('Monthly Estimate'!$F$26:$BL$26='Payment Calendar'!$A241)*('Monthly Estimate'!$B$26)),IF('Monthly Estimate'!$D$26='Payment Calendar'!$B241,'Monthly Estimate'!$B$26,0))</f>
        <v>0</v>
      </c>
      <c r="R241" s="33">
        <f>IF(ISBLANK('Monthly Estimate'!$D$27),SUMPRODUCT(('Monthly Estimate'!$F$27:$BL$27='Payment Calendar'!$A241)*('Monthly Estimate'!$B$27)),IF('Monthly Estimate'!$D$27='Payment Calendar'!$B241,'Monthly Estimate'!$B$27,0))</f>
        <v>0</v>
      </c>
      <c r="S241" s="33">
        <f>IF(ISBLANK('Monthly Estimate'!$D$28),SUMPRODUCT(('Monthly Estimate'!$F$28:$BL$28='Payment Calendar'!$A241)*('Monthly Estimate'!$B$28)),IF('Monthly Estimate'!$D$28='Payment Calendar'!$B241,'Monthly Estimate'!$B$28,0))</f>
        <v>0</v>
      </c>
      <c r="T241" s="33">
        <f>IF(ISBLANK('Monthly Estimate'!$D$32),SUMPRODUCT(('Monthly Estimate'!$F$32:$BL$32='Payment Calendar'!$A241)*('Monthly Estimate'!$B$32)),IF('Monthly Estimate'!$D$32='Payment Calendar'!$B241,'Monthly Estimate'!$B$32,0))</f>
        <v>0</v>
      </c>
      <c r="U241" s="33">
        <f>IF(ISBLANK('Monthly Estimate'!$D$33),SUMPRODUCT(('Monthly Estimate'!$F$33:$BL$33='Payment Calendar'!$A241)*('Monthly Estimate'!$B$33)),IF('Monthly Estimate'!$D$33='Payment Calendar'!$B241,'Monthly Estimate'!$B$33,0))</f>
        <v>0</v>
      </c>
      <c r="V241" s="33">
        <f>IF(ISBLANK('Monthly Estimate'!$D$34),SUMPRODUCT(('Monthly Estimate'!$F$34:$BL$34='Payment Calendar'!$A241)*('Monthly Estimate'!$B$34)),IF('Monthly Estimate'!$D$34='Payment Calendar'!$B241,'Monthly Estimate'!$B$34,0))</f>
        <v>0</v>
      </c>
      <c r="W241" s="33">
        <f>IF(ISBLANK('Monthly Estimate'!$D$35),SUMPRODUCT(('Monthly Estimate'!$F$35:$BL$35='Payment Calendar'!$A241)*('Monthly Estimate'!$B$35)),IF('Monthly Estimate'!$D$35='Payment Calendar'!$B241,'Monthly Estimate'!$B$35,0))</f>
        <v>0</v>
      </c>
      <c r="X241" s="33">
        <f>IF(ISBLANK('Monthly Estimate'!$D$36),SUMPRODUCT(('Monthly Estimate'!$F$36:$BL$36='Payment Calendar'!$A241)*('Monthly Estimate'!$B$36)),IF('Monthly Estimate'!$D$36='Payment Calendar'!$B241,'Monthly Estimate'!$B$36,0))</f>
        <v>0</v>
      </c>
      <c r="Y241" s="33">
        <f>IF(ISBLANK('Monthly Estimate'!$D$37),SUMPRODUCT(('Monthly Estimate'!$F$37:$BL$37='Payment Calendar'!$A241)*('Monthly Estimate'!$B$37)),IF('Monthly Estimate'!$D$37='Payment Calendar'!$B241,'Monthly Estimate'!$B$37,0))</f>
        <v>0</v>
      </c>
      <c r="Z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A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B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C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D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E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F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G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H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I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J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K241" s="33">
        <f>IF(ISBLANK('Monthly Estimate'!$D$38),SUMPRODUCT(('Monthly Estimate'!$F$38:$BL$38='Payment Calendar'!$A241)*('Monthly Estimate'!$B$38)),IF('Monthly Estimate'!$D$38='Payment Calendar'!$B241,'Monthly Estimate'!$B$38,0))</f>
        <v>0</v>
      </c>
      <c r="AL241" s="33">
        <f>IF(ISBLANK('Monthly Estimate'!$D$50),SUMPRODUCT(('Monthly Estimate'!$F$50:$BL$50='Payment Calendar'!$A241)*('Monthly Estimate'!$B$50)),IF('Monthly Estimate'!$D$50='Payment Calendar'!$B241,'Monthly Estimate'!$B$50,0))</f>
        <v>0</v>
      </c>
      <c r="AM241" s="34">
        <f>IF(ISBLANK('Monthly Estimate'!$D$51),SUMPRODUCT(('Monthly Estimate'!$F$51:$BL$51='Payment Calendar'!$A241)*('Monthly Estimate'!$B$51)),IF('Monthly Estimate'!$D$51='Payment Calendar'!$B241,'Monthly Estimate'!$B$51,0))</f>
        <v>0</v>
      </c>
      <c r="AN241" s="29">
        <f>SUM(D241:AM241)</f>
        <v>0</v>
      </c>
      <c r="AO241" s="33">
        <f>IF(ISBLANK('Monthly Estimate'!$D$6),SUMPRODUCT(('Monthly Estimate'!$F$6:$BL$6='Payment Calendar'!$A241)*('Monthly Estimate'!$B$6)),IF('Monthly Estimate'!$D$6='Payment Calendar'!$B241,'Monthly Estimate'!$B$6,0))</f>
        <v>0</v>
      </c>
      <c r="AP241" s="33">
        <f>IF(ISBLANK('Monthly Estimate'!$D$7),SUMPRODUCT(('Monthly Estimate'!$F$7:$BL$7='Payment Calendar'!$A241)*('Monthly Estimate'!$B$7)),IF('Monthly Estimate'!$D$7='Payment Calendar'!$B241,'Monthly Estimate'!$B$7,0))</f>
        <v>0</v>
      </c>
      <c r="AQ241" s="34">
        <f>IF(ISBLANK('Monthly Estimate'!$D$8),SUMPRODUCT(('Monthly Estimate'!$F$8:$BL$8='Payment Calendar'!$A241)*('Monthly Estimate'!$B$8)),IF('Monthly Estimate'!$D$8='Payment Calendar'!$B241,'Monthly Estimate'!$B$8,0))</f>
        <v>0</v>
      </c>
      <c r="AR241" s="35">
        <f t="shared" si="67"/>
        <v>0</v>
      </c>
      <c r="AS241" s="36">
        <f>IF(ISBLANK('Monthly Estimate'!$D$54),SUMPRODUCT(('Monthly Estimate'!$F$54:$BL$54='Payment Calendar'!$A241)*('Monthly Estimate'!$B$54)),IF('Monthly Estimate'!$D$54='Payment Calendar'!$B241,'Monthly Estimate'!$B$54,0))</f>
        <v>0</v>
      </c>
      <c r="AT241" s="34">
        <f>IF(ISBLANK('Monthly Estimate'!$D$55),SUMPRODUCT(('Monthly Estimate'!$F$55:$BL$55='Payment Calendar'!$A241)*('Monthly Estimate'!$B$55)),IF('Monthly Estimate'!$D$55='Payment Calendar'!$B241,'Monthly Estimate'!$B$55,0))</f>
        <v>0</v>
      </c>
      <c r="AU241" s="29">
        <f t="shared" si="76"/>
        <v>0</v>
      </c>
      <c r="AV241" s="30">
        <f t="shared" si="77"/>
        <v>0</v>
      </c>
      <c r="AW241" s="37">
        <f t="shared" si="79"/>
        <v>0</v>
      </c>
    </row>
    <row r="242" spans="1:49" x14ac:dyDescent="0.2">
      <c r="A242" s="31">
        <f t="shared" si="78"/>
        <v>43332</v>
      </c>
      <c r="B242" s="32">
        <f t="shared" si="66"/>
        <v>20</v>
      </c>
      <c r="C242" s="32">
        <f t="shared" si="75"/>
        <v>8</v>
      </c>
      <c r="D242" s="33">
        <f>IF(ISBLANK('Monthly Estimate'!$D$13),SUMPRODUCT(('Monthly Estimate'!$F$13:$BL$13='Payment Calendar'!$A242)*('Monthly Estimate'!$B$13)),IF('Monthly Estimate'!$D$13='Payment Calendar'!$B242,'Monthly Estimate'!$B$13,0))</f>
        <v>0</v>
      </c>
      <c r="E242" s="33">
        <f>IF(ISBLANK('Monthly Estimate'!$D$14),SUMPRODUCT(('Monthly Estimate'!$F$14:$BL$14='Payment Calendar'!$A242)*('Monthly Estimate'!$B$14)),IF('Monthly Estimate'!$D$14='Payment Calendar'!$B242,'Monthly Estimate'!$B$14,0))</f>
        <v>0</v>
      </c>
      <c r="F242" s="33">
        <f>IF(ISBLANK('Monthly Estimate'!$D$15),SUMPRODUCT(('Monthly Estimate'!$F$15:$BL$15='Payment Calendar'!$A242)*('Monthly Estimate'!$B$15)),IF('Monthly Estimate'!$D$15='Payment Calendar'!$B242,'Monthly Estimate'!$B$15,0))</f>
        <v>0</v>
      </c>
      <c r="G242" s="33">
        <f>IF(ISBLANK('Monthly Estimate'!$D$16),SUMPRODUCT(('Monthly Estimate'!$F$16:$BL$16='Payment Calendar'!$A242)*('Monthly Estimate'!$B$16)),IF('Monthly Estimate'!$D$16='Payment Calendar'!$B242,'Monthly Estimate'!$B$16,0))</f>
        <v>0</v>
      </c>
      <c r="H242" s="33">
        <f>IF(ISBLANK('Monthly Estimate'!$D$17),SUMPRODUCT(('Monthly Estimate'!$F$17:$BL$17='Payment Calendar'!$A242)*('Monthly Estimate'!$B$17)),IF('Monthly Estimate'!$D$17='Payment Calendar'!$B242,'Monthly Estimate'!$B$17,0))</f>
        <v>0</v>
      </c>
      <c r="I242" s="33">
        <f>IF(ISBLANK('Monthly Estimate'!$D$18),SUMPRODUCT(('Monthly Estimate'!$F$18:$BL$18='Payment Calendar'!$A242)*('Monthly Estimate'!$B$18)),IF('Monthly Estimate'!$D$18='Payment Calendar'!$B242,'Monthly Estimate'!$B$18,0))</f>
        <v>0</v>
      </c>
      <c r="J242" s="33">
        <f>IF(ISBLANK('Monthly Estimate'!$D$19),SUMPRODUCT(('Monthly Estimate'!$F$19:$BL$19='Payment Calendar'!$A242)*('Monthly Estimate'!$B$19)),IF('Monthly Estimate'!$D$19='Payment Calendar'!$B242,'Monthly Estimate'!$B$19,0))</f>
        <v>0</v>
      </c>
      <c r="K242" s="33">
        <f>IF(ISBLANK('Monthly Estimate'!$D$20),SUMPRODUCT(('Monthly Estimate'!$F$20:$BL$20='Payment Calendar'!$A242)*('Monthly Estimate'!$B$20)),IF('Monthly Estimate'!$D$20='Payment Calendar'!$B242,'Monthly Estimate'!$B$20,0))</f>
        <v>0</v>
      </c>
      <c r="L242" s="33">
        <f>IF(ISBLANK('Monthly Estimate'!$D$21),SUMPRODUCT(('Monthly Estimate'!$F$21:$BL$21='Payment Calendar'!$A242)*('Monthly Estimate'!$B$21)),IF('Monthly Estimate'!$D$21='Payment Calendar'!$B242,'Monthly Estimate'!$B$21,0))</f>
        <v>0</v>
      </c>
      <c r="M242" s="33">
        <f>IF(ISBLANK('Monthly Estimate'!$D$22),SUMPRODUCT(('Monthly Estimate'!$F$22:$BL$22='Payment Calendar'!$A242)*('Monthly Estimate'!$B$22)),IF('Monthly Estimate'!$D$22='Payment Calendar'!$B242,'Monthly Estimate'!$B$22,0))</f>
        <v>0</v>
      </c>
      <c r="N242" s="33">
        <f>IF(ISBLANK('Monthly Estimate'!$D$23),SUMPRODUCT(('Monthly Estimate'!$F$23:$BL$23='Payment Calendar'!$A242)*('Monthly Estimate'!$B$23)),IF('Monthly Estimate'!$D$23='Payment Calendar'!$B242,'Monthly Estimate'!$B$23,0))</f>
        <v>0</v>
      </c>
      <c r="O242" s="33">
        <f>IF(ISBLANK('Monthly Estimate'!$D$24),SUMPRODUCT(('Monthly Estimate'!$F$24:$BL$24='Payment Calendar'!$A242)*('Monthly Estimate'!$B$24)),IF('Monthly Estimate'!$D$24='Payment Calendar'!$B242,'Monthly Estimate'!$B$24,0))</f>
        <v>0</v>
      </c>
      <c r="P242" s="33">
        <f>IF(ISBLANK('Monthly Estimate'!$D$25),SUMPRODUCT(('Monthly Estimate'!$F$25:$BL$25='Payment Calendar'!$A242)*('Monthly Estimate'!$B$25)),IF('Monthly Estimate'!$D$25='Payment Calendar'!$B242,'Monthly Estimate'!$B$25,0))</f>
        <v>0</v>
      </c>
      <c r="Q242" s="33">
        <f>IF(ISBLANK('Monthly Estimate'!$D$26),SUMPRODUCT(('Monthly Estimate'!$F$26:$BL$26='Payment Calendar'!$A242)*('Monthly Estimate'!$B$26)),IF('Monthly Estimate'!$D$26='Payment Calendar'!$B242,'Monthly Estimate'!$B$26,0))</f>
        <v>0</v>
      </c>
      <c r="R242" s="33">
        <f>IF(ISBLANK('Monthly Estimate'!$D$27),SUMPRODUCT(('Monthly Estimate'!$F$27:$BL$27='Payment Calendar'!$A242)*('Monthly Estimate'!$B$27)),IF('Monthly Estimate'!$D$27='Payment Calendar'!$B242,'Monthly Estimate'!$B$27,0))</f>
        <v>0</v>
      </c>
      <c r="S242" s="33">
        <f>IF(ISBLANK('Monthly Estimate'!$D$28),SUMPRODUCT(('Monthly Estimate'!$F$28:$BL$28='Payment Calendar'!$A242)*('Monthly Estimate'!$B$28)),IF('Monthly Estimate'!$D$28='Payment Calendar'!$B242,'Monthly Estimate'!$B$28,0))</f>
        <v>0</v>
      </c>
      <c r="T242" s="33">
        <f>IF(ISBLANK('Monthly Estimate'!$D$32),SUMPRODUCT(('Monthly Estimate'!$F$32:$BL$32='Payment Calendar'!$A242)*('Monthly Estimate'!$B$32)),IF('Monthly Estimate'!$D$32='Payment Calendar'!$B242,'Monthly Estimate'!$B$32,0))</f>
        <v>0</v>
      </c>
      <c r="U242" s="33">
        <f>IF(ISBLANK('Monthly Estimate'!$D$33),SUMPRODUCT(('Monthly Estimate'!$F$33:$BL$33='Payment Calendar'!$A242)*('Monthly Estimate'!$B$33)),IF('Monthly Estimate'!$D$33='Payment Calendar'!$B242,'Monthly Estimate'!$B$33,0))</f>
        <v>0</v>
      </c>
      <c r="V242" s="33">
        <f>IF(ISBLANK('Monthly Estimate'!$D$34),SUMPRODUCT(('Monthly Estimate'!$F$34:$BL$34='Payment Calendar'!$A242)*('Monthly Estimate'!$B$34)),IF('Monthly Estimate'!$D$34='Payment Calendar'!$B242,'Monthly Estimate'!$B$34,0))</f>
        <v>0</v>
      </c>
      <c r="W242" s="33">
        <f>IF(ISBLANK('Monthly Estimate'!$D$35),SUMPRODUCT(('Monthly Estimate'!$F$35:$BL$35='Payment Calendar'!$A242)*('Monthly Estimate'!$B$35)),IF('Monthly Estimate'!$D$35='Payment Calendar'!$B242,'Monthly Estimate'!$B$35,0))</f>
        <v>0</v>
      </c>
      <c r="X242" s="33">
        <f>IF(ISBLANK('Monthly Estimate'!$D$36),SUMPRODUCT(('Monthly Estimate'!$F$36:$BL$36='Payment Calendar'!$A242)*('Monthly Estimate'!$B$36)),IF('Monthly Estimate'!$D$36='Payment Calendar'!$B242,'Monthly Estimate'!$B$36,0))</f>
        <v>0</v>
      </c>
      <c r="Y242" s="33">
        <f>IF(ISBLANK('Monthly Estimate'!$D$37),SUMPRODUCT(('Monthly Estimate'!$F$37:$BL$37='Payment Calendar'!$A242)*('Monthly Estimate'!$B$37)),IF('Monthly Estimate'!$D$37='Payment Calendar'!$B242,'Monthly Estimate'!$B$37,0))</f>
        <v>0</v>
      </c>
      <c r="Z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A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B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C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D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E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F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G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H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I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J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K242" s="33">
        <f>IF(ISBLANK('Monthly Estimate'!$D$38),SUMPRODUCT(('Monthly Estimate'!$F$38:$BL$38='Payment Calendar'!$A242)*('Monthly Estimate'!$B$38)),IF('Monthly Estimate'!$D$38='Payment Calendar'!$B242,'Monthly Estimate'!$B$38,0))</f>
        <v>0</v>
      </c>
      <c r="AL242" s="33">
        <f>IF(ISBLANK('Monthly Estimate'!$D$50),SUMPRODUCT(('Monthly Estimate'!$F$50:$BL$50='Payment Calendar'!$A242)*('Monthly Estimate'!$B$50)),IF('Monthly Estimate'!$D$50='Payment Calendar'!$B242,'Monthly Estimate'!$B$50,0))</f>
        <v>0</v>
      </c>
      <c r="AM242" s="34">
        <f>IF(ISBLANK('Monthly Estimate'!$D$51),SUMPRODUCT(('Monthly Estimate'!$F$51:$BL$51='Payment Calendar'!$A242)*('Monthly Estimate'!$B$51)),IF('Monthly Estimate'!$D$51='Payment Calendar'!$B242,'Monthly Estimate'!$B$51,0))</f>
        <v>0</v>
      </c>
      <c r="AN242" s="29">
        <f>SUM(D242:AM242)</f>
        <v>0</v>
      </c>
      <c r="AO242" s="33">
        <f>IF(ISBLANK('Monthly Estimate'!$D$6),SUMPRODUCT(('Monthly Estimate'!$F$6:$BL$6='Payment Calendar'!$A242)*('Monthly Estimate'!$B$6)),IF('Monthly Estimate'!$D$6='Payment Calendar'!$B242,'Monthly Estimate'!$B$6,0))</f>
        <v>0</v>
      </c>
      <c r="AP242" s="33">
        <f>IF(ISBLANK('Monthly Estimate'!$D$7),SUMPRODUCT(('Monthly Estimate'!$F$7:$BL$7='Payment Calendar'!$A242)*('Monthly Estimate'!$B$7)),IF('Monthly Estimate'!$D$7='Payment Calendar'!$B242,'Monthly Estimate'!$B$7,0))</f>
        <v>0</v>
      </c>
      <c r="AQ242" s="34">
        <f>IF(ISBLANK('Monthly Estimate'!$D$8),SUMPRODUCT(('Monthly Estimate'!$F$8:$BL$8='Payment Calendar'!$A242)*('Monthly Estimate'!$B$8)),IF('Monthly Estimate'!$D$8='Payment Calendar'!$B242,'Monthly Estimate'!$B$8,0))</f>
        <v>0</v>
      </c>
      <c r="AR242" s="35">
        <f t="shared" si="67"/>
        <v>0</v>
      </c>
      <c r="AS242" s="36">
        <f>IF(ISBLANK('Monthly Estimate'!$D$54),SUMPRODUCT(('Monthly Estimate'!$F$54:$BL$54='Payment Calendar'!$A242)*('Monthly Estimate'!$B$54)),IF('Monthly Estimate'!$D$54='Payment Calendar'!$B242,'Monthly Estimate'!$B$54,0))</f>
        <v>0</v>
      </c>
      <c r="AT242" s="34">
        <f>IF(ISBLANK('Monthly Estimate'!$D$55),SUMPRODUCT(('Monthly Estimate'!$F$55:$BL$55='Payment Calendar'!$A242)*('Monthly Estimate'!$B$55)),IF('Monthly Estimate'!$D$55='Payment Calendar'!$B242,'Monthly Estimate'!$B$55,0))</f>
        <v>0</v>
      </c>
      <c r="AU242" s="29">
        <f t="shared" si="76"/>
        <v>0</v>
      </c>
      <c r="AV242" s="30">
        <f t="shared" si="77"/>
        <v>0</v>
      </c>
      <c r="AW242" s="37">
        <f t="shared" si="79"/>
        <v>0</v>
      </c>
    </row>
    <row r="243" spans="1:49" x14ac:dyDescent="0.2">
      <c r="A243" s="31">
        <f t="shared" si="78"/>
        <v>43333</v>
      </c>
      <c r="B243" s="32">
        <f t="shared" si="66"/>
        <v>21</v>
      </c>
      <c r="C243" s="32">
        <f t="shared" si="75"/>
        <v>8</v>
      </c>
      <c r="D243" s="33">
        <f>IF(ISBLANK('Monthly Estimate'!$D$13),SUMPRODUCT(('Monthly Estimate'!$F$13:$BL$13='Payment Calendar'!$A243)*('Monthly Estimate'!$B$13)),IF('Monthly Estimate'!$D$13='Payment Calendar'!$B243,'Monthly Estimate'!$B$13,0))</f>
        <v>0</v>
      </c>
      <c r="E243" s="33">
        <f>IF(ISBLANK('Monthly Estimate'!$D$14),SUMPRODUCT(('Monthly Estimate'!$F$14:$BL$14='Payment Calendar'!$A243)*('Monthly Estimate'!$B$14)),IF('Monthly Estimate'!$D$14='Payment Calendar'!$B243,'Monthly Estimate'!$B$14,0))</f>
        <v>0</v>
      </c>
      <c r="F243" s="33">
        <f>IF(ISBLANK('Monthly Estimate'!$D$15),SUMPRODUCT(('Monthly Estimate'!$F$15:$BL$15='Payment Calendar'!$A243)*('Monthly Estimate'!$B$15)),IF('Monthly Estimate'!$D$15='Payment Calendar'!$B243,'Monthly Estimate'!$B$15,0))</f>
        <v>0</v>
      </c>
      <c r="G243" s="33">
        <f>IF(ISBLANK('Monthly Estimate'!$D$16),SUMPRODUCT(('Monthly Estimate'!$F$16:$BL$16='Payment Calendar'!$A243)*('Monthly Estimate'!$B$16)),IF('Monthly Estimate'!$D$16='Payment Calendar'!$B243,'Monthly Estimate'!$B$16,0))</f>
        <v>0</v>
      </c>
      <c r="H243" s="33">
        <f>IF(ISBLANK('Monthly Estimate'!$D$17),SUMPRODUCT(('Monthly Estimate'!$F$17:$BL$17='Payment Calendar'!$A243)*('Monthly Estimate'!$B$17)),IF('Monthly Estimate'!$D$17='Payment Calendar'!$B243,'Monthly Estimate'!$B$17,0))</f>
        <v>0</v>
      </c>
      <c r="I243" s="33">
        <f>IF(ISBLANK('Monthly Estimate'!$D$18),SUMPRODUCT(('Monthly Estimate'!$F$18:$BL$18='Payment Calendar'!$A243)*('Monthly Estimate'!$B$18)),IF('Monthly Estimate'!$D$18='Payment Calendar'!$B243,'Monthly Estimate'!$B$18,0))</f>
        <v>0</v>
      </c>
      <c r="J243" s="33">
        <f>IF(ISBLANK('Monthly Estimate'!$D$19),SUMPRODUCT(('Monthly Estimate'!$F$19:$BL$19='Payment Calendar'!$A243)*('Monthly Estimate'!$B$19)),IF('Monthly Estimate'!$D$19='Payment Calendar'!$B243,'Monthly Estimate'!$B$19,0))</f>
        <v>0</v>
      </c>
      <c r="K243" s="33">
        <f>IF(ISBLANK('Monthly Estimate'!$D$20),SUMPRODUCT(('Monthly Estimate'!$F$20:$BL$20='Payment Calendar'!$A243)*('Monthly Estimate'!$B$20)),IF('Monthly Estimate'!$D$20='Payment Calendar'!$B243,'Monthly Estimate'!$B$20,0))</f>
        <v>0</v>
      </c>
      <c r="L243" s="33">
        <f>IF(ISBLANK('Monthly Estimate'!$D$21),SUMPRODUCT(('Monthly Estimate'!$F$21:$BL$21='Payment Calendar'!$A243)*('Monthly Estimate'!$B$21)),IF('Monthly Estimate'!$D$21='Payment Calendar'!$B243,'Monthly Estimate'!$B$21,0))</f>
        <v>0</v>
      </c>
      <c r="M243" s="33">
        <f>IF(ISBLANK('Monthly Estimate'!$D$22),SUMPRODUCT(('Monthly Estimate'!$F$22:$BL$22='Payment Calendar'!$A243)*('Monthly Estimate'!$B$22)),IF('Monthly Estimate'!$D$22='Payment Calendar'!$B243,'Monthly Estimate'!$B$22,0))</f>
        <v>0</v>
      </c>
      <c r="N243" s="33">
        <f>IF(ISBLANK('Monthly Estimate'!$D$23),SUMPRODUCT(('Monthly Estimate'!$F$23:$BL$23='Payment Calendar'!$A243)*('Monthly Estimate'!$B$23)),IF('Monthly Estimate'!$D$23='Payment Calendar'!$B243,'Monthly Estimate'!$B$23,0))</f>
        <v>0</v>
      </c>
      <c r="O243" s="33">
        <f>IF(ISBLANK('Monthly Estimate'!$D$24),SUMPRODUCT(('Monthly Estimate'!$F$24:$BL$24='Payment Calendar'!$A243)*('Monthly Estimate'!$B$24)),IF('Monthly Estimate'!$D$24='Payment Calendar'!$B243,'Monthly Estimate'!$B$24,0))</f>
        <v>0</v>
      </c>
      <c r="P243" s="33">
        <f>IF(ISBLANK('Monthly Estimate'!$D$25),SUMPRODUCT(('Monthly Estimate'!$F$25:$BL$25='Payment Calendar'!$A243)*('Monthly Estimate'!$B$25)),IF('Monthly Estimate'!$D$25='Payment Calendar'!$B243,'Monthly Estimate'!$B$25,0))</f>
        <v>0</v>
      </c>
      <c r="Q243" s="33">
        <f>IF(ISBLANK('Monthly Estimate'!$D$26),SUMPRODUCT(('Monthly Estimate'!$F$26:$BL$26='Payment Calendar'!$A243)*('Monthly Estimate'!$B$26)),IF('Monthly Estimate'!$D$26='Payment Calendar'!$B243,'Monthly Estimate'!$B$26,0))</f>
        <v>0</v>
      </c>
      <c r="R243" s="33">
        <f>IF(ISBLANK('Monthly Estimate'!$D$27),SUMPRODUCT(('Monthly Estimate'!$F$27:$BL$27='Payment Calendar'!$A243)*('Monthly Estimate'!$B$27)),IF('Monthly Estimate'!$D$27='Payment Calendar'!$B243,'Monthly Estimate'!$B$27,0))</f>
        <v>0</v>
      </c>
      <c r="S243" s="33">
        <f>IF(ISBLANK('Monthly Estimate'!$D$28),SUMPRODUCT(('Monthly Estimate'!$F$28:$BL$28='Payment Calendar'!$A243)*('Monthly Estimate'!$B$28)),IF('Monthly Estimate'!$D$28='Payment Calendar'!$B243,'Monthly Estimate'!$B$28,0))</f>
        <v>0</v>
      </c>
      <c r="T243" s="33">
        <f>IF(ISBLANK('Monthly Estimate'!$D$32),SUMPRODUCT(('Monthly Estimate'!$F$32:$BL$32='Payment Calendar'!$A243)*('Monthly Estimate'!$B$32)),IF('Monthly Estimate'!$D$32='Payment Calendar'!$B243,'Monthly Estimate'!$B$32,0))</f>
        <v>0</v>
      </c>
      <c r="U243" s="33">
        <f>IF(ISBLANK('Monthly Estimate'!$D$33),SUMPRODUCT(('Monthly Estimate'!$F$33:$BL$33='Payment Calendar'!$A243)*('Monthly Estimate'!$B$33)),IF('Monthly Estimate'!$D$33='Payment Calendar'!$B243,'Monthly Estimate'!$B$33,0))</f>
        <v>0</v>
      </c>
      <c r="V243" s="33">
        <f>IF(ISBLANK('Monthly Estimate'!$D$34),SUMPRODUCT(('Monthly Estimate'!$F$34:$BL$34='Payment Calendar'!$A243)*('Monthly Estimate'!$B$34)),IF('Monthly Estimate'!$D$34='Payment Calendar'!$B243,'Monthly Estimate'!$B$34,0))</f>
        <v>0</v>
      </c>
      <c r="W243" s="33">
        <f>IF(ISBLANK('Monthly Estimate'!$D$35),SUMPRODUCT(('Monthly Estimate'!$F$35:$BL$35='Payment Calendar'!$A243)*('Monthly Estimate'!$B$35)),IF('Monthly Estimate'!$D$35='Payment Calendar'!$B243,'Monthly Estimate'!$B$35,0))</f>
        <v>0</v>
      </c>
      <c r="X243" s="33">
        <f>IF(ISBLANK('Monthly Estimate'!$D$36),SUMPRODUCT(('Monthly Estimate'!$F$36:$BL$36='Payment Calendar'!$A243)*('Monthly Estimate'!$B$36)),IF('Monthly Estimate'!$D$36='Payment Calendar'!$B243,'Monthly Estimate'!$B$36,0))</f>
        <v>0</v>
      </c>
      <c r="Y243" s="33">
        <f>IF(ISBLANK('Monthly Estimate'!$D$37),SUMPRODUCT(('Monthly Estimate'!$F$37:$BL$37='Payment Calendar'!$A243)*('Monthly Estimate'!$B$37)),IF('Monthly Estimate'!$D$37='Payment Calendar'!$B243,'Monthly Estimate'!$B$37,0))</f>
        <v>0</v>
      </c>
      <c r="Z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A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B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C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D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E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F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G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H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I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J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K243" s="33">
        <f>IF(ISBLANK('Monthly Estimate'!$D$38),SUMPRODUCT(('Monthly Estimate'!$F$38:$BL$38='Payment Calendar'!$A243)*('Monthly Estimate'!$B$38)),IF('Monthly Estimate'!$D$38='Payment Calendar'!$B243,'Monthly Estimate'!$B$38,0))</f>
        <v>0</v>
      </c>
      <c r="AL243" s="33">
        <f>IF(ISBLANK('Monthly Estimate'!$D$50),SUMPRODUCT(('Monthly Estimate'!$F$50:$BL$50='Payment Calendar'!$A243)*('Monthly Estimate'!$B$50)),IF('Monthly Estimate'!$D$50='Payment Calendar'!$B243,'Monthly Estimate'!$B$50,0))</f>
        <v>0</v>
      </c>
      <c r="AM243" s="34">
        <f>IF(ISBLANK('Monthly Estimate'!$D$51),SUMPRODUCT(('Monthly Estimate'!$F$51:$BL$51='Payment Calendar'!$A243)*('Monthly Estimate'!$B$51)),IF('Monthly Estimate'!$D$51='Payment Calendar'!$B243,'Monthly Estimate'!$B$51,0))</f>
        <v>0</v>
      </c>
      <c r="AN243" s="29">
        <f>SUM(D243:AM243)</f>
        <v>0</v>
      </c>
      <c r="AO243" s="33">
        <f>IF(ISBLANK('Monthly Estimate'!$D$6),SUMPRODUCT(('Monthly Estimate'!$F$6:$BL$6='Payment Calendar'!$A243)*('Monthly Estimate'!$B$6)),IF('Monthly Estimate'!$D$6='Payment Calendar'!$B243,'Monthly Estimate'!$B$6,0))</f>
        <v>0</v>
      </c>
      <c r="AP243" s="33">
        <f>IF(ISBLANK('Monthly Estimate'!$D$7),SUMPRODUCT(('Monthly Estimate'!$F$7:$BL$7='Payment Calendar'!$A243)*('Monthly Estimate'!$B$7)),IF('Monthly Estimate'!$D$7='Payment Calendar'!$B243,'Monthly Estimate'!$B$7,0))</f>
        <v>0</v>
      </c>
      <c r="AQ243" s="34">
        <f>IF(ISBLANK('Monthly Estimate'!$D$8),SUMPRODUCT(('Monthly Estimate'!$F$8:$BL$8='Payment Calendar'!$A243)*('Monthly Estimate'!$B$8)),IF('Monthly Estimate'!$D$8='Payment Calendar'!$B243,'Monthly Estimate'!$B$8,0))</f>
        <v>0</v>
      </c>
      <c r="AR243" s="35">
        <f t="shared" si="67"/>
        <v>0</v>
      </c>
      <c r="AS243" s="36">
        <f>IF(ISBLANK('Monthly Estimate'!$D$54),SUMPRODUCT(('Monthly Estimate'!$F$54:$BL$54='Payment Calendar'!$A243)*('Monthly Estimate'!$B$54)),IF('Monthly Estimate'!$D$54='Payment Calendar'!$B243,'Monthly Estimate'!$B$54,0))</f>
        <v>0</v>
      </c>
      <c r="AT243" s="34">
        <f>IF(ISBLANK('Monthly Estimate'!$D$55),SUMPRODUCT(('Monthly Estimate'!$F$55:$BL$55='Payment Calendar'!$A243)*('Monthly Estimate'!$B$55)),IF('Monthly Estimate'!$D$55='Payment Calendar'!$B243,'Monthly Estimate'!$B$55,0))</f>
        <v>0</v>
      </c>
      <c r="AU243" s="29">
        <f t="shared" si="76"/>
        <v>0</v>
      </c>
      <c r="AV243" s="30">
        <f t="shared" si="77"/>
        <v>0</v>
      </c>
      <c r="AW243" s="37">
        <f t="shared" si="79"/>
        <v>0</v>
      </c>
    </row>
    <row r="244" spans="1:49" x14ac:dyDescent="0.2">
      <c r="A244" s="31">
        <f t="shared" si="78"/>
        <v>43334</v>
      </c>
      <c r="B244" s="32">
        <f t="shared" si="66"/>
        <v>22</v>
      </c>
      <c r="C244" s="32">
        <f t="shared" si="75"/>
        <v>8</v>
      </c>
      <c r="D244" s="33">
        <f>IF(ISBLANK('Monthly Estimate'!$D$13),SUMPRODUCT(('Monthly Estimate'!$F$13:$BL$13='Payment Calendar'!$A244)*('Monthly Estimate'!$B$13)),IF('Monthly Estimate'!$D$13='Payment Calendar'!$B244,'Monthly Estimate'!$B$13,0))</f>
        <v>0</v>
      </c>
      <c r="E244" s="33">
        <f>IF(ISBLANK('Monthly Estimate'!$D$14),SUMPRODUCT(('Monthly Estimate'!$F$14:$BL$14='Payment Calendar'!$A244)*('Monthly Estimate'!$B$14)),IF('Monthly Estimate'!$D$14='Payment Calendar'!$B244,'Monthly Estimate'!$B$14,0))</f>
        <v>0</v>
      </c>
      <c r="F244" s="33">
        <f>IF(ISBLANK('Monthly Estimate'!$D$15),SUMPRODUCT(('Monthly Estimate'!$F$15:$BL$15='Payment Calendar'!$A244)*('Monthly Estimate'!$B$15)),IF('Monthly Estimate'!$D$15='Payment Calendar'!$B244,'Monthly Estimate'!$B$15,0))</f>
        <v>0</v>
      </c>
      <c r="G244" s="33">
        <f>IF(ISBLANK('Monthly Estimate'!$D$16),SUMPRODUCT(('Monthly Estimate'!$F$16:$BL$16='Payment Calendar'!$A244)*('Monthly Estimate'!$B$16)),IF('Monthly Estimate'!$D$16='Payment Calendar'!$B244,'Monthly Estimate'!$B$16,0))</f>
        <v>0</v>
      </c>
      <c r="H244" s="33">
        <f>IF(ISBLANK('Monthly Estimate'!$D$17),SUMPRODUCT(('Monthly Estimate'!$F$17:$BL$17='Payment Calendar'!$A244)*('Monthly Estimate'!$B$17)),IF('Monthly Estimate'!$D$17='Payment Calendar'!$B244,'Monthly Estimate'!$B$17,0))</f>
        <v>0</v>
      </c>
      <c r="I244" s="33">
        <f>IF(ISBLANK('Monthly Estimate'!$D$18),SUMPRODUCT(('Monthly Estimate'!$F$18:$BL$18='Payment Calendar'!$A244)*('Monthly Estimate'!$B$18)),IF('Monthly Estimate'!$D$18='Payment Calendar'!$B244,'Monthly Estimate'!$B$18,0))</f>
        <v>0</v>
      </c>
      <c r="J244" s="33">
        <f>IF(ISBLANK('Monthly Estimate'!$D$19),SUMPRODUCT(('Monthly Estimate'!$F$19:$BL$19='Payment Calendar'!$A244)*('Monthly Estimate'!$B$19)),IF('Monthly Estimate'!$D$19='Payment Calendar'!$B244,'Monthly Estimate'!$B$19,0))</f>
        <v>0</v>
      </c>
      <c r="K244" s="33">
        <f>IF(ISBLANK('Monthly Estimate'!$D$20),SUMPRODUCT(('Monthly Estimate'!$F$20:$BL$20='Payment Calendar'!$A244)*('Monthly Estimate'!$B$20)),IF('Monthly Estimate'!$D$20='Payment Calendar'!$B244,'Monthly Estimate'!$B$20,0))</f>
        <v>0</v>
      </c>
      <c r="L244" s="33">
        <f>IF(ISBLANK('Monthly Estimate'!$D$21),SUMPRODUCT(('Monthly Estimate'!$F$21:$BL$21='Payment Calendar'!$A244)*('Monthly Estimate'!$B$21)),IF('Monthly Estimate'!$D$21='Payment Calendar'!$B244,'Monthly Estimate'!$B$21,0))</f>
        <v>0</v>
      </c>
      <c r="M244" s="33">
        <f>IF(ISBLANK('Monthly Estimate'!$D$22),SUMPRODUCT(('Monthly Estimate'!$F$22:$BL$22='Payment Calendar'!$A244)*('Monthly Estimate'!$B$22)),IF('Monthly Estimate'!$D$22='Payment Calendar'!$B244,'Monthly Estimate'!$B$22,0))</f>
        <v>0</v>
      </c>
      <c r="N244" s="33">
        <f>IF(ISBLANK('Monthly Estimate'!$D$23),SUMPRODUCT(('Monthly Estimate'!$F$23:$BL$23='Payment Calendar'!$A244)*('Monthly Estimate'!$B$23)),IF('Monthly Estimate'!$D$23='Payment Calendar'!$B244,'Monthly Estimate'!$B$23,0))</f>
        <v>0</v>
      </c>
      <c r="O244" s="33">
        <f>IF(ISBLANK('Monthly Estimate'!$D$24),SUMPRODUCT(('Monthly Estimate'!$F$24:$BL$24='Payment Calendar'!$A244)*('Monthly Estimate'!$B$24)),IF('Monthly Estimate'!$D$24='Payment Calendar'!$B244,'Monthly Estimate'!$B$24,0))</f>
        <v>0</v>
      </c>
      <c r="P244" s="33">
        <f>IF(ISBLANK('Monthly Estimate'!$D$25),SUMPRODUCT(('Monthly Estimate'!$F$25:$BL$25='Payment Calendar'!$A244)*('Monthly Estimate'!$B$25)),IF('Monthly Estimate'!$D$25='Payment Calendar'!$B244,'Monthly Estimate'!$B$25,0))</f>
        <v>0</v>
      </c>
      <c r="Q244" s="33">
        <f>IF(ISBLANK('Monthly Estimate'!$D$26),SUMPRODUCT(('Monthly Estimate'!$F$26:$BL$26='Payment Calendar'!$A244)*('Monthly Estimate'!$B$26)),IF('Monthly Estimate'!$D$26='Payment Calendar'!$B244,'Monthly Estimate'!$B$26,0))</f>
        <v>0</v>
      </c>
      <c r="R244" s="33">
        <f>IF(ISBLANK('Monthly Estimate'!$D$27),SUMPRODUCT(('Monthly Estimate'!$F$27:$BL$27='Payment Calendar'!$A244)*('Monthly Estimate'!$B$27)),IF('Monthly Estimate'!$D$27='Payment Calendar'!$B244,'Monthly Estimate'!$B$27,0))</f>
        <v>0</v>
      </c>
      <c r="S244" s="33">
        <f>IF(ISBLANK('Monthly Estimate'!$D$28),SUMPRODUCT(('Monthly Estimate'!$F$28:$BL$28='Payment Calendar'!$A244)*('Monthly Estimate'!$B$28)),IF('Monthly Estimate'!$D$28='Payment Calendar'!$B244,'Monthly Estimate'!$B$28,0))</f>
        <v>0</v>
      </c>
      <c r="T244" s="33">
        <f>IF(ISBLANK('Monthly Estimate'!$D$32),SUMPRODUCT(('Monthly Estimate'!$F$32:$BL$32='Payment Calendar'!$A244)*('Monthly Estimate'!$B$32)),IF('Monthly Estimate'!$D$32='Payment Calendar'!$B244,'Monthly Estimate'!$B$32,0))</f>
        <v>0</v>
      </c>
      <c r="U244" s="33">
        <f>IF(ISBLANK('Monthly Estimate'!$D$33),SUMPRODUCT(('Monthly Estimate'!$F$33:$BL$33='Payment Calendar'!$A244)*('Monthly Estimate'!$B$33)),IF('Monthly Estimate'!$D$33='Payment Calendar'!$B244,'Monthly Estimate'!$B$33,0))</f>
        <v>0</v>
      </c>
      <c r="V244" s="33">
        <f>IF(ISBLANK('Monthly Estimate'!$D$34),SUMPRODUCT(('Monthly Estimate'!$F$34:$BL$34='Payment Calendar'!$A244)*('Monthly Estimate'!$B$34)),IF('Monthly Estimate'!$D$34='Payment Calendar'!$B244,'Monthly Estimate'!$B$34,0))</f>
        <v>0</v>
      </c>
      <c r="W244" s="33">
        <f>IF(ISBLANK('Monthly Estimate'!$D$35),SUMPRODUCT(('Monthly Estimate'!$F$35:$BL$35='Payment Calendar'!$A244)*('Monthly Estimate'!$B$35)),IF('Monthly Estimate'!$D$35='Payment Calendar'!$B244,'Monthly Estimate'!$B$35,0))</f>
        <v>0</v>
      </c>
      <c r="X244" s="33">
        <f>IF(ISBLANK('Monthly Estimate'!$D$36),SUMPRODUCT(('Monthly Estimate'!$F$36:$BL$36='Payment Calendar'!$A244)*('Monthly Estimate'!$B$36)),IF('Monthly Estimate'!$D$36='Payment Calendar'!$B244,'Monthly Estimate'!$B$36,0))</f>
        <v>0</v>
      </c>
      <c r="Y244" s="33">
        <f>IF(ISBLANK('Monthly Estimate'!$D$37),SUMPRODUCT(('Monthly Estimate'!$F$37:$BL$37='Payment Calendar'!$A244)*('Monthly Estimate'!$B$37)),IF('Monthly Estimate'!$D$37='Payment Calendar'!$B244,'Monthly Estimate'!$B$37,0))</f>
        <v>0</v>
      </c>
      <c r="Z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A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B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C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D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E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F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G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H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I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J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K244" s="33">
        <f>IF(ISBLANK('Monthly Estimate'!$D$38),SUMPRODUCT(('Monthly Estimate'!$F$38:$BL$38='Payment Calendar'!$A244)*('Monthly Estimate'!$B$38)),IF('Monthly Estimate'!$D$38='Payment Calendar'!$B244,'Monthly Estimate'!$B$38,0))</f>
        <v>0</v>
      </c>
      <c r="AL244" s="33">
        <f>IF(ISBLANK('Monthly Estimate'!$D$50),SUMPRODUCT(('Monthly Estimate'!$F$50:$BL$50='Payment Calendar'!$A244)*('Monthly Estimate'!$B$50)),IF('Monthly Estimate'!$D$50='Payment Calendar'!$B244,'Monthly Estimate'!$B$50,0))</f>
        <v>0</v>
      </c>
      <c r="AM244" s="34">
        <f>IF(ISBLANK('Monthly Estimate'!$D$51),SUMPRODUCT(('Monthly Estimate'!$F$51:$BL$51='Payment Calendar'!$A244)*('Monthly Estimate'!$B$51)),IF('Monthly Estimate'!$D$51='Payment Calendar'!$B244,'Monthly Estimate'!$B$51,0))</f>
        <v>0</v>
      </c>
      <c r="AN244" s="29">
        <f>SUM(D244:AM244)</f>
        <v>0</v>
      </c>
      <c r="AO244" s="33">
        <f>IF(ISBLANK('Monthly Estimate'!$D$6),SUMPRODUCT(('Monthly Estimate'!$F$6:$BL$6='Payment Calendar'!$A244)*('Monthly Estimate'!$B$6)),IF('Monthly Estimate'!$D$6='Payment Calendar'!$B244,'Monthly Estimate'!$B$6,0))</f>
        <v>0</v>
      </c>
      <c r="AP244" s="33">
        <f>IF(ISBLANK('Monthly Estimate'!$D$7),SUMPRODUCT(('Monthly Estimate'!$F$7:$BL$7='Payment Calendar'!$A244)*('Monthly Estimate'!$B$7)),IF('Monthly Estimate'!$D$7='Payment Calendar'!$B244,'Monthly Estimate'!$B$7,0))</f>
        <v>0</v>
      </c>
      <c r="AQ244" s="34">
        <f>IF(ISBLANK('Monthly Estimate'!$D$8),SUMPRODUCT(('Monthly Estimate'!$F$8:$BL$8='Payment Calendar'!$A244)*('Monthly Estimate'!$B$8)),IF('Monthly Estimate'!$D$8='Payment Calendar'!$B244,'Monthly Estimate'!$B$8,0))</f>
        <v>0</v>
      </c>
      <c r="AR244" s="35">
        <f t="shared" si="67"/>
        <v>0</v>
      </c>
      <c r="AS244" s="36">
        <f>IF(ISBLANK('Monthly Estimate'!$D$54),SUMPRODUCT(('Monthly Estimate'!$F$54:$BL$54='Payment Calendar'!$A244)*('Monthly Estimate'!$B$54)),IF('Monthly Estimate'!$D$54='Payment Calendar'!$B244,'Monthly Estimate'!$B$54,0))</f>
        <v>0</v>
      </c>
      <c r="AT244" s="34">
        <f>IF(ISBLANK('Monthly Estimate'!$D$55),SUMPRODUCT(('Monthly Estimate'!$F$55:$BL$55='Payment Calendar'!$A244)*('Monthly Estimate'!$B$55)),IF('Monthly Estimate'!$D$55='Payment Calendar'!$B244,'Monthly Estimate'!$B$55,0))</f>
        <v>0</v>
      </c>
      <c r="AU244" s="29">
        <f t="shared" si="76"/>
        <v>0</v>
      </c>
      <c r="AV244" s="30">
        <f t="shared" si="77"/>
        <v>0</v>
      </c>
      <c r="AW244" s="37">
        <f t="shared" si="79"/>
        <v>0</v>
      </c>
    </row>
    <row r="245" spans="1:49" x14ac:dyDescent="0.2">
      <c r="A245" s="31">
        <f t="shared" si="78"/>
        <v>43335</v>
      </c>
      <c r="B245" s="32">
        <f t="shared" si="66"/>
        <v>23</v>
      </c>
      <c r="C245" s="32">
        <f t="shared" si="75"/>
        <v>8</v>
      </c>
      <c r="D245" s="33">
        <f>IF(ISBLANK('Monthly Estimate'!$D$13),SUMPRODUCT(('Monthly Estimate'!$F$13:$BL$13='Payment Calendar'!$A245)*('Monthly Estimate'!$B$13)),IF('Monthly Estimate'!$D$13='Payment Calendar'!$B245,'Monthly Estimate'!$B$13,0))</f>
        <v>0</v>
      </c>
      <c r="E245" s="33">
        <f>IF(ISBLANK('Monthly Estimate'!$D$14),SUMPRODUCT(('Monthly Estimate'!$F$14:$BL$14='Payment Calendar'!$A245)*('Monthly Estimate'!$B$14)),IF('Monthly Estimate'!$D$14='Payment Calendar'!$B245,'Monthly Estimate'!$B$14,0))</f>
        <v>0</v>
      </c>
      <c r="F245" s="33">
        <f>IF(ISBLANK('Monthly Estimate'!$D$15),SUMPRODUCT(('Monthly Estimate'!$F$15:$BL$15='Payment Calendar'!$A245)*('Monthly Estimate'!$B$15)),IF('Monthly Estimate'!$D$15='Payment Calendar'!$B245,'Monthly Estimate'!$B$15,0))</f>
        <v>0</v>
      </c>
      <c r="G245" s="33">
        <f>IF(ISBLANK('Monthly Estimate'!$D$16),SUMPRODUCT(('Monthly Estimate'!$F$16:$BL$16='Payment Calendar'!$A245)*('Monthly Estimate'!$B$16)),IF('Monthly Estimate'!$D$16='Payment Calendar'!$B245,'Monthly Estimate'!$B$16,0))</f>
        <v>0</v>
      </c>
      <c r="H245" s="33">
        <f>IF(ISBLANK('Monthly Estimate'!$D$17),SUMPRODUCT(('Monthly Estimate'!$F$17:$BL$17='Payment Calendar'!$A245)*('Monthly Estimate'!$B$17)),IF('Monthly Estimate'!$D$17='Payment Calendar'!$B245,'Monthly Estimate'!$B$17,0))</f>
        <v>0</v>
      </c>
      <c r="I245" s="33">
        <f>IF(ISBLANK('Monthly Estimate'!$D$18),SUMPRODUCT(('Monthly Estimate'!$F$18:$BL$18='Payment Calendar'!$A245)*('Monthly Estimate'!$B$18)),IF('Monthly Estimate'!$D$18='Payment Calendar'!$B245,'Monthly Estimate'!$B$18,0))</f>
        <v>0</v>
      </c>
      <c r="J245" s="33">
        <f>IF(ISBLANK('Monthly Estimate'!$D$19),SUMPRODUCT(('Monthly Estimate'!$F$19:$BL$19='Payment Calendar'!$A245)*('Monthly Estimate'!$B$19)),IF('Monthly Estimate'!$D$19='Payment Calendar'!$B245,'Monthly Estimate'!$B$19,0))</f>
        <v>0</v>
      </c>
      <c r="K245" s="33">
        <f>IF(ISBLANK('Monthly Estimate'!$D$20),SUMPRODUCT(('Monthly Estimate'!$F$20:$BL$20='Payment Calendar'!$A245)*('Monthly Estimate'!$B$20)),IF('Monthly Estimate'!$D$20='Payment Calendar'!$B245,'Monthly Estimate'!$B$20,0))</f>
        <v>0</v>
      </c>
      <c r="L245" s="33">
        <f>IF(ISBLANK('Monthly Estimate'!$D$21),SUMPRODUCT(('Monthly Estimate'!$F$21:$BL$21='Payment Calendar'!$A245)*('Monthly Estimate'!$B$21)),IF('Monthly Estimate'!$D$21='Payment Calendar'!$B245,'Monthly Estimate'!$B$21,0))</f>
        <v>0</v>
      </c>
      <c r="M245" s="33">
        <f>IF(ISBLANK('Monthly Estimate'!$D$22),SUMPRODUCT(('Monthly Estimate'!$F$22:$BL$22='Payment Calendar'!$A245)*('Monthly Estimate'!$B$22)),IF('Monthly Estimate'!$D$22='Payment Calendar'!$B245,'Monthly Estimate'!$B$22,0))</f>
        <v>0</v>
      </c>
      <c r="N245" s="33">
        <f>IF(ISBLANK('Monthly Estimate'!$D$23),SUMPRODUCT(('Monthly Estimate'!$F$23:$BL$23='Payment Calendar'!$A245)*('Monthly Estimate'!$B$23)),IF('Monthly Estimate'!$D$23='Payment Calendar'!$B245,'Monthly Estimate'!$B$23,0))</f>
        <v>0</v>
      </c>
      <c r="O245" s="33">
        <f>IF(ISBLANK('Monthly Estimate'!$D$24),SUMPRODUCT(('Monthly Estimate'!$F$24:$BL$24='Payment Calendar'!$A245)*('Monthly Estimate'!$B$24)),IF('Monthly Estimate'!$D$24='Payment Calendar'!$B245,'Monthly Estimate'!$B$24,0))</f>
        <v>0</v>
      </c>
      <c r="P245" s="33">
        <f>IF(ISBLANK('Monthly Estimate'!$D$25),SUMPRODUCT(('Monthly Estimate'!$F$25:$BL$25='Payment Calendar'!$A245)*('Monthly Estimate'!$B$25)),IF('Monthly Estimate'!$D$25='Payment Calendar'!$B245,'Monthly Estimate'!$B$25,0))</f>
        <v>0</v>
      </c>
      <c r="Q245" s="33">
        <f>IF(ISBLANK('Monthly Estimate'!$D$26),SUMPRODUCT(('Monthly Estimate'!$F$26:$BL$26='Payment Calendar'!$A245)*('Monthly Estimate'!$B$26)),IF('Monthly Estimate'!$D$26='Payment Calendar'!$B245,'Monthly Estimate'!$B$26,0))</f>
        <v>0</v>
      </c>
      <c r="R245" s="33">
        <f>IF(ISBLANK('Monthly Estimate'!$D$27),SUMPRODUCT(('Monthly Estimate'!$F$27:$BL$27='Payment Calendar'!$A245)*('Monthly Estimate'!$B$27)),IF('Monthly Estimate'!$D$27='Payment Calendar'!$B245,'Monthly Estimate'!$B$27,0))</f>
        <v>0</v>
      </c>
      <c r="S245" s="33">
        <f>IF(ISBLANK('Monthly Estimate'!$D$28),SUMPRODUCT(('Monthly Estimate'!$F$28:$BL$28='Payment Calendar'!$A245)*('Monthly Estimate'!$B$28)),IF('Monthly Estimate'!$D$28='Payment Calendar'!$B245,'Monthly Estimate'!$B$28,0))</f>
        <v>0</v>
      </c>
      <c r="T245" s="33">
        <f>IF(ISBLANK('Monthly Estimate'!$D$32),SUMPRODUCT(('Monthly Estimate'!$F$32:$BL$32='Payment Calendar'!$A245)*('Monthly Estimate'!$B$32)),IF('Monthly Estimate'!$D$32='Payment Calendar'!$B245,'Monthly Estimate'!$B$32,0))</f>
        <v>0</v>
      </c>
      <c r="U245" s="33">
        <f>IF(ISBLANK('Monthly Estimate'!$D$33),SUMPRODUCT(('Monthly Estimate'!$F$33:$BL$33='Payment Calendar'!$A245)*('Monthly Estimate'!$B$33)),IF('Monthly Estimate'!$D$33='Payment Calendar'!$B245,'Monthly Estimate'!$B$33,0))</f>
        <v>0</v>
      </c>
      <c r="V245" s="33">
        <f>IF(ISBLANK('Monthly Estimate'!$D$34),SUMPRODUCT(('Monthly Estimate'!$F$34:$BL$34='Payment Calendar'!$A245)*('Monthly Estimate'!$B$34)),IF('Monthly Estimate'!$D$34='Payment Calendar'!$B245,'Monthly Estimate'!$B$34,0))</f>
        <v>0</v>
      </c>
      <c r="W245" s="33">
        <f>IF(ISBLANK('Monthly Estimate'!$D$35),SUMPRODUCT(('Monthly Estimate'!$F$35:$BL$35='Payment Calendar'!$A245)*('Monthly Estimate'!$B$35)),IF('Monthly Estimate'!$D$35='Payment Calendar'!$B245,'Monthly Estimate'!$B$35,0))</f>
        <v>0</v>
      </c>
      <c r="X245" s="33">
        <f>IF(ISBLANK('Monthly Estimate'!$D$36),SUMPRODUCT(('Monthly Estimate'!$F$36:$BL$36='Payment Calendar'!$A245)*('Monthly Estimate'!$B$36)),IF('Monthly Estimate'!$D$36='Payment Calendar'!$B245,'Monthly Estimate'!$B$36,0))</f>
        <v>0</v>
      </c>
      <c r="Y245" s="33">
        <f>IF(ISBLANK('Monthly Estimate'!$D$37),SUMPRODUCT(('Monthly Estimate'!$F$37:$BL$37='Payment Calendar'!$A245)*('Monthly Estimate'!$B$37)),IF('Monthly Estimate'!$D$37='Payment Calendar'!$B245,'Monthly Estimate'!$B$37,0))</f>
        <v>0</v>
      </c>
      <c r="Z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A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B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C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D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E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F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G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H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I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J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K245" s="33">
        <f>IF(ISBLANK('Monthly Estimate'!$D$38),SUMPRODUCT(('Monthly Estimate'!$F$38:$BL$38='Payment Calendar'!$A245)*('Monthly Estimate'!$B$38)),IF('Monthly Estimate'!$D$38='Payment Calendar'!$B245,'Monthly Estimate'!$B$38,0))</f>
        <v>0</v>
      </c>
      <c r="AL245" s="33">
        <f>IF(ISBLANK('Monthly Estimate'!$D$50),SUMPRODUCT(('Monthly Estimate'!$F$50:$BL$50='Payment Calendar'!$A245)*('Monthly Estimate'!$B$50)),IF('Monthly Estimate'!$D$50='Payment Calendar'!$B245,'Monthly Estimate'!$B$50,0))</f>
        <v>0</v>
      </c>
      <c r="AM245" s="34">
        <f>IF(ISBLANK('Monthly Estimate'!$D$51),SUMPRODUCT(('Monthly Estimate'!$F$51:$BL$51='Payment Calendar'!$A245)*('Monthly Estimate'!$B$51)),IF('Monthly Estimate'!$D$51='Payment Calendar'!$B245,'Monthly Estimate'!$B$51,0))</f>
        <v>0</v>
      </c>
      <c r="AN245" s="29">
        <f>SUM(D245:AM245)</f>
        <v>0</v>
      </c>
      <c r="AO245" s="33">
        <f>IF(ISBLANK('Monthly Estimate'!$D$6),SUMPRODUCT(('Monthly Estimate'!$F$6:$BL$6='Payment Calendar'!$A245)*('Monthly Estimate'!$B$6)),IF('Monthly Estimate'!$D$6='Payment Calendar'!$B245,'Monthly Estimate'!$B$6,0))</f>
        <v>0</v>
      </c>
      <c r="AP245" s="33">
        <f>IF(ISBLANK('Monthly Estimate'!$D$7),SUMPRODUCT(('Monthly Estimate'!$F$7:$BL$7='Payment Calendar'!$A245)*('Monthly Estimate'!$B$7)),IF('Monthly Estimate'!$D$7='Payment Calendar'!$B245,'Monthly Estimate'!$B$7,0))</f>
        <v>0</v>
      </c>
      <c r="AQ245" s="34">
        <f>IF(ISBLANK('Monthly Estimate'!$D$8),SUMPRODUCT(('Monthly Estimate'!$F$8:$BL$8='Payment Calendar'!$A245)*('Monthly Estimate'!$B$8)),IF('Monthly Estimate'!$D$8='Payment Calendar'!$B245,'Monthly Estimate'!$B$8,0))</f>
        <v>0</v>
      </c>
      <c r="AR245" s="35">
        <f t="shared" si="67"/>
        <v>0</v>
      </c>
      <c r="AS245" s="36">
        <f>IF(ISBLANK('Monthly Estimate'!$D$54),SUMPRODUCT(('Monthly Estimate'!$F$54:$BL$54='Payment Calendar'!$A245)*('Monthly Estimate'!$B$54)),IF('Monthly Estimate'!$D$54='Payment Calendar'!$B245,'Monthly Estimate'!$B$54,0))</f>
        <v>0</v>
      </c>
      <c r="AT245" s="34">
        <f>IF(ISBLANK('Monthly Estimate'!$D$55),SUMPRODUCT(('Monthly Estimate'!$F$55:$BL$55='Payment Calendar'!$A245)*('Monthly Estimate'!$B$55)),IF('Monthly Estimate'!$D$55='Payment Calendar'!$B245,'Monthly Estimate'!$B$55,0))</f>
        <v>0</v>
      </c>
      <c r="AU245" s="29">
        <f t="shared" si="76"/>
        <v>0</v>
      </c>
      <c r="AV245" s="30">
        <f t="shared" si="77"/>
        <v>0</v>
      </c>
      <c r="AW245" s="37">
        <f t="shared" si="79"/>
        <v>0</v>
      </c>
    </row>
    <row r="246" spans="1:49" x14ac:dyDescent="0.2">
      <c r="A246" s="31">
        <f t="shared" si="78"/>
        <v>43336</v>
      </c>
      <c r="B246" s="32">
        <f t="shared" si="66"/>
        <v>24</v>
      </c>
      <c r="C246" s="32">
        <f t="shared" si="75"/>
        <v>8</v>
      </c>
      <c r="D246" s="33">
        <f>IF(ISBLANK('Monthly Estimate'!$D$13),SUMPRODUCT(('Monthly Estimate'!$F$13:$BL$13='Payment Calendar'!$A246)*('Monthly Estimate'!$B$13)),IF('Monthly Estimate'!$D$13='Payment Calendar'!$B246,'Monthly Estimate'!$B$13,0))</f>
        <v>0</v>
      </c>
      <c r="E246" s="33">
        <f>IF(ISBLANK('Monthly Estimate'!$D$14),SUMPRODUCT(('Monthly Estimate'!$F$14:$BL$14='Payment Calendar'!$A246)*('Monthly Estimate'!$B$14)),IF('Monthly Estimate'!$D$14='Payment Calendar'!$B246,'Monthly Estimate'!$B$14,0))</f>
        <v>0</v>
      </c>
      <c r="F246" s="33">
        <f>IF(ISBLANK('Monthly Estimate'!$D$15),SUMPRODUCT(('Monthly Estimate'!$F$15:$BL$15='Payment Calendar'!$A246)*('Monthly Estimate'!$B$15)),IF('Monthly Estimate'!$D$15='Payment Calendar'!$B246,'Monthly Estimate'!$B$15,0))</f>
        <v>0</v>
      </c>
      <c r="G246" s="33">
        <f>IF(ISBLANK('Monthly Estimate'!$D$16),SUMPRODUCT(('Monthly Estimate'!$F$16:$BL$16='Payment Calendar'!$A246)*('Monthly Estimate'!$B$16)),IF('Monthly Estimate'!$D$16='Payment Calendar'!$B246,'Monthly Estimate'!$B$16,0))</f>
        <v>0</v>
      </c>
      <c r="H246" s="33">
        <f>IF(ISBLANK('Monthly Estimate'!$D$17),SUMPRODUCT(('Monthly Estimate'!$F$17:$BL$17='Payment Calendar'!$A246)*('Monthly Estimate'!$B$17)),IF('Monthly Estimate'!$D$17='Payment Calendar'!$B246,'Monthly Estimate'!$B$17,0))</f>
        <v>0</v>
      </c>
      <c r="I246" s="33">
        <f>IF(ISBLANK('Monthly Estimate'!$D$18),SUMPRODUCT(('Monthly Estimate'!$F$18:$BL$18='Payment Calendar'!$A246)*('Monthly Estimate'!$B$18)),IF('Monthly Estimate'!$D$18='Payment Calendar'!$B246,'Monthly Estimate'!$B$18,0))</f>
        <v>0</v>
      </c>
      <c r="J246" s="33">
        <f>IF(ISBLANK('Monthly Estimate'!$D$19),SUMPRODUCT(('Monthly Estimate'!$F$19:$BL$19='Payment Calendar'!$A246)*('Monthly Estimate'!$B$19)),IF('Monthly Estimate'!$D$19='Payment Calendar'!$B246,'Monthly Estimate'!$B$19,0))</f>
        <v>0</v>
      </c>
      <c r="K246" s="33">
        <f>IF(ISBLANK('Monthly Estimate'!$D$20),SUMPRODUCT(('Monthly Estimate'!$F$20:$BL$20='Payment Calendar'!$A246)*('Monthly Estimate'!$B$20)),IF('Monthly Estimate'!$D$20='Payment Calendar'!$B246,'Monthly Estimate'!$B$20,0))</f>
        <v>0</v>
      </c>
      <c r="L246" s="33">
        <f>IF(ISBLANK('Monthly Estimate'!$D$21),SUMPRODUCT(('Monthly Estimate'!$F$21:$BL$21='Payment Calendar'!$A246)*('Monthly Estimate'!$B$21)),IF('Monthly Estimate'!$D$21='Payment Calendar'!$B246,'Monthly Estimate'!$B$21,0))</f>
        <v>0</v>
      </c>
      <c r="M246" s="33">
        <f>IF(ISBLANK('Monthly Estimate'!$D$22),SUMPRODUCT(('Monthly Estimate'!$F$22:$BL$22='Payment Calendar'!$A246)*('Monthly Estimate'!$B$22)),IF('Monthly Estimate'!$D$22='Payment Calendar'!$B246,'Monthly Estimate'!$B$22,0))</f>
        <v>0</v>
      </c>
      <c r="N246" s="33">
        <f>IF(ISBLANK('Monthly Estimate'!$D$23),SUMPRODUCT(('Monthly Estimate'!$F$23:$BL$23='Payment Calendar'!$A246)*('Monthly Estimate'!$B$23)),IF('Monthly Estimate'!$D$23='Payment Calendar'!$B246,'Monthly Estimate'!$B$23,0))</f>
        <v>0</v>
      </c>
      <c r="O246" s="33">
        <f>IF(ISBLANK('Monthly Estimate'!$D$24),SUMPRODUCT(('Monthly Estimate'!$F$24:$BL$24='Payment Calendar'!$A246)*('Monthly Estimate'!$B$24)),IF('Monthly Estimate'!$D$24='Payment Calendar'!$B246,'Monthly Estimate'!$B$24,0))</f>
        <v>0</v>
      </c>
      <c r="P246" s="33">
        <f>IF(ISBLANK('Monthly Estimate'!$D$25),SUMPRODUCT(('Monthly Estimate'!$F$25:$BL$25='Payment Calendar'!$A246)*('Monthly Estimate'!$B$25)),IF('Monthly Estimate'!$D$25='Payment Calendar'!$B246,'Monthly Estimate'!$B$25,0))</f>
        <v>0</v>
      </c>
      <c r="Q246" s="33">
        <f>IF(ISBLANK('Monthly Estimate'!$D$26),SUMPRODUCT(('Monthly Estimate'!$F$26:$BL$26='Payment Calendar'!$A246)*('Monthly Estimate'!$B$26)),IF('Monthly Estimate'!$D$26='Payment Calendar'!$B246,'Monthly Estimate'!$B$26,0))</f>
        <v>0</v>
      </c>
      <c r="R246" s="33">
        <f>IF(ISBLANK('Monthly Estimate'!$D$27),SUMPRODUCT(('Monthly Estimate'!$F$27:$BL$27='Payment Calendar'!$A246)*('Monthly Estimate'!$B$27)),IF('Monthly Estimate'!$D$27='Payment Calendar'!$B246,'Monthly Estimate'!$B$27,0))</f>
        <v>0</v>
      </c>
      <c r="S246" s="33">
        <f>IF(ISBLANK('Monthly Estimate'!$D$28),SUMPRODUCT(('Monthly Estimate'!$F$28:$BL$28='Payment Calendar'!$A246)*('Monthly Estimate'!$B$28)),IF('Monthly Estimate'!$D$28='Payment Calendar'!$B246,'Monthly Estimate'!$B$28,0))</f>
        <v>0</v>
      </c>
      <c r="T246" s="33">
        <f>IF(ISBLANK('Monthly Estimate'!$D$32),SUMPRODUCT(('Monthly Estimate'!$F$32:$BL$32='Payment Calendar'!$A246)*('Monthly Estimate'!$B$32)),IF('Monthly Estimate'!$D$32='Payment Calendar'!$B246,'Monthly Estimate'!$B$32,0))</f>
        <v>0</v>
      </c>
      <c r="U246" s="33">
        <f>IF(ISBLANK('Monthly Estimate'!$D$33),SUMPRODUCT(('Monthly Estimate'!$F$33:$BL$33='Payment Calendar'!$A246)*('Monthly Estimate'!$B$33)),IF('Monthly Estimate'!$D$33='Payment Calendar'!$B246,'Monthly Estimate'!$B$33,0))</f>
        <v>0</v>
      </c>
      <c r="V246" s="33">
        <f>IF(ISBLANK('Monthly Estimate'!$D$34),SUMPRODUCT(('Monthly Estimate'!$F$34:$BL$34='Payment Calendar'!$A246)*('Monthly Estimate'!$B$34)),IF('Monthly Estimate'!$D$34='Payment Calendar'!$B246,'Monthly Estimate'!$B$34,0))</f>
        <v>0</v>
      </c>
      <c r="W246" s="33">
        <f>IF(ISBLANK('Monthly Estimate'!$D$35),SUMPRODUCT(('Monthly Estimate'!$F$35:$BL$35='Payment Calendar'!$A246)*('Monthly Estimate'!$B$35)),IF('Monthly Estimate'!$D$35='Payment Calendar'!$B246,'Monthly Estimate'!$B$35,0))</f>
        <v>0</v>
      </c>
      <c r="X246" s="33">
        <f>IF(ISBLANK('Monthly Estimate'!$D$36),SUMPRODUCT(('Monthly Estimate'!$F$36:$BL$36='Payment Calendar'!$A246)*('Monthly Estimate'!$B$36)),IF('Monthly Estimate'!$D$36='Payment Calendar'!$B246,'Monthly Estimate'!$B$36,0))</f>
        <v>0</v>
      </c>
      <c r="Y246" s="33">
        <f>IF(ISBLANK('Monthly Estimate'!$D$37),SUMPRODUCT(('Monthly Estimate'!$F$37:$BL$37='Payment Calendar'!$A246)*('Monthly Estimate'!$B$37)),IF('Monthly Estimate'!$D$37='Payment Calendar'!$B246,'Monthly Estimate'!$B$37,0))</f>
        <v>0</v>
      </c>
      <c r="Z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A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B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C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D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E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F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G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H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I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J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K246" s="33">
        <f>IF(ISBLANK('Monthly Estimate'!$D$38),SUMPRODUCT(('Monthly Estimate'!$F$38:$BL$38='Payment Calendar'!$A246)*('Monthly Estimate'!$B$38)),IF('Monthly Estimate'!$D$38='Payment Calendar'!$B246,'Monthly Estimate'!$B$38,0))</f>
        <v>0</v>
      </c>
      <c r="AL246" s="33">
        <f>IF(ISBLANK('Monthly Estimate'!$D$50),SUMPRODUCT(('Monthly Estimate'!$F$50:$BL$50='Payment Calendar'!$A246)*('Monthly Estimate'!$B$50)),IF('Monthly Estimate'!$D$50='Payment Calendar'!$B246,'Monthly Estimate'!$B$50,0))</f>
        <v>0</v>
      </c>
      <c r="AM246" s="34">
        <f>IF(ISBLANK('Monthly Estimate'!$D$51),SUMPRODUCT(('Monthly Estimate'!$F$51:$BL$51='Payment Calendar'!$A246)*('Monthly Estimate'!$B$51)),IF('Monthly Estimate'!$D$51='Payment Calendar'!$B246,'Monthly Estimate'!$B$51,0))</f>
        <v>0</v>
      </c>
      <c r="AN246" s="29">
        <f>SUM(D246:AM246)</f>
        <v>0</v>
      </c>
      <c r="AO246" s="33">
        <f>IF(ISBLANK('Monthly Estimate'!$D$6),SUMPRODUCT(('Monthly Estimate'!$F$6:$BL$6='Payment Calendar'!$A246)*('Monthly Estimate'!$B$6)),IF('Monthly Estimate'!$D$6='Payment Calendar'!$B246,'Monthly Estimate'!$B$6,0))</f>
        <v>0</v>
      </c>
      <c r="AP246" s="33">
        <f>IF(ISBLANK('Monthly Estimate'!$D$7),SUMPRODUCT(('Monthly Estimate'!$F$7:$BL$7='Payment Calendar'!$A246)*('Monthly Estimate'!$B$7)),IF('Monthly Estimate'!$D$7='Payment Calendar'!$B246,'Monthly Estimate'!$B$7,0))</f>
        <v>0</v>
      </c>
      <c r="AQ246" s="34">
        <f>IF(ISBLANK('Monthly Estimate'!$D$8),SUMPRODUCT(('Monthly Estimate'!$F$8:$BL$8='Payment Calendar'!$A246)*('Monthly Estimate'!$B$8)),IF('Monthly Estimate'!$D$8='Payment Calendar'!$B246,'Monthly Estimate'!$B$8,0))</f>
        <v>0</v>
      </c>
      <c r="AR246" s="35">
        <f t="shared" si="67"/>
        <v>0</v>
      </c>
      <c r="AS246" s="36">
        <f>IF(ISBLANK('Monthly Estimate'!$D$54),SUMPRODUCT(('Monthly Estimate'!$F$54:$BL$54='Payment Calendar'!$A246)*('Monthly Estimate'!$B$54)),IF('Monthly Estimate'!$D$54='Payment Calendar'!$B246,'Monthly Estimate'!$B$54,0))</f>
        <v>0</v>
      </c>
      <c r="AT246" s="34">
        <f>IF(ISBLANK('Monthly Estimate'!$D$55),SUMPRODUCT(('Monthly Estimate'!$F$55:$BL$55='Payment Calendar'!$A246)*('Monthly Estimate'!$B$55)),IF('Monthly Estimate'!$D$55='Payment Calendar'!$B246,'Monthly Estimate'!$B$55,0))</f>
        <v>0</v>
      </c>
      <c r="AU246" s="29">
        <f t="shared" si="76"/>
        <v>0</v>
      </c>
      <c r="AV246" s="30">
        <f t="shared" si="77"/>
        <v>0</v>
      </c>
      <c r="AW246" s="37">
        <f t="shared" si="79"/>
        <v>0</v>
      </c>
    </row>
    <row r="247" spans="1:49" x14ac:dyDescent="0.2">
      <c r="A247" s="31">
        <f t="shared" si="78"/>
        <v>43337</v>
      </c>
      <c r="B247" s="32">
        <f t="shared" si="66"/>
        <v>25</v>
      </c>
      <c r="C247" s="32">
        <f t="shared" si="75"/>
        <v>8</v>
      </c>
      <c r="D247" s="33">
        <f>IF(ISBLANK('Monthly Estimate'!$D$13),SUMPRODUCT(('Monthly Estimate'!$F$13:$BL$13='Payment Calendar'!$A247)*('Monthly Estimate'!$B$13)),IF('Monthly Estimate'!$D$13='Payment Calendar'!$B247,'Monthly Estimate'!$B$13,0))</f>
        <v>0</v>
      </c>
      <c r="E247" s="33">
        <f>IF(ISBLANK('Monthly Estimate'!$D$14),SUMPRODUCT(('Monthly Estimate'!$F$14:$BL$14='Payment Calendar'!$A247)*('Monthly Estimate'!$B$14)),IF('Monthly Estimate'!$D$14='Payment Calendar'!$B247,'Monthly Estimate'!$B$14,0))</f>
        <v>0</v>
      </c>
      <c r="F247" s="33">
        <f>IF(ISBLANK('Monthly Estimate'!$D$15),SUMPRODUCT(('Monthly Estimate'!$F$15:$BL$15='Payment Calendar'!$A247)*('Monthly Estimate'!$B$15)),IF('Monthly Estimate'!$D$15='Payment Calendar'!$B247,'Monthly Estimate'!$B$15,0))</f>
        <v>0</v>
      </c>
      <c r="G247" s="33">
        <f>IF(ISBLANK('Monthly Estimate'!$D$16),SUMPRODUCT(('Monthly Estimate'!$F$16:$BL$16='Payment Calendar'!$A247)*('Monthly Estimate'!$B$16)),IF('Monthly Estimate'!$D$16='Payment Calendar'!$B247,'Monthly Estimate'!$B$16,0))</f>
        <v>0</v>
      </c>
      <c r="H247" s="33">
        <f>IF(ISBLANK('Monthly Estimate'!$D$17),SUMPRODUCT(('Monthly Estimate'!$F$17:$BL$17='Payment Calendar'!$A247)*('Monthly Estimate'!$B$17)),IF('Monthly Estimate'!$D$17='Payment Calendar'!$B247,'Monthly Estimate'!$B$17,0))</f>
        <v>0</v>
      </c>
      <c r="I247" s="33">
        <f>IF(ISBLANK('Monthly Estimate'!$D$18),SUMPRODUCT(('Monthly Estimate'!$F$18:$BL$18='Payment Calendar'!$A247)*('Monthly Estimate'!$B$18)),IF('Monthly Estimate'!$D$18='Payment Calendar'!$B247,'Monthly Estimate'!$B$18,0))</f>
        <v>0</v>
      </c>
      <c r="J247" s="33">
        <f>IF(ISBLANK('Monthly Estimate'!$D$19),SUMPRODUCT(('Monthly Estimate'!$F$19:$BL$19='Payment Calendar'!$A247)*('Monthly Estimate'!$B$19)),IF('Monthly Estimate'!$D$19='Payment Calendar'!$B247,'Monthly Estimate'!$B$19,0))</f>
        <v>0</v>
      </c>
      <c r="K247" s="33">
        <f>IF(ISBLANK('Monthly Estimate'!$D$20),SUMPRODUCT(('Monthly Estimate'!$F$20:$BL$20='Payment Calendar'!$A247)*('Monthly Estimate'!$B$20)),IF('Monthly Estimate'!$D$20='Payment Calendar'!$B247,'Monthly Estimate'!$B$20,0))</f>
        <v>0</v>
      </c>
      <c r="L247" s="33">
        <f>IF(ISBLANK('Monthly Estimate'!$D$21),SUMPRODUCT(('Monthly Estimate'!$F$21:$BL$21='Payment Calendar'!$A247)*('Monthly Estimate'!$B$21)),IF('Monthly Estimate'!$D$21='Payment Calendar'!$B247,'Monthly Estimate'!$B$21,0))</f>
        <v>0</v>
      </c>
      <c r="M247" s="33">
        <f>IF(ISBLANK('Monthly Estimate'!$D$22),SUMPRODUCT(('Monthly Estimate'!$F$22:$BL$22='Payment Calendar'!$A247)*('Monthly Estimate'!$B$22)),IF('Monthly Estimate'!$D$22='Payment Calendar'!$B247,'Monthly Estimate'!$B$22,0))</f>
        <v>0</v>
      </c>
      <c r="N247" s="33">
        <f>IF(ISBLANK('Monthly Estimate'!$D$23),SUMPRODUCT(('Monthly Estimate'!$F$23:$BL$23='Payment Calendar'!$A247)*('Monthly Estimate'!$B$23)),IF('Monthly Estimate'!$D$23='Payment Calendar'!$B247,'Monthly Estimate'!$B$23,0))</f>
        <v>0</v>
      </c>
      <c r="O247" s="33">
        <f>IF(ISBLANK('Monthly Estimate'!$D$24),SUMPRODUCT(('Monthly Estimate'!$F$24:$BL$24='Payment Calendar'!$A247)*('Monthly Estimate'!$B$24)),IF('Monthly Estimate'!$D$24='Payment Calendar'!$B247,'Monthly Estimate'!$B$24,0))</f>
        <v>0</v>
      </c>
      <c r="P247" s="33">
        <f>IF(ISBLANK('Monthly Estimate'!$D$25),SUMPRODUCT(('Monthly Estimate'!$F$25:$BL$25='Payment Calendar'!$A247)*('Monthly Estimate'!$B$25)),IF('Monthly Estimate'!$D$25='Payment Calendar'!$B247,'Monthly Estimate'!$B$25,0))</f>
        <v>0</v>
      </c>
      <c r="Q247" s="33">
        <f>IF(ISBLANK('Monthly Estimate'!$D$26),SUMPRODUCT(('Monthly Estimate'!$F$26:$BL$26='Payment Calendar'!$A247)*('Monthly Estimate'!$B$26)),IF('Monthly Estimate'!$D$26='Payment Calendar'!$B247,'Monthly Estimate'!$B$26,0))</f>
        <v>0</v>
      </c>
      <c r="R247" s="33">
        <f>IF(ISBLANK('Monthly Estimate'!$D$27),SUMPRODUCT(('Monthly Estimate'!$F$27:$BL$27='Payment Calendar'!$A247)*('Monthly Estimate'!$B$27)),IF('Monthly Estimate'!$D$27='Payment Calendar'!$B247,'Monthly Estimate'!$B$27,0))</f>
        <v>0</v>
      </c>
      <c r="S247" s="33">
        <f>IF(ISBLANK('Monthly Estimate'!$D$28),SUMPRODUCT(('Monthly Estimate'!$F$28:$BL$28='Payment Calendar'!$A247)*('Monthly Estimate'!$B$28)),IF('Monthly Estimate'!$D$28='Payment Calendar'!$B247,'Monthly Estimate'!$B$28,0))</f>
        <v>0</v>
      </c>
      <c r="T247" s="33">
        <f>IF(ISBLANK('Monthly Estimate'!$D$32),SUMPRODUCT(('Monthly Estimate'!$F$32:$BL$32='Payment Calendar'!$A247)*('Monthly Estimate'!$B$32)),IF('Monthly Estimate'!$D$32='Payment Calendar'!$B247,'Monthly Estimate'!$B$32,0))</f>
        <v>0</v>
      </c>
      <c r="U247" s="33">
        <f>IF(ISBLANK('Monthly Estimate'!$D$33),SUMPRODUCT(('Monthly Estimate'!$F$33:$BL$33='Payment Calendar'!$A247)*('Monthly Estimate'!$B$33)),IF('Monthly Estimate'!$D$33='Payment Calendar'!$B247,'Monthly Estimate'!$B$33,0))</f>
        <v>0</v>
      </c>
      <c r="V247" s="33">
        <f>IF(ISBLANK('Monthly Estimate'!$D$34),SUMPRODUCT(('Monthly Estimate'!$F$34:$BL$34='Payment Calendar'!$A247)*('Monthly Estimate'!$B$34)),IF('Monthly Estimate'!$D$34='Payment Calendar'!$B247,'Monthly Estimate'!$B$34,0))</f>
        <v>0</v>
      </c>
      <c r="W247" s="33">
        <f>IF(ISBLANK('Monthly Estimate'!$D$35),SUMPRODUCT(('Monthly Estimate'!$F$35:$BL$35='Payment Calendar'!$A247)*('Monthly Estimate'!$B$35)),IF('Monthly Estimate'!$D$35='Payment Calendar'!$B247,'Monthly Estimate'!$B$35,0))</f>
        <v>0</v>
      </c>
      <c r="X247" s="33">
        <f>IF(ISBLANK('Monthly Estimate'!$D$36),SUMPRODUCT(('Monthly Estimate'!$F$36:$BL$36='Payment Calendar'!$A247)*('Monthly Estimate'!$B$36)),IF('Monthly Estimate'!$D$36='Payment Calendar'!$B247,'Monthly Estimate'!$B$36,0))</f>
        <v>0</v>
      </c>
      <c r="Y247" s="33">
        <f>IF(ISBLANK('Monthly Estimate'!$D$37),SUMPRODUCT(('Monthly Estimate'!$F$37:$BL$37='Payment Calendar'!$A247)*('Monthly Estimate'!$B$37)),IF('Monthly Estimate'!$D$37='Payment Calendar'!$B247,'Monthly Estimate'!$B$37,0))</f>
        <v>0</v>
      </c>
      <c r="Z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A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B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C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D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E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F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G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H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I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J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K247" s="33">
        <f>IF(ISBLANK('Monthly Estimate'!$D$38),SUMPRODUCT(('Monthly Estimate'!$F$38:$BL$38='Payment Calendar'!$A247)*('Monthly Estimate'!$B$38)),IF('Monthly Estimate'!$D$38='Payment Calendar'!$B247,'Monthly Estimate'!$B$38,0))</f>
        <v>0</v>
      </c>
      <c r="AL247" s="33">
        <f>IF(ISBLANK('Monthly Estimate'!$D$50),SUMPRODUCT(('Monthly Estimate'!$F$50:$BL$50='Payment Calendar'!$A247)*('Monthly Estimate'!$B$50)),IF('Monthly Estimate'!$D$50='Payment Calendar'!$B247,'Monthly Estimate'!$B$50,0))</f>
        <v>0</v>
      </c>
      <c r="AM247" s="34">
        <f>IF(ISBLANK('Monthly Estimate'!$D$51),SUMPRODUCT(('Monthly Estimate'!$F$51:$BL$51='Payment Calendar'!$A247)*('Monthly Estimate'!$B$51)),IF('Monthly Estimate'!$D$51='Payment Calendar'!$B247,'Monthly Estimate'!$B$51,0))</f>
        <v>0</v>
      </c>
      <c r="AN247" s="29">
        <f>SUM(D247:AM247)</f>
        <v>0</v>
      </c>
      <c r="AO247" s="33">
        <f>IF(ISBLANK('Monthly Estimate'!$D$6),SUMPRODUCT(('Monthly Estimate'!$F$6:$BL$6='Payment Calendar'!$A247)*('Monthly Estimate'!$B$6)),IF('Monthly Estimate'!$D$6='Payment Calendar'!$B247,'Monthly Estimate'!$B$6,0))</f>
        <v>0</v>
      </c>
      <c r="AP247" s="33">
        <f>IF(ISBLANK('Monthly Estimate'!$D$7),SUMPRODUCT(('Monthly Estimate'!$F$7:$BL$7='Payment Calendar'!$A247)*('Monthly Estimate'!$B$7)),IF('Monthly Estimate'!$D$7='Payment Calendar'!$B247,'Monthly Estimate'!$B$7,0))</f>
        <v>0</v>
      </c>
      <c r="AQ247" s="34">
        <f>IF(ISBLANK('Monthly Estimate'!$D$8),SUMPRODUCT(('Monthly Estimate'!$F$8:$BL$8='Payment Calendar'!$A247)*('Monthly Estimate'!$B$8)),IF('Monthly Estimate'!$D$8='Payment Calendar'!$B247,'Monthly Estimate'!$B$8,0))</f>
        <v>0</v>
      </c>
      <c r="AR247" s="35">
        <f t="shared" si="67"/>
        <v>0</v>
      </c>
      <c r="AS247" s="36">
        <f>IF(ISBLANK('Monthly Estimate'!$D$54),SUMPRODUCT(('Monthly Estimate'!$F$54:$BL$54='Payment Calendar'!$A247)*('Monthly Estimate'!$B$54)),IF('Monthly Estimate'!$D$54='Payment Calendar'!$B247,'Monthly Estimate'!$B$54,0))</f>
        <v>0</v>
      </c>
      <c r="AT247" s="34">
        <f>IF(ISBLANK('Monthly Estimate'!$D$55),SUMPRODUCT(('Monthly Estimate'!$F$55:$BL$55='Payment Calendar'!$A247)*('Monthly Estimate'!$B$55)),IF('Monthly Estimate'!$D$55='Payment Calendar'!$B247,'Monthly Estimate'!$B$55,0))</f>
        <v>0</v>
      </c>
      <c r="AU247" s="29">
        <f t="shared" si="76"/>
        <v>0</v>
      </c>
      <c r="AV247" s="30">
        <f t="shared" si="77"/>
        <v>0</v>
      </c>
      <c r="AW247" s="37">
        <f t="shared" si="79"/>
        <v>0</v>
      </c>
    </row>
    <row r="248" spans="1:49" x14ac:dyDescent="0.2">
      <c r="A248" s="31">
        <f t="shared" si="78"/>
        <v>43338</v>
      </c>
      <c r="B248" s="32">
        <f t="shared" si="66"/>
        <v>26</v>
      </c>
      <c r="C248" s="32">
        <f t="shared" si="75"/>
        <v>8</v>
      </c>
      <c r="D248" s="33">
        <f>IF(ISBLANK('Monthly Estimate'!$D$13),SUMPRODUCT(('Monthly Estimate'!$F$13:$BL$13='Payment Calendar'!$A248)*('Monthly Estimate'!$B$13)),IF('Monthly Estimate'!$D$13='Payment Calendar'!$B248,'Monthly Estimate'!$B$13,0))</f>
        <v>0</v>
      </c>
      <c r="E248" s="33">
        <f>IF(ISBLANK('Monthly Estimate'!$D$14),SUMPRODUCT(('Monthly Estimate'!$F$14:$BL$14='Payment Calendar'!$A248)*('Monthly Estimate'!$B$14)),IF('Monthly Estimate'!$D$14='Payment Calendar'!$B248,'Monthly Estimate'!$B$14,0))</f>
        <v>0</v>
      </c>
      <c r="F248" s="33">
        <f>IF(ISBLANK('Monthly Estimate'!$D$15),SUMPRODUCT(('Monthly Estimate'!$F$15:$BL$15='Payment Calendar'!$A248)*('Monthly Estimate'!$B$15)),IF('Monthly Estimate'!$D$15='Payment Calendar'!$B248,'Monthly Estimate'!$B$15,0))</f>
        <v>0</v>
      </c>
      <c r="G248" s="33">
        <f>IF(ISBLANK('Monthly Estimate'!$D$16),SUMPRODUCT(('Monthly Estimate'!$F$16:$BL$16='Payment Calendar'!$A248)*('Monthly Estimate'!$B$16)),IF('Monthly Estimate'!$D$16='Payment Calendar'!$B248,'Monthly Estimate'!$B$16,0))</f>
        <v>0</v>
      </c>
      <c r="H248" s="33">
        <f>IF(ISBLANK('Monthly Estimate'!$D$17),SUMPRODUCT(('Monthly Estimate'!$F$17:$BL$17='Payment Calendar'!$A248)*('Monthly Estimate'!$B$17)),IF('Monthly Estimate'!$D$17='Payment Calendar'!$B248,'Monthly Estimate'!$B$17,0))</f>
        <v>0</v>
      </c>
      <c r="I248" s="33">
        <f>IF(ISBLANK('Monthly Estimate'!$D$18),SUMPRODUCT(('Monthly Estimate'!$F$18:$BL$18='Payment Calendar'!$A248)*('Monthly Estimate'!$B$18)),IF('Monthly Estimate'!$D$18='Payment Calendar'!$B248,'Monthly Estimate'!$B$18,0))</f>
        <v>0</v>
      </c>
      <c r="J248" s="33">
        <f>IF(ISBLANK('Monthly Estimate'!$D$19),SUMPRODUCT(('Monthly Estimate'!$F$19:$BL$19='Payment Calendar'!$A248)*('Monthly Estimate'!$B$19)),IF('Monthly Estimate'!$D$19='Payment Calendar'!$B248,'Monthly Estimate'!$B$19,0))</f>
        <v>0</v>
      </c>
      <c r="K248" s="33">
        <f>IF(ISBLANK('Monthly Estimate'!$D$20),SUMPRODUCT(('Monthly Estimate'!$F$20:$BL$20='Payment Calendar'!$A248)*('Monthly Estimate'!$B$20)),IF('Monthly Estimate'!$D$20='Payment Calendar'!$B248,'Monthly Estimate'!$B$20,0))</f>
        <v>0</v>
      </c>
      <c r="L248" s="33">
        <f>IF(ISBLANK('Monthly Estimate'!$D$21),SUMPRODUCT(('Monthly Estimate'!$F$21:$BL$21='Payment Calendar'!$A248)*('Monthly Estimate'!$B$21)),IF('Monthly Estimate'!$D$21='Payment Calendar'!$B248,'Monthly Estimate'!$B$21,0))</f>
        <v>0</v>
      </c>
      <c r="M248" s="33">
        <f>IF(ISBLANK('Monthly Estimate'!$D$22),SUMPRODUCT(('Monthly Estimate'!$F$22:$BL$22='Payment Calendar'!$A248)*('Monthly Estimate'!$B$22)),IF('Monthly Estimate'!$D$22='Payment Calendar'!$B248,'Monthly Estimate'!$B$22,0))</f>
        <v>0</v>
      </c>
      <c r="N248" s="33">
        <f>IF(ISBLANK('Monthly Estimate'!$D$23),SUMPRODUCT(('Monthly Estimate'!$F$23:$BL$23='Payment Calendar'!$A248)*('Monthly Estimate'!$B$23)),IF('Monthly Estimate'!$D$23='Payment Calendar'!$B248,'Monthly Estimate'!$B$23,0))</f>
        <v>0</v>
      </c>
      <c r="O248" s="33">
        <f>IF(ISBLANK('Monthly Estimate'!$D$24),SUMPRODUCT(('Monthly Estimate'!$F$24:$BL$24='Payment Calendar'!$A248)*('Monthly Estimate'!$B$24)),IF('Monthly Estimate'!$D$24='Payment Calendar'!$B248,'Monthly Estimate'!$B$24,0))</f>
        <v>0</v>
      </c>
      <c r="P248" s="33">
        <f>IF(ISBLANK('Monthly Estimate'!$D$25),SUMPRODUCT(('Monthly Estimate'!$F$25:$BL$25='Payment Calendar'!$A248)*('Monthly Estimate'!$B$25)),IF('Monthly Estimate'!$D$25='Payment Calendar'!$B248,'Monthly Estimate'!$B$25,0))</f>
        <v>0</v>
      </c>
      <c r="Q248" s="33">
        <f>IF(ISBLANK('Monthly Estimate'!$D$26),SUMPRODUCT(('Monthly Estimate'!$F$26:$BL$26='Payment Calendar'!$A248)*('Monthly Estimate'!$B$26)),IF('Monthly Estimate'!$D$26='Payment Calendar'!$B248,'Monthly Estimate'!$B$26,0))</f>
        <v>0</v>
      </c>
      <c r="R248" s="33">
        <f>IF(ISBLANK('Monthly Estimate'!$D$27),SUMPRODUCT(('Monthly Estimate'!$F$27:$BL$27='Payment Calendar'!$A248)*('Monthly Estimate'!$B$27)),IF('Monthly Estimate'!$D$27='Payment Calendar'!$B248,'Monthly Estimate'!$B$27,0))</f>
        <v>0</v>
      </c>
      <c r="S248" s="33">
        <f>IF(ISBLANK('Monthly Estimate'!$D$28),SUMPRODUCT(('Monthly Estimate'!$F$28:$BL$28='Payment Calendar'!$A248)*('Monthly Estimate'!$B$28)),IF('Monthly Estimate'!$D$28='Payment Calendar'!$B248,'Monthly Estimate'!$B$28,0))</f>
        <v>0</v>
      </c>
      <c r="T248" s="33">
        <f>IF(ISBLANK('Monthly Estimate'!$D$32),SUMPRODUCT(('Monthly Estimate'!$F$32:$BL$32='Payment Calendar'!$A248)*('Monthly Estimate'!$B$32)),IF('Monthly Estimate'!$D$32='Payment Calendar'!$B248,'Monthly Estimate'!$B$32,0))</f>
        <v>0</v>
      </c>
      <c r="U248" s="33">
        <f>IF(ISBLANK('Monthly Estimate'!$D$33),SUMPRODUCT(('Monthly Estimate'!$F$33:$BL$33='Payment Calendar'!$A248)*('Monthly Estimate'!$B$33)),IF('Monthly Estimate'!$D$33='Payment Calendar'!$B248,'Monthly Estimate'!$B$33,0))</f>
        <v>0</v>
      </c>
      <c r="V248" s="33">
        <f>IF(ISBLANK('Monthly Estimate'!$D$34),SUMPRODUCT(('Monthly Estimate'!$F$34:$BL$34='Payment Calendar'!$A248)*('Monthly Estimate'!$B$34)),IF('Monthly Estimate'!$D$34='Payment Calendar'!$B248,'Monthly Estimate'!$B$34,0))</f>
        <v>0</v>
      </c>
      <c r="W248" s="33">
        <f>IF(ISBLANK('Monthly Estimate'!$D$35),SUMPRODUCT(('Monthly Estimate'!$F$35:$BL$35='Payment Calendar'!$A248)*('Monthly Estimate'!$B$35)),IF('Monthly Estimate'!$D$35='Payment Calendar'!$B248,'Monthly Estimate'!$B$35,0))</f>
        <v>0</v>
      </c>
      <c r="X248" s="33">
        <f>IF(ISBLANK('Monthly Estimate'!$D$36),SUMPRODUCT(('Monthly Estimate'!$F$36:$BL$36='Payment Calendar'!$A248)*('Monthly Estimate'!$B$36)),IF('Monthly Estimate'!$D$36='Payment Calendar'!$B248,'Monthly Estimate'!$B$36,0))</f>
        <v>0</v>
      </c>
      <c r="Y248" s="33">
        <f>IF(ISBLANK('Monthly Estimate'!$D$37),SUMPRODUCT(('Monthly Estimate'!$F$37:$BL$37='Payment Calendar'!$A248)*('Monthly Estimate'!$B$37)),IF('Monthly Estimate'!$D$37='Payment Calendar'!$B248,'Monthly Estimate'!$B$37,0))</f>
        <v>0</v>
      </c>
      <c r="Z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A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B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C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D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E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F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G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H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I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J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K248" s="33">
        <f>IF(ISBLANK('Monthly Estimate'!$D$38),SUMPRODUCT(('Monthly Estimate'!$F$38:$BL$38='Payment Calendar'!$A248)*('Monthly Estimate'!$B$38)),IF('Monthly Estimate'!$D$38='Payment Calendar'!$B248,'Monthly Estimate'!$B$38,0))</f>
        <v>0</v>
      </c>
      <c r="AL248" s="33">
        <f>IF(ISBLANK('Monthly Estimate'!$D$50),SUMPRODUCT(('Monthly Estimate'!$F$50:$BL$50='Payment Calendar'!$A248)*('Monthly Estimate'!$B$50)),IF('Monthly Estimate'!$D$50='Payment Calendar'!$B248,'Monthly Estimate'!$B$50,0))</f>
        <v>0</v>
      </c>
      <c r="AM248" s="34">
        <f>IF(ISBLANK('Monthly Estimate'!$D$51),SUMPRODUCT(('Monthly Estimate'!$F$51:$BL$51='Payment Calendar'!$A248)*('Monthly Estimate'!$B$51)),IF('Monthly Estimate'!$D$51='Payment Calendar'!$B248,'Monthly Estimate'!$B$51,0))</f>
        <v>0</v>
      </c>
      <c r="AN248" s="29">
        <f>SUM(D248:AM248)</f>
        <v>0</v>
      </c>
      <c r="AO248" s="33">
        <f>IF(ISBLANK('Monthly Estimate'!$D$6),SUMPRODUCT(('Monthly Estimate'!$F$6:$BL$6='Payment Calendar'!$A248)*('Monthly Estimate'!$B$6)),IF('Monthly Estimate'!$D$6='Payment Calendar'!$B248,'Monthly Estimate'!$B$6,0))</f>
        <v>0</v>
      </c>
      <c r="AP248" s="33">
        <f>IF(ISBLANK('Monthly Estimate'!$D$7),SUMPRODUCT(('Monthly Estimate'!$F$7:$BL$7='Payment Calendar'!$A248)*('Monthly Estimate'!$B$7)),IF('Monthly Estimate'!$D$7='Payment Calendar'!$B248,'Monthly Estimate'!$B$7,0))</f>
        <v>0</v>
      </c>
      <c r="AQ248" s="34">
        <f>IF(ISBLANK('Monthly Estimate'!$D$8),SUMPRODUCT(('Monthly Estimate'!$F$8:$BL$8='Payment Calendar'!$A248)*('Monthly Estimate'!$B$8)),IF('Monthly Estimate'!$D$8='Payment Calendar'!$B248,'Monthly Estimate'!$B$8,0))</f>
        <v>0</v>
      </c>
      <c r="AR248" s="35">
        <f t="shared" si="67"/>
        <v>0</v>
      </c>
      <c r="AS248" s="36">
        <f>IF(ISBLANK('Monthly Estimate'!$D$54),SUMPRODUCT(('Monthly Estimate'!$F$54:$BL$54='Payment Calendar'!$A248)*('Monthly Estimate'!$B$54)),IF('Monthly Estimate'!$D$54='Payment Calendar'!$B248,'Monthly Estimate'!$B$54,0))</f>
        <v>0</v>
      </c>
      <c r="AT248" s="34">
        <f>IF(ISBLANK('Monthly Estimate'!$D$55),SUMPRODUCT(('Monthly Estimate'!$F$55:$BL$55='Payment Calendar'!$A248)*('Monthly Estimate'!$B$55)),IF('Monthly Estimate'!$D$55='Payment Calendar'!$B248,'Monthly Estimate'!$B$55,0))</f>
        <v>0</v>
      </c>
      <c r="AU248" s="29">
        <f t="shared" si="76"/>
        <v>0</v>
      </c>
      <c r="AV248" s="30">
        <f t="shared" si="77"/>
        <v>0</v>
      </c>
      <c r="AW248" s="37">
        <f t="shared" si="79"/>
        <v>0</v>
      </c>
    </row>
    <row r="249" spans="1:49" x14ac:dyDescent="0.2">
      <c r="A249" s="31">
        <f t="shared" si="78"/>
        <v>43339</v>
      </c>
      <c r="B249" s="32">
        <f t="shared" si="66"/>
        <v>27</v>
      </c>
      <c r="C249" s="32">
        <f t="shared" si="75"/>
        <v>8</v>
      </c>
      <c r="D249" s="33">
        <f>IF(ISBLANK('Monthly Estimate'!$D$13),SUMPRODUCT(('Monthly Estimate'!$F$13:$BL$13='Payment Calendar'!$A249)*('Monthly Estimate'!$B$13)),IF('Monthly Estimate'!$D$13='Payment Calendar'!$B249,'Monthly Estimate'!$B$13,0))</f>
        <v>0</v>
      </c>
      <c r="E249" s="33">
        <f>IF(ISBLANK('Monthly Estimate'!$D$14),SUMPRODUCT(('Monthly Estimate'!$F$14:$BL$14='Payment Calendar'!$A249)*('Monthly Estimate'!$B$14)),IF('Monthly Estimate'!$D$14='Payment Calendar'!$B249,'Monthly Estimate'!$B$14,0))</f>
        <v>0</v>
      </c>
      <c r="F249" s="33">
        <f>IF(ISBLANK('Monthly Estimate'!$D$15),SUMPRODUCT(('Monthly Estimate'!$F$15:$BL$15='Payment Calendar'!$A249)*('Monthly Estimate'!$B$15)),IF('Monthly Estimate'!$D$15='Payment Calendar'!$B249,'Monthly Estimate'!$B$15,0))</f>
        <v>0</v>
      </c>
      <c r="G249" s="33">
        <f>IF(ISBLANK('Monthly Estimate'!$D$16),SUMPRODUCT(('Monthly Estimate'!$F$16:$BL$16='Payment Calendar'!$A249)*('Monthly Estimate'!$B$16)),IF('Monthly Estimate'!$D$16='Payment Calendar'!$B249,'Monthly Estimate'!$B$16,0))</f>
        <v>0</v>
      </c>
      <c r="H249" s="33">
        <f>IF(ISBLANK('Monthly Estimate'!$D$17),SUMPRODUCT(('Monthly Estimate'!$F$17:$BL$17='Payment Calendar'!$A249)*('Monthly Estimate'!$B$17)),IF('Monthly Estimate'!$D$17='Payment Calendar'!$B249,'Monthly Estimate'!$B$17,0))</f>
        <v>0</v>
      </c>
      <c r="I249" s="33">
        <f>IF(ISBLANK('Monthly Estimate'!$D$18),SUMPRODUCT(('Monthly Estimate'!$F$18:$BL$18='Payment Calendar'!$A249)*('Monthly Estimate'!$B$18)),IF('Monthly Estimate'!$D$18='Payment Calendar'!$B249,'Monthly Estimate'!$B$18,0))</f>
        <v>0</v>
      </c>
      <c r="J249" s="33">
        <f>IF(ISBLANK('Monthly Estimate'!$D$19),SUMPRODUCT(('Monthly Estimate'!$F$19:$BL$19='Payment Calendar'!$A249)*('Monthly Estimate'!$B$19)),IF('Monthly Estimate'!$D$19='Payment Calendar'!$B249,'Monthly Estimate'!$B$19,0))</f>
        <v>0</v>
      </c>
      <c r="K249" s="33">
        <f>IF(ISBLANK('Monthly Estimate'!$D$20),SUMPRODUCT(('Monthly Estimate'!$F$20:$BL$20='Payment Calendar'!$A249)*('Monthly Estimate'!$B$20)),IF('Monthly Estimate'!$D$20='Payment Calendar'!$B249,'Monthly Estimate'!$B$20,0))</f>
        <v>0</v>
      </c>
      <c r="L249" s="33">
        <f>IF(ISBLANK('Monthly Estimate'!$D$21),SUMPRODUCT(('Monthly Estimate'!$F$21:$BL$21='Payment Calendar'!$A249)*('Monthly Estimate'!$B$21)),IF('Monthly Estimate'!$D$21='Payment Calendar'!$B249,'Monthly Estimate'!$B$21,0))</f>
        <v>0</v>
      </c>
      <c r="M249" s="33">
        <f>IF(ISBLANK('Monthly Estimate'!$D$22),SUMPRODUCT(('Monthly Estimate'!$F$22:$BL$22='Payment Calendar'!$A249)*('Monthly Estimate'!$B$22)),IF('Monthly Estimate'!$D$22='Payment Calendar'!$B249,'Monthly Estimate'!$B$22,0))</f>
        <v>0</v>
      </c>
      <c r="N249" s="33">
        <f>IF(ISBLANK('Monthly Estimate'!$D$23),SUMPRODUCT(('Monthly Estimate'!$F$23:$BL$23='Payment Calendar'!$A249)*('Monthly Estimate'!$B$23)),IF('Monthly Estimate'!$D$23='Payment Calendar'!$B249,'Monthly Estimate'!$B$23,0))</f>
        <v>0</v>
      </c>
      <c r="O249" s="33">
        <f>IF(ISBLANK('Monthly Estimate'!$D$24),SUMPRODUCT(('Monthly Estimate'!$F$24:$BL$24='Payment Calendar'!$A249)*('Monthly Estimate'!$B$24)),IF('Monthly Estimate'!$D$24='Payment Calendar'!$B249,'Monthly Estimate'!$B$24,0))</f>
        <v>0</v>
      </c>
      <c r="P249" s="33">
        <f>IF(ISBLANK('Monthly Estimate'!$D$25),SUMPRODUCT(('Monthly Estimate'!$F$25:$BL$25='Payment Calendar'!$A249)*('Monthly Estimate'!$B$25)),IF('Monthly Estimate'!$D$25='Payment Calendar'!$B249,'Monthly Estimate'!$B$25,0))</f>
        <v>0</v>
      </c>
      <c r="Q249" s="33">
        <f>IF(ISBLANK('Monthly Estimate'!$D$26),SUMPRODUCT(('Monthly Estimate'!$F$26:$BL$26='Payment Calendar'!$A249)*('Monthly Estimate'!$B$26)),IF('Monthly Estimate'!$D$26='Payment Calendar'!$B249,'Monthly Estimate'!$B$26,0))</f>
        <v>0</v>
      </c>
      <c r="R249" s="33">
        <f>IF(ISBLANK('Monthly Estimate'!$D$27),SUMPRODUCT(('Monthly Estimate'!$F$27:$BL$27='Payment Calendar'!$A249)*('Monthly Estimate'!$B$27)),IF('Monthly Estimate'!$D$27='Payment Calendar'!$B249,'Monthly Estimate'!$B$27,0))</f>
        <v>0</v>
      </c>
      <c r="S249" s="33">
        <f>IF(ISBLANK('Monthly Estimate'!$D$28),SUMPRODUCT(('Monthly Estimate'!$F$28:$BL$28='Payment Calendar'!$A249)*('Monthly Estimate'!$B$28)),IF('Monthly Estimate'!$D$28='Payment Calendar'!$B249,'Monthly Estimate'!$B$28,0))</f>
        <v>0</v>
      </c>
      <c r="T249" s="33">
        <f>IF(ISBLANK('Monthly Estimate'!$D$32),SUMPRODUCT(('Monthly Estimate'!$F$32:$BL$32='Payment Calendar'!$A249)*('Monthly Estimate'!$B$32)),IF('Monthly Estimate'!$D$32='Payment Calendar'!$B249,'Monthly Estimate'!$B$32,0))</f>
        <v>0</v>
      </c>
      <c r="U249" s="33">
        <f>IF(ISBLANK('Monthly Estimate'!$D$33),SUMPRODUCT(('Monthly Estimate'!$F$33:$BL$33='Payment Calendar'!$A249)*('Monthly Estimate'!$B$33)),IF('Monthly Estimate'!$D$33='Payment Calendar'!$B249,'Monthly Estimate'!$B$33,0))</f>
        <v>0</v>
      </c>
      <c r="V249" s="33">
        <f>IF(ISBLANK('Monthly Estimate'!$D$34),SUMPRODUCT(('Monthly Estimate'!$F$34:$BL$34='Payment Calendar'!$A249)*('Monthly Estimate'!$B$34)),IF('Monthly Estimate'!$D$34='Payment Calendar'!$B249,'Monthly Estimate'!$B$34,0))</f>
        <v>0</v>
      </c>
      <c r="W249" s="33">
        <f>IF(ISBLANK('Monthly Estimate'!$D$35),SUMPRODUCT(('Monthly Estimate'!$F$35:$BL$35='Payment Calendar'!$A249)*('Monthly Estimate'!$B$35)),IF('Monthly Estimate'!$D$35='Payment Calendar'!$B249,'Monthly Estimate'!$B$35,0))</f>
        <v>0</v>
      </c>
      <c r="X249" s="33">
        <f>IF(ISBLANK('Monthly Estimate'!$D$36),SUMPRODUCT(('Monthly Estimate'!$F$36:$BL$36='Payment Calendar'!$A249)*('Monthly Estimate'!$B$36)),IF('Monthly Estimate'!$D$36='Payment Calendar'!$B249,'Monthly Estimate'!$B$36,0))</f>
        <v>0</v>
      </c>
      <c r="Y249" s="33">
        <f>IF(ISBLANK('Monthly Estimate'!$D$37),SUMPRODUCT(('Monthly Estimate'!$F$37:$BL$37='Payment Calendar'!$A249)*('Monthly Estimate'!$B$37)),IF('Monthly Estimate'!$D$37='Payment Calendar'!$B249,'Monthly Estimate'!$B$37,0))</f>
        <v>0</v>
      </c>
      <c r="Z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A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B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C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D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E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F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G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H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I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J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K249" s="33">
        <f>IF(ISBLANK('Monthly Estimate'!$D$38),SUMPRODUCT(('Monthly Estimate'!$F$38:$BL$38='Payment Calendar'!$A249)*('Monthly Estimate'!$B$38)),IF('Monthly Estimate'!$D$38='Payment Calendar'!$B249,'Monthly Estimate'!$B$38,0))</f>
        <v>0</v>
      </c>
      <c r="AL249" s="33">
        <f>IF(ISBLANK('Monthly Estimate'!$D$50),SUMPRODUCT(('Monthly Estimate'!$F$50:$BL$50='Payment Calendar'!$A249)*('Monthly Estimate'!$B$50)),IF('Monthly Estimate'!$D$50='Payment Calendar'!$B249,'Monthly Estimate'!$B$50,0))</f>
        <v>0</v>
      </c>
      <c r="AM249" s="34">
        <f>IF(ISBLANK('Monthly Estimate'!$D$51),SUMPRODUCT(('Monthly Estimate'!$F$51:$BL$51='Payment Calendar'!$A249)*('Monthly Estimate'!$B$51)),IF('Monthly Estimate'!$D$51='Payment Calendar'!$B249,'Monthly Estimate'!$B$51,0))</f>
        <v>0</v>
      </c>
      <c r="AN249" s="29">
        <f>SUM(D249:AM249)</f>
        <v>0</v>
      </c>
      <c r="AO249" s="33">
        <f>IF(ISBLANK('Monthly Estimate'!$D$6),SUMPRODUCT(('Monthly Estimate'!$F$6:$BL$6='Payment Calendar'!$A249)*('Monthly Estimate'!$B$6)),IF('Monthly Estimate'!$D$6='Payment Calendar'!$B249,'Monthly Estimate'!$B$6,0))</f>
        <v>0</v>
      </c>
      <c r="AP249" s="33">
        <f>IF(ISBLANK('Monthly Estimate'!$D$7),SUMPRODUCT(('Monthly Estimate'!$F$7:$BL$7='Payment Calendar'!$A249)*('Monthly Estimate'!$B$7)),IF('Monthly Estimate'!$D$7='Payment Calendar'!$B249,'Monthly Estimate'!$B$7,0))</f>
        <v>0</v>
      </c>
      <c r="AQ249" s="34">
        <f>IF(ISBLANK('Monthly Estimate'!$D$8),SUMPRODUCT(('Monthly Estimate'!$F$8:$BL$8='Payment Calendar'!$A249)*('Monthly Estimate'!$B$8)),IF('Monthly Estimate'!$D$8='Payment Calendar'!$B249,'Monthly Estimate'!$B$8,0))</f>
        <v>0</v>
      </c>
      <c r="AR249" s="35">
        <f t="shared" si="67"/>
        <v>0</v>
      </c>
      <c r="AS249" s="36">
        <f>IF(ISBLANK('Monthly Estimate'!$D$54),SUMPRODUCT(('Monthly Estimate'!$F$54:$BL$54='Payment Calendar'!$A249)*('Monthly Estimate'!$B$54)),IF('Monthly Estimate'!$D$54='Payment Calendar'!$B249,'Monthly Estimate'!$B$54,0))</f>
        <v>0</v>
      </c>
      <c r="AT249" s="34">
        <f>IF(ISBLANK('Monthly Estimate'!$D$55),SUMPRODUCT(('Monthly Estimate'!$F$55:$BL$55='Payment Calendar'!$A249)*('Monthly Estimate'!$B$55)),IF('Monthly Estimate'!$D$55='Payment Calendar'!$B249,'Monthly Estimate'!$B$55,0))</f>
        <v>0</v>
      </c>
      <c r="AU249" s="29">
        <f t="shared" si="76"/>
        <v>0</v>
      </c>
      <c r="AV249" s="30">
        <f t="shared" si="77"/>
        <v>0</v>
      </c>
      <c r="AW249" s="37">
        <f t="shared" si="79"/>
        <v>0</v>
      </c>
    </row>
    <row r="250" spans="1:49" x14ac:dyDescent="0.2">
      <c r="A250" s="31">
        <f t="shared" si="78"/>
        <v>43340</v>
      </c>
      <c r="B250" s="32">
        <f t="shared" si="66"/>
        <v>28</v>
      </c>
      <c r="C250" s="32">
        <f t="shared" si="75"/>
        <v>8</v>
      </c>
      <c r="D250" s="33">
        <f>IF(ISBLANK('Monthly Estimate'!$D$13),SUMPRODUCT(('Monthly Estimate'!$F$13:$BL$13='Payment Calendar'!$A250)*('Monthly Estimate'!$B$13)),IF('Monthly Estimate'!$D$13='Payment Calendar'!$B250,'Monthly Estimate'!$B$13,0))</f>
        <v>0</v>
      </c>
      <c r="E250" s="33">
        <f>IF(ISBLANK('Monthly Estimate'!$D$14),SUMPRODUCT(('Monthly Estimate'!$F$14:$BL$14='Payment Calendar'!$A250)*('Monthly Estimate'!$B$14)),IF('Monthly Estimate'!$D$14='Payment Calendar'!$B250,'Monthly Estimate'!$B$14,0))</f>
        <v>0</v>
      </c>
      <c r="F250" s="33">
        <f>IF(ISBLANK('Monthly Estimate'!$D$15),SUMPRODUCT(('Monthly Estimate'!$F$15:$BL$15='Payment Calendar'!$A250)*('Monthly Estimate'!$B$15)),IF('Monthly Estimate'!$D$15='Payment Calendar'!$B250,'Monthly Estimate'!$B$15,0))</f>
        <v>0</v>
      </c>
      <c r="G250" s="33">
        <f>IF(ISBLANK('Monthly Estimate'!$D$16),SUMPRODUCT(('Monthly Estimate'!$F$16:$BL$16='Payment Calendar'!$A250)*('Monthly Estimate'!$B$16)),IF('Monthly Estimate'!$D$16='Payment Calendar'!$B250,'Monthly Estimate'!$B$16,0))</f>
        <v>0</v>
      </c>
      <c r="H250" s="33">
        <f>IF(ISBLANK('Monthly Estimate'!$D$17),SUMPRODUCT(('Monthly Estimate'!$F$17:$BL$17='Payment Calendar'!$A250)*('Monthly Estimate'!$B$17)),IF('Monthly Estimate'!$D$17='Payment Calendar'!$B250,'Monthly Estimate'!$B$17,0))</f>
        <v>0</v>
      </c>
      <c r="I250" s="33">
        <f>IF(ISBLANK('Monthly Estimate'!$D$18),SUMPRODUCT(('Monthly Estimate'!$F$18:$BL$18='Payment Calendar'!$A250)*('Monthly Estimate'!$B$18)),IF('Monthly Estimate'!$D$18='Payment Calendar'!$B250,'Monthly Estimate'!$B$18,0))</f>
        <v>0</v>
      </c>
      <c r="J250" s="33">
        <f>IF(ISBLANK('Monthly Estimate'!$D$19),SUMPRODUCT(('Monthly Estimate'!$F$19:$BL$19='Payment Calendar'!$A250)*('Monthly Estimate'!$B$19)),IF('Monthly Estimate'!$D$19='Payment Calendar'!$B250,'Monthly Estimate'!$B$19,0))</f>
        <v>0</v>
      </c>
      <c r="K250" s="33">
        <f>IF(ISBLANK('Monthly Estimate'!$D$20),SUMPRODUCT(('Monthly Estimate'!$F$20:$BL$20='Payment Calendar'!$A250)*('Monthly Estimate'!$B$20)),IF('Monthly Estimate'!$D$20='Payment Calendar'!$B250,'Monthly Estimate'!$B$20,0))</f>
        <v>0</v>
      </c>
      <c r="L250" s="33">
        <f>IF(ISBLANK('Monthly Estimate'!$D$21),SUMPRODUCT(('Monthly Estimate'!$F$21:$BL$21='Payment Calendar'!$A250)*('Monthly Estimate'!$B$21)),IF('Monthly Estimate'!$D$21='Payment Calendar'!$B250,'Monthly Estimate'!$B$21,0))</f>
        <v>0</v>
      </c>
      <c r="M250" s="33">
        <f>IF(ISBLANK('Monthly Estimate'!$D$22),SUMPRODUCT(('Monthly Estimate'!$F$22:$BL$22='Payment Calendar'!$A250)*('Monthly Estimate'!$B$22)),IF('Monthly Estimate'!$D$22='Payment Calendar'!$B250,'Monthly Estimate'!$B$22,0))</f>
        <v>0</v>
      </c>
      <c r="N250" s="33">
        <f>IF(ISBLANK('Monthly Estimate'!$D$23),SUMPRODUCT(('Monthly Estimate'!$F$23:$BL$23='Payment Calendar'!$A250)*('Monthly Estimate'!$B$23)),IF('Monthly Estimate'!$D$23='Payment Calendar'!$B250,'Monthly Estimate'!$B$23,0))</f>
        <v>0</v>
      </c>
      <c r="O250" s="33">
        <f>IF(ISBLANK('Monthly Estimate'!$D$24),SUMPRODUCT(('Monthly Estimate'!$F$24:$BL$24='Payment Calendar'!$A250)*('Monthly Estimate'!$B$24)),IF('Monthly Estimate'!$D$24='Payment Calendar'!$B250,'Monthly Estimate'!$B$24,0))</f>
        <v>0</v>
      </c>
      <c r="P250" s="33">
        <f>IF(ISBLANK('Monthly Estimate'!$D$25),SUMPRODUCT(('Monthly Estimate'!$F$25:$BL$25='Payment Calendar'!$A250)*('Monthly Estimate'!$B$25)),IF('Monthly Estimate'!$D$25='Payment Calendar'!$B250,'Monthly Estimate'!$B$25,0))</f>
        <v>0</v>
      </c>
      <c r="Q250" s="33">
        <f>IF(ISBLANK('Monthly Estimate'!$D$26),SUMPRODUCT(('Monthly Estimate'!$F$26:$BL$26='Payment Calendar'!$A250)*('Monthly Estimate'!$B$26)),IF('Monthly Estimate'!$D$26='Payment Calendar'!$B250,'Monthly Estimate'!$B$26,0))</f>
        <v>0</v>
      </c>
      <c r="R250" s="33">
        <f>IF(ISBLANK('Monthly Estimate'!$D$27),SUMPRODUCT(('Monthly Estimate'!$F$27:$BL$27='Payment Calendar'!$A250)*('Monthly Estimate'!$B$27)),IF('Monthly Estimate'!$D$27='Payment Calendar'!$B250,'Monthly Estimate'!$B$27,0))</f>
        <v>0</v>
      </c>
      <c r="S250" s="33">
        <f>IF(ISBLANK('Monthly Estimate'!$D$28),SUMPRODUCT(('Monthly Estimate'!$F$28:$BL$28='Payment Calendar'!$A250)*('Monthly Estimate'!$B$28)),IF('Monthly Estimate'!$D$28='Payment Calendar'!$B250,'Monthly Estimate'!$B$28,0))</f>
        <v>0</v>
      </c>
      <c r="T250" s="33">
        <f>IF(ISBLANK('Monthly Estimate'!$D$32),SUMPRODUCT(('Monthly Estimate'!$F$32:$BL$32='Payment Calendar'!$A250)*('Monthly Estimate'!$B$32)),IF('Monthly Estimate'!$D$32='Payment Calendar'!$B250,'Monthly Estimate'!$B$32,0))</f>
        <v>0</v>
      </c>
      <c r="U250" s="33">
        <f>IF(ISBLANK('Monthly Estimate'!$D$33),SUMPRODUCT(('Monthly Estimate'!$F$33:$BL$33='Payment Calendar'!$A250)*('Monthly Estimate'!$B$33)),IF('Monthly Estimate'!$D$33='Payment Calendar'!$B250,'Monthly Estimate'!$B$33,0))</f>
        <v>0</v>
      </c>
      <c r="V250" s="33">
        <f>IF(ISBLANK('Monthly Estimate'!$D$34),SUMPRODUCT(('Monthly Estimate'!$F$34:$BL$34='Payment Calendar'!$A250)*('Monthly Estimate'!$B$34)),IF('Monthly Estimate'!$D$34='Payment Calendar'!$B250,'Monthly Estimate'!$B$34,0))</f>
        <v>0</v>
      </c>
      <c r="W250" s="33">
        <f>IF(ISBLANK('Monthly Estimate'!$D$35),SUMPRODUCT(('Monthly Estimate'!$F$35:$BL$35='Payment Calendar'!$A250)*('Monthly Estimate'!$B$35)),IF('Monthly Estimate'!$D$35='Payment Calendar'!$B250,'Monthly Estimate'!$B$35,0))</f>
        <v>0</v>
      </c>
      <c r="X250" s="33">
        <f>IF(ISBLANK('Monthly Estimate'!$D$36),SUMPRODUCT(('Monthly Estimate'!$F$36:$BL$36='Payment Calendar'!$A250)*('Monthly Estimate'!$B$36)),IF('Monthly Estimate'!$D$36='Payment Calendar'!$B250,'Monthly Estimate'!$B$36,0))</f>
        <v>0</v>
      </c>
      <c r="Y250" s="33">
        <f>IF(ISBLANK('Monthly Estimate'!$D$37),SUMPRODUCT(('Monthly Estimate'!$F$37:$BL$37='Payment Calendar'!$A250)*('Monthly Estimate'!$B$37)),IF('Monthly Estimate'!$D$37='Payment Calendar'!$B250,'Monthly Estimate'!$B$37,0))</f>
        <v>0</v>
      </c>
      <c r="Z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A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B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C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D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E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F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G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H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I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J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K250" s="33">
        <f>IF(ISBLANK('Monthly Estimate'!$D$38),SUMPRODUCT(('Monthly Estimate'!$F$38:$BL$38='Payment Calendar'!$A250)*('Monthly Estimate'!$B$38)),IF('Monthly Estimate'!$D$38='Payment Calendar'!$B250,'Monthly Estimate'!$B$38,0))</f>
        <v>0</v>
      </c>
      <c r="AL250" s="33">
        <f>IF(ISBLANK('Monthly Estimate'!$D$50),SUMPRODUCT(('Monthly Estimate'!$F$50:$BL$50='Payment Calendar'!$A250)*('Monthly Estimate'!$B$50)),IF('Monthly Estimate'!$D$50='Payment Calendar'!$B250,'Monthly Estimate'!$B$50,0))</f>
        <v>0</v>
      </c>
      <c r="AM250" s="34">
        <f>IF(ISBLANK('Monthly Estimate'!$D$51),SUMPRODUCT(('Monthly Estimate'!$F$51:$BL$51='Payment Calendar'!$A250)*('Monthly Estimate'!$B$51)),IF('Monthly Estimate'!$D$51='Payment Calendar'!$B250,'Monthly Estimate'!$B$51,0))</f>
        <v>0</v>
      </c>
      <c r="AN250" s="29">
        <f>SUM(D250:AM250)</f>
        <v>0</v>
      </c>
      <c r="AO250" s="33">
        <f>IF(ISBLANK('Monthly Estimate'!$D$6),SUMPRODUCT(('Monthly Estimate'!$F$6:$BL$6='Payment Calendar'!$A250)*('Monthly Estimate'!$B$6)),IF('Monthly Estimate'!$D$6='Payment Calendar'!$B250,'Monthly Estimate'!$B$6,0))</f>
        <v>0</v>
      </c>
      <c r="AP250" s="33">
        <f>IF(ISBLANK('Monthly Estimate'!$D$7),SUMPRODUCT(('Monthly Estimate'!$F$7:$BL$7='Payment Calendar'!$A250)*('Monthly Estimate'!$B$7)),IF('Monthly Estimate'!$D$7='Payment Calendar'!$B250,'Monthly Estimate'!$B$7,0))</f>
        <v>0</v>
      </c>
      <c r="AQ250" s="34">
        <f>IF(ISBLANK('Monthly Estimate'!$D$8),SUMPRODUCT(('Monthly Estimate'!$F$8:$BL$8='Payment Calendar'!$A250)*('Monthly Estimate'!$B$8)),IF('Monthly Estimate'!$D$8='Payment Calendar'!$B250,'Monthly Estimate'!$B$8,0))</f>
        <v>0</v>
      </c>
      <c r="AR250" s="35">
        <f t="shared" si="67"/>
        <v>0</v>
      </c>
      <c r="AS250" s="36">
        <f>IF(ISBLANK('Monthly Estimate'!$D$54),SUMPRODUCT(('Monthly Estimate'!$F$54:$BL$54='Payment Calendar'!$A250)*('Monthly Estimate'!$B$54)),IF('Monthly Estimate'!$D$54='Payment Calendar'!$B250,'Monthly Estimate'!$B$54,0))</f>
        <v>0</v>
      </c>
      <c r="AT250" s="34">
        <f>IF(ISBLANK('Monthly Estimate'!$D$55),SUMPRODUCT(('Monthly Estimate'!$F$55:$BL$55='Payment Calendar'!$A250)*('Monthly Estimate'!$B$55)),IF('Monthly Estimate'!$D$55='Payment Calendar'!$B250,'Monthly Estimate'!$B$55,0))</f>
        <v>0</v>
      </c>
      <c r="AU250" s="29">
        <f t="shared" si="76"/>
        <v>0</v>
      </c>
      <c r="AV250" s="30">
        <f t="shared" si="77"/>
        <v>0</v>
      </c>
      <c r="AW250" s="37">
        <f t="shared" si="79"/>
        <v>0</v>
      </c>
    </row>
    <row r="251" spans="1:49" x14ac:dyDescent="0.2">
      <c r="A251" s="31">
        <f t="shared" si="78"/>
        <v>43341</v>
      </c>
      <c r="B251" s="32">
        <f t="shared" si="66"/>
        <v>29</v>
      </c>
      <c r="C251" s="32">
        <f t="shared" si="75"/>
        <v>8</v>
      </c>
      <c r="D251" s="33">
        <f>IF(ISBLANK('Monthly Estimate'!$D$13),SUMPRODUCT(('Monthly Estimate'!$F$13:$BL$13='Payment Calendar'!$A251)*('Monthly Estimate'!$B$13)),IF('Monthly Estimate'!$D$13='Payment Calendar'!$B251,'Monthly Estimate'!$B$13,0))</f>
        <v>0</v>
      </c>
      <c r="E251" s="33">
        <f>IF(ISBLANK('Monthly Estimate'!$D$14),SUMPRODUCT(('Monthly Estimate'!$F$14:$BL$14='Payment Calendar'!$A251)*('Monthly Estimate'!$B$14)),IF('Monthly Estimate'!$D$14='Payment Calendar'!$B251,'Monthly Estimate'!$B$14,0))</f>
        <v>0</v>
      </c>
      <c r="F251" s="33">
        <f>IF(ISBLANK('Monthly Estimate'!$D$15),SUMPRODUCT(('Monthly Estimate'!$F$15:$BL$15='Payment Calendar'!$A251)*('Monthly Estimate'!$B$15)),IF('Monthly Estimate'!$D$15='Payment Calendar'!$B251,'Monthly Estimate'!$B$15,0))</f>
        <v>0</v>
      </c>
      <c r="G251" s="33">
        <f>IF(ISBLANK('Monthly Estimate'!$D$16),SUMPRODUCT(('Monthly Estimate'!$F$16:$BL$16='Payment Calendar'!$A251)*('Monthly Estimate'!$B$16)),IF('Monthly Estimate'!$D$16='Payment Calendar'!$B251,'Monthly Estimate'!$B$16,0))</f>
        <v>0</v>
      </c>
      <c r="H251" s="33">
        <f>IF(ISBLANK('Monthly Estimate'!$D$17),SUMPRODUCT(('Monthly Estimate'!$F$17:$BL$17='Payment Calendar'!$A251)*('Monthly Estimate'!$B$17)),IF('Monthly Estimate'!$D$17='Payment Calendar'!$B251,'Monthly Estimate'!$B$17,0))</f>
        <v>0</v>
      </c>
      <c r="I251" s="33">
        <f>IF(ISBLANK('Monthly Estimate'!$D$18),SUMPRODUCT(('Monthly Estimate'!$F$18:$BL$18='Payment Calendar'!$A251)*('Monthly Estimate'!$B$18)),IF('Monthly Estimate'!$D$18='Payment Calendar'!$B251,'Monthly Estimate'!$B$18,0))</f>
        <v>0</v>
      </c>
      <c r="J251" s="33">
        <f>IF(ISBLANK('Monthly Estimate'!$D$19),SUMPRODUCT(('Monthly Estimate'!$F$19:$BL$19='Payment Calendar'!$A251)*('Monthly Estimate'!$B$19)),IF('Monthly Estimate'!$D$19='Payment Calendar'!$B251,'Monthly Estimate'!$B$19,0))</f>
        <v>0</v>
      </c>
      <c r="K251" s="33">
        <f>IF(ISBLANK('Monthly Estimate'!$D$20),SUMPRODUCT(('Monthly Estimate'!$F$20:$BL$20='Payment Calendar'!$A251)*('Monthly Estimate'!$B$20)),IF('Monthly Estimate'!$D$20='Payment Calendar'!$B251,'Monthly Estimate'!$B$20,0))</f>
        <v>0</v>
      </c>
      <c r="L251" s="33">
        <f>IF(ISBLANK('Monthly Estimate'!$D$21),SUMPRODUCT(('Monthly Estimate'!$F$21:$BL$21='Payment Calendar'!$A251)*('Monthly Estimate'!$B$21)),IF('Monthly Estimate'!$D$21='Payment Calendar'!$B251,'Monthly Estimate'!$B$21,0))</f>
        <v>0</v>
      </c>
      <c r="M251" s="33">
        <f>IF(ISBLANK('Monthly Estimate'!$D$22),SUMPRODUCT(('Monthly Estimate'!$F$22:$BL$22='Payment Calendar'!$A251)*('Monthly Estimate'!$B$22)),IF('Monthly Estimate'!$D$22='Payment Calendar'!$B251,'Monthly Estimate'!$B$22,0))</f>
        <v>0</v>
      </c>
      <c r="N251" s="33">
        <f>IF(ISBLANK('Monthly Estimate'!$D$23),SUMPRODUCT(('Monthly Estimate'!$F$23:$BL$23='Payment Calendar'!$A251)*('Monthly Estimate'!$B$23)),IF('Monthly Estimate'!$D$23='Payment Calendar'!$B251,'Monthly Estimate'!$B$23,0))</f>
        <v>0</v>
      </c>
      <c r="O251" s="33">
        <f>IF(ISBLANK('Monthly Estimate'!$D$24),SUMPRODUCT(('Monthly Estimate'!$F$24:$BL$24='Payment Calendar'!$A251)*('Monthly Estimate'!$B$24)),IF('Monthly Estimate'!$D$24='Payment Calendar'!$B251,'Monthly Estimate'!$B$24,0))</f>
        <v>0</v>
      </c>
      <c r="P251" s="33">
        <f>IF(ISBLANK('Monthly Estimate'!$D$25),SUMPRODUCT(('Monthly Estimate'!$F$25:$BL$25='Payment Calendar'!$A251)*('Monthly Estimate'!$B$25)),IF('Monthly Estimate'!$D$25='Payment Calendar'!$B251,'Monthly Estimate'!$B$25,0))</f>
        <v>0</v>
      </c>
      <c r="Q251" s="33">
        <f>IF(ISBLANK('Monthly Estimate'!$D$26),SUMPRODUCT(('Monthly Estimate'!$F$26:$BL$26='Payment Calendar'!$A251)*('Monthly Estimate'!$B$26)),IF('Monthly Estimate'!$D$26='Payment Calendar'!$B251,'Monthly Estimate'!$B$26,0))</f>
        <v>0</v>
      </c>
      <c r="R251" s="33">
        <f>IF(ISBLANK('Monthly Estimate'!$D$27),SUMPRODUCT(('Monthly Estimate'!$F$27:$BL$27='Payment Calendar'!$A251)*('Monthly Estimate'!$B$27)),IF('Monthly Estimate'!$D$27='Payment Calendar'!$B251,'Monthly Estimate'!$B$27,0))</f>
        <v>0</v>
      </c>
      <c r="S251" s="33">
        <f>IF(ISBLANK('Monthly Estimate'!$D$28),SUMPRODUCT(('Monthly Estimate'!$F$28:$BL$28='Payment Calendar'!$A251)*('Monthly Estimate'!$B$28)),IF('Monthly Estimate'!$D$28='Payment Calendar'!$B251,'Monthly Estimate'!$B$28,0))</f>
        <v>0</v>
      </c>
      <c r="T251" s="33">
        <f>IF(ISBLANK('Monthly Estimate'!$D$32),SUMPRODUCT(('Monthly Estimate'!$F$32:$BL$32='Payment Calendar'!$A251)*('Monthly Estimate'!$B$32)),IF('Monthly Estimate'!$D$32='Payment Calendar'!$B251,'Monthly Estimate'!$B$32,0))</f>
        <v>0</v>
      </c>
      <c r="U251" s="33">
        <f>IF(ISBLANK('Monthly Estimate'!$D$33),SUMPRODUCT(('Monthly Estimate'!$F$33:$BL$33='Payment Calendar'!$A251)*('Monthly Estimate'!$B$33)),IF('Monthly Estimate'!$D$33='Payment Calendar'!$B251,'Monthly Estimate'!$B$33,0))</f>
        <v>0</v>
      </c>
      <c r="V251" s="33">
        <f>IF(ISBLANK('Monthly Estimate'!$D$34),SUMPRODUCT(('Monthly Estimate'!$F$34:$BL$34='Payment Calendar'!$A251)*('Monthly Estimate'!$B$34)),IF('Monthly Estimate'!$D$34='Payment Calendar'!$B251,'Monthly Estimate'!$B$34,0))</f>
        <v>0</v>
      </c>
      <c r="W251" s="33">
        <f>IF(ISBLANK('Monthly Estimate'!$D$35),SUMPRODUCT(('Monthly Estimate'!$F$35:$BL$35='Payment Calendar'!$A251)*('Monthly Estimate'!$B$35)),IF('Monthly Estimate'!$D$35='Payment Calendar'!$B251,'Monthly Estimate'!$B$35,0))</f>
        <v>0</v>
      </c>
      <c r="X251" s="33">
        <f>IF(ISBLANK('Monthly Estimate'!$D$36),SUMPRODUCT(('Monthly Estimate'!$F$36:$BL$36='Payment Calendar'!$A251)*('Monthly Estimate'!$B$36)),IF('Monthly Estimate'!$D$36='Payment Calendar'!$B251,'Monthly Estimate'!$B$36,0))</f>
        <v>0</v>
      </c>
      <c r="Y251" s="33">
        <f>IF(ISBLANK('Monthly Estimate'!$D$37),SUMPRODUCT(('Monthly Estimate'!$F$37:$BL$37='Payment Calendar'!$A251)*('Monthly Estimate'!$B$37)),IF('Monthly Estimate'!$D$37='Payment Calendar'!$B251,'Monthly Estimate'!$B$37,0))</f>
        <v>0</v>
      </c>
      <c r="Z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A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B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C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D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E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F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G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H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I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J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K251" s="33">
        <f>IF(ISBLANK('Monthly Estimate'!$D$38),SUMPRODUCT(('Monthly Estimate'!$F$38:$BL$38='Payment Calendar'!$A251)*('Monthly Estimate'!$B$38)),IF('Monthly Estimate'!$D$38='Payment Calendar'!$B251,'Monthly Estimate'!$B$38,0))</f>
        <v>0</v>
      </c>
      <c r="AL251" s="33">
        <f>IF(ISBLANK('Monthly Estimate'!$D$50),SUMPRODUCT(('Monthly Estimate'!$F$50:$BL$50='Payment Calendar'!$A251)*('Monthly Estimate'!$B$50)),IF('Monthly Estimate'!$D$50='Payment Calendar'!$B251,'Monthly Estimate'!$B$50,0))</f>
        <v>0</v>
      </c>
      <c r="AM251" s="34">
        <f>IF(ISBLANK('Monthly Estimate'!$D$51),SUMPRODUCT(('Monthly Estimate'!$F$51:$BL$51='Payment Calendar'!$A251)*('Monthly Estimate'!$B$51)),IF('Monthly Estimate'!$D$51='Payment Calendar'!$B251,'Monthly Estimate'!$B$51,0))</f>
        <v>0</v>
      </c>
      <c r="AN251" s="29">
        <f>SUM(D251:AM251)</f>
        <v>0</v>
      </c>
      <c r="AO251" s="33">
        <f>IF(ISBLANK('Monthly Estimate'!$D$6),SUMPRODUCT(('Monthly Estimate'!$F$6:$BL$6='Payment Calendar'!$A251)*('Monthly Estimate'!$B$6)),IF('Monthly Estimate'!$D$6='Payment Calendar'!$B251,'Monthly Estimate'!$B$6,0))</f>
        <v>0</v>
      </c>
      <c r="AP251" s="33">
        <f>IF(ISBLANK('Monthly Estimate'!$D$7),SUMPRODUCT(('Monthly Estimate'!$F$7:$BL$7='Payment Calendar'!$A251)*('Monthly Estimate'!$B$7)),IF('Monthly Estimate'!$D$7='Payment Calendar'!$B251,'Monthly Estimate'!$B$7,0))</f>
        <v>0</v>
      </c>
      <c r="AQ251" s="34">
        <f>IF(ISBLANK('Monthly Estimate'!$D$8),SUMPRODUCT(('Monthly Estimate'!$F$8:$BL$8='Payment Calendar'!$A251)*('Monthly Estimate'!$B$8)),IF('Monthly Estimate'!$D$8='Payment Calendar'!$B251,'Monthly Estimate'!$B$8,0))</f>
        <v>0</v>
      </c>
      <c r="AR251" s="35">
        <f t="shared" si="67"/>
        <v>0</v>
      </c>
      <c r="AS251" s="36">
        <f>IF(ISBLANK('Monthly Estimate'!$D$54),SUMPRODUCT(('Monthly Estimate'!$F$54:$BL$54='Payment Calendar'!$A251)*('Monthly Estimate'!$B$54)),IF('Monthly Estimate'!$D$54='Payment Calendar'!$B251,'Monthly Estimate'!$B$54,0))</f>
        <v>0</v>
      </c>
      <c r="AT251" s="34">
        <f>IF(ISBLANK('Monthly Estimate'!$D$55),SUMPRODUCT(('Monthly Estimate'!$F$55:$BL$55='Payment Calendar'!$A251)*('Monthly Estimate'!$B$55)),IF('Monthly Estimate'!$D$55='Payment Calendar'!$B251,'Monthly Estimate'!$B$55,0))</f>
        <v>0</v>
      </c>
      <c r="AU251" s="29">
        <f t="shared" si="76"/>
        <v>0</v>
      </c>
      <c r="AV251" s="30">
        <f t="shared" si="77"/>
        <v>0</v>
      </c>
      <c r="AW251" s="37">
        <f t="shared" si="79"/>
        <v>0</v>
      </c>
    </row>
    <row r="252" spans="1:49" x14ac:dyDescent="0.2">
      <c r="A252" s="31">
        <f t="shared" si="78"/>
        <v>43342</v>
      </c>
      <c r="B252" s="159">
        <f t="shared" si="66"/>
        <v>30</v>
      </c>
      <c r="C252" s="32">
        <f t="shared" si="75"/>
        <v>8</v>
      </c>
      <c r="D252" s="33">
        <f>IF(ISBLANK('Monthly Estimate'!$D$13),SUMPRODUCT(('Monthly Estimate'!$F$13:$BL$13='Payment Calendar'!$A252)*('Monthly Estimate'!$B$13)),IF('Monthly Estimate'!$D$13='Payment Calendar'!$B252,'Monthly Estimate'!$B$13,0))</f>
        <v>0</v>
      </c>
      <c r="E252" s="33">
        <f>IF(ISBLANK('Monthly Estimate'!$D$14),SUMPRODUCT(('Monthly Estimate'!$F$14:$BL$14='Payment Calendar'!$A252)*('Monthly Estimate'!$B$14)),IF('Monthly Estimate'!$D$14='Payment Calendar'!$B252,'Monthly Estimate'!$B$14,0))</f>
        <v>0</v>
      </c>
      <c r="F252" s="33">
        <f>IF(ISBLANK('Monthly Estimate'!$D$15),SUMPRODUCT(('Monthly Estimate'!$F$15:$BL$15='Payment Calendar'!$A252)*('Monthly Estimate'!$B$15)),IF('Monthly Estimate'!$D$15='Payment Calendar'!$B252,'Monthly Estimate'!$B$15,0))</f>
        <v>0</v>
      </c>
      <c r="G252" s="33">
        <f>IF(ISBLANK('Monthly Estimate'!$D$16),SUMPRODUCT(('Monthly Estimate'!$F$16:$BL$16='Payment Calendar'!$A252)*('Monthly Estimate'!$B$16)),IF('Monthly Estimate'!$D$16='Payment Calendar'!$B252,'Monthly Estimate'!$B$16,0))</f>
        <v>0</v>
      </c>
      <c r="H252" s="33">
        <f>IF(ISBLANK('Monthly Estimate'!$D$17),SUMPRODUCT(('Monthly Estimate'!$F$17:$BL$17='Payment Calendar'!$A252)*('Monthly Estimate'!$B$17)),IF('Monthly Estimate'!$D$17='Payment Calendar'!$B252,'Monthly Estimate'!$B$17,0))</f>
        <v>0</v>
      </c>
      <c r="I252" s="33">
        <f>IF(ISBLANK('Monthly Estimate'!$D$18),SUMPRODUCT(('Monthly Estimate'!$F$18:$BL$18='Payment Calendar'!$A252)*('Monthly Estimate'!$B$18)),IF('Monthly Estimate'!$D$18='Payment Calendar'!$B252,'Monthly Estimate'!$B$18,0))</f>
        <v>0</v>
      </c>
      <c r="J252" s="33">
        <f>IF(ISBLANK('Monthly Estimate'!$D$19),SUMPRODUCT(('Monthly Estimate'!$F$19:$BL$19='Payment Calendar'!$A252)*('Monthly Estimate'!$B$19)),IF('Monthly Estimate'!$D$19='Payment Calendar'!$B252,'Monthly Estimate'!$B$19,0))</f>
        <v>0</v>
      </c>
      <c r="K252" s="33">
        <f>IF(ISBLANK('Monthly Estimate'!$D$20),SUMPRODUCT(('Monthly Estimate'!$F$20:$BL$20='Payment Calendar'!$A252)*('Monthly Estimate'!$B$20)),IF('Monthly Estimate'!$D$20='Payment Calendar'!$B252,'Monthly Estimate'!$B$20,0))</f>
        <v>0</v>
      </c>
      <c r="L252" s="33">
        <f>IF(ISBLANK('Monthly Estimate'!$D$21),SUMPRODUCT(('Monthly Estimate'!$F$21:$BL$21='Payment Calendar'!$A252)*('Monthly Estimate'!$B$21)),IF('Monthly Estimate'!$D$21='Payment Calendar'!$B252,'Monthly Estimate'!$B$21,0))</f>
        <v>0</v>
      </c>
      <c r="M252" s="33">
        <f>IF(ISBLANK('Monthly Estimate'!$D$22),SUMPRODUCT(('Monthly Estimate'!$F$22:$BL$22='Payment Calendar'!$A252)*('Monthly Estimate'!$B$22)),IF('Monthly Estimate'!$D$22='Payment Calendar'!$B252,'Monthly Estimate'!$B$22,0))</f>
        <v>0</v>
      </c>
      <c r="N252" s="33">
        <f>IF(ISBLANK('Monthly Estimate'!$D$23),SUMPRODUCT(('Monthly Estimate'!$F$23:$BL$23='Payment Calendar'!$A252)*('Monthly Estimate'!$B$23)),IF('Monthly Estimate'!$D$23='Payment Calendar'!$B252,'Monthly Estimate'!$B$23,0))</f>
        <v>0</v>
      </c>
      <c r="O252" s="33">
        <f>IF(ISBLANK('Monthly Estimate'!$D$24),SUMPRODUCT(('Monthly Estimate'!$F$24:$BL$24='Payment Calendar'!$A252)*('Monthly Estimate'!$B$24)),IF('Monthly Estimate'!$D$24='Payment Calendar'!$B252,'Monthly Estimate'!$B$24,0))</f>
        <v>0</v>
      </c>
      <c r="P252" s="33">
        <f>IF(ISBLANK('Monthly Estimate'!$D$25),SUMPRODUCT(('Monthly Estimate'!$F$25:$BL$25='Payment Calendar'!$A252)*('Monthly Estimate'!$B$25)),IF('Monthly Estimate'!$D$25='Payment Calendar'!$B252,'Monthly Estimate'!$B$25,0))</f>
        <v>0</v>
      </c>
      <c r="Q252" s="33">
        <f>IF(ISBLANK('Monthly Estimate'!$D$26),SUMPRODUCT(('Monthly Estimate'!$F$26:$BL$26='Payment Calendar'!$A252)*('Monthly Estimate'!$B$26)),IF('Monthly Estimate'!$D$26='Payment Calendar'!$B252,'Monthly Estimate'!$B$26,0))</f>
        <v>0</v>
      </c>
      <c r="R252" s="33">
        <f>IF(ISBLANK('Monthly Estimate'!$D$27),SUMPRODUCT(('Monthly Estimate'!$F$27:$BL$27='Payment Calendar'!$A252)*('Monthly Estimate'!$B$27)),IF('Monthly Estimate'!$D$27='Payment Calendar'!$B252,'Monthly Estimate'!$B$27,0))</f>
        <v>0</v>
      </c>
      <c r="S252" s="33">
        <f>IF(ISBLANK('Monthly Estimate'!$D$28),SUMPRODUCT(('Monthly Estimate'!$F$28:$BL$28='Payment Calendar'!$A252)*('Monthly Estimate'!$B$28)),IF('Monthly Estimate'!$D$28='Payment Calendar'!$B252,'Monthly Estimate'!$B$28,0))</f>
        <v>0</v>
      </c>
      <c r="T252" s="33">
        <f>IF(ISBLANK('Monthly Estimate'!$D$32),SUMPRODUCT(('Monthly Estimate'!$F$32:$BL$32='Payment Calendar'!$A252)*('Monthly Estimate'!$B$32)),IF('Monthly Estimate'!$D$32='Payment Calendar'!$B252,'Monthly Estimate'!$B$32,0))</f>
        <v>0</v>
      </c>
      <c r="U252" s="33">
        <f>IF(ISBLANK('Monthly Estimate'!$D$33),SUMPRODUCT(('Monthly Estimate'!$F$33:$BL$33='Payment Calendar'!$A252)*('Monthly Estimate'!$B$33)),IF('Monthly Estimate'!$D$33='Payment Calendar'!$B252,'Monthly Estimate'!$B$33,0))</f>
        <v>0</v>
      </c>
      <c r="V252" s="33">
        <f>IF(ISBLANK('Monthly Estimate'!$D$34),SUMPRODUCT(('Monthly Estimate'!$F$34:$BL$34='Payment Calendar'!$A252)*('Monthly Estimate'!$B$34)),IF('Monthly Estimate'!$D$34='Payment Calendar'!$B252,'Monthly Estimate'!$B$34,0))</f>
        <v>0</v>
      </c>
      <c r="W252" s="33">
        <f>IF(ISBLANK('Monthly Estimate'!$D$35),SUMPRODUCT(('Monthly Estimate'!$F$35:$BL$35='Payment Calendar'!$A252)*('Monthly Estimate'!$B$35)),IF('Monthly Estimate'!$D$35='Payment Calendar'!$B252,'Monthly Estimate'!$B$35,0))</f>
        <v>0</v>
      </c>
      <c r="X252" s="33">
        <f>IF(ISBLANK('Monthly Estimate'!$D$36),SUMPRODUCT(('Monthly Estimate'!$F$36:$BL$36='Payment Calendar'!$A252)*('Monthly Estimate'!$B$36)),IF('Monthly Estimate'!$D$36='Payment Calendar'!$B252,'Monthly Estimate'!$B$36,0))</f>
        <v>0</v>
      </c>
      <c r="Y252" s="33">
        <f>IF(ISBLANK('Monthly Estimate'!$D$37),SUMPRODUCT(('Monthly Estimate'!$F$37:$BL$37='Payment Calendar'!$A252)*('Monthly Estimate'!$B$37)),IF('Monthly Estimate'!$D$37='Payment Calendar'!$B252,'Monthly Estimate'!$B$37,0))</f>
        <v>0</v>
      </c>
      <c r="Z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A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B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C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D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E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F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G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H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I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J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K252" s="33">
        <f>IF(ISBLANK('Monthly Estimate'!$D$38),SUMPRODUCT(('Monthly Estimate'!$F$38:$BL$38='Payment Calendar'!$A252)*('Monthly Estimate'!$B$38)),IF('Monthly Estimate'!$D$38='Payment Calendar'!$B252,'Monthly Estimate'!$B$38,0))</f>
        <v>0</v>
      </c>
      <c r="AL252" s="33">
        <f>IF(ISBLANK('Monthly Estimate'!$D$50),SUMPRODUCT(('Monthly Estimate'!$F$50:$BL$50='Payment Calendar'!$A252)*('Monthly Estimate'!$B$50)),IF('Monthly Estimate'!$D$50='Payment Calendar'!$B252,'Monthly Estimate'!$B$50,0))</f>
        <v>0</v>
      </c>
      <c r="AM252" s="34">
        <f>IF(ISBLANK('Monthly Estimate'!$D$51),SUMPRODUCT(('Monthly Estimate'!$F$51:$BL$51='Payment Calendar'!$A252)*('Monthly Estimate'!$B$51)),IF('Monthly Estimate'!$D$51='Payment Calendar'!$B252,'Monthly Estimate'!$B$51,0))</f>
        <v>0</v>
      </c>
      <c r="AN252" s="29">
        <f>SUM(D252:AM252)</f>
        <v>0</v>
      </c>
      <c r="AO252" s="33">
        <f>IF(ISBLANK('Monthly Estimate'!$D$6),SUMPRODUCT(('Monthly Estimate'!$F$6:$BL$6='Payment Calendar'!$A252)*('Monthly Estimate'!$B$6)),IF('Monthly Estimate'!$D$6='Payment Calendar'!$B252,'Monthly Estimate'!$B$6,0))</f>
        <v>0</v>
      </c>
      <c r="AP252" s="33">
        <f>IF(ISBLANK('Monthly Estimate'!$D$7),SUMPRODUCT(('Monthly Estimate'!$F$7:$BL$7='Payment Calendar'!$A252)*('Monthly Estimate'!$B$7)),IF('Monthly Estimate'!$D$7='Payment Calendar'!$B252,'Monthly Estimate'!$B$7,0))</f>
        <v>0</v>
      </c>
      <c r="AQ252" s="34">
        <f>IF(ISBLANK('Monthly Estimate'!$D$8),SUMPRODUCT(('Monthly Estimate'!$F$8:$BL$8='Payment Calendar'!$A252)*('Monthly Estimate'!$B$8)),IF('Monthly Estimate'!$D$8='Payment Calendar'!$B252,'Monthly Estimate'!$B$8,0))</f>
        <v>0</v>
      </c>
      <c r="AR252" s="35">
        <f t="shared" si="67"/>
        <v>0</v>
      </c>
      <c r="AS252" s="36">
        <f>IF(ISBLANK('Monthly Estimate'!$D$54),SUMPRODUCT(('Monthly Estimate'!$F$54:$BL$54='Payment Calendar'!$A252)*('Monthly Estimate'!$B$54)),IF('Monthly Estimate'!$D$54='Payment Calendar'!$B252,'Monthly Estimate'!$B$54,0))</f>
        <v>0</v>
      </c>
      <c r="AT252" s="34">
        <f>IF(ISBLANK('Monthly Estimate'!$D$55),SUMPRODUCT(('Monthly Estimate'!$F$55:$BL$55='Payment Calendar'!$A252)*('Monthly Estimate'!$B$55)),IF('Monthly Estimate'!$D$55='Payment Calendar'!$B252,'Monthly Estimate'!$B$55,0))</f>
        <v>0</v>
      </c>
      <c r="AU252" s="29">
        <f t="shared" si="76"/>
        <v>0</v>
      </c>
      <c r="AV252" s="30">
        <f t="shared" si="77"/>
        <v>0</v>
      </c>
      <c r="AW252" s="37">
        <f t="shared" si="79"/>
        <v>0</v>
      </c>
    </row>
    <row r="253" spans="1:49" x14ac:dyDescent="0.2">
      <c r="A253" s="38">
        <f t="shared" si="78"/>
        <v>43343</v>
      </c>
      <c r="B253" s="39">
        <f t="shared" ref="B253" si="80">DAY(A253)</f>
        <v>31</v>
      </c>
      <c r="C253" s="49">
        <f t="shared" ref="C253" si="81">MONTH(A253)</f>
        <v>8</v>
      </c>
      <c r="D253" s="41">
        <f>IF(ISBLANK('Monthly Estimate'!$D$13),SUMPRODUCT(('Monthly Estimate'!$F$13:$BL$13='Payment Calendar'!$A253)*('Monthly Estimate'!$B$13)),IF('Monthly Estimate'!$D$13='Payment Calendar'!$B253,'Monthly Estimate'!$B$13,0))</f>
        <v>0</v>
      </c>
      <c r="E253" s="41">
        <f>IF(ISBLANK('Monthly Estimate'!$D$14),SUMPRODUCT(('Monthly Estimate'!$F$14:$BL$14='Payment Calendar'!$A253)*('Monthly Estimate'!$B$14)),IF('Monthly Estimate'!$D$14='Payment Calendar'!$B253,'Monthly Estimate'!$B$14,0))</f>
        <v>0</v>
      </c>
      <c r="F253" s="41">
        <f>IF(ISBLANK('Monthly Estimate'!$D$15),SUMPRODUCT(('Monthly Estimate'!$F$15:$BL$15='Payment Calendar'!$A253)*('Monthly Estimate'!$B$15)),IF('Monthly Estimate'!$D$15='Payment Calendar'!$B253,'Monthly Estimate'!$B$15,0))</f>
        <v>0</v>
      </c>
      <c r="G253" s="41">
        <f>IF(ISBLANK('Monthly Estimate'!$D$16),SUMPRODUCT(('Monthly Estimate'!$F$16:$BL$16='Payment Calendar'!$A253)*('Monthly Estimate'!$B$16)),IF('Monthly Estimate'!$D$16='Payment Calendar'!$B253,'Monthly Estimate'!$B$16,0))</f>
        <v>0</v>
      </c>
      <c r="H253" s="41">
        <f>IF(ISBLANK('Monthly Estimate'!$D$17),SUMPRODUCT(('Monthly Estimate'!$F$17:$BL$17='Payment Calendar'!$A253)*('Monthly Estimate'!$B$17)),IF('Monthly Estimate'!$D$17='Payment Calendar'!$B253,'Monthly Estimate'!$B$17,0))</f>
        <v>0</v>
      </c>
      <c r="I253" s="41">
        <f>IF(ISBLANK('Monthly Estimate'!$D$18),SUMPRODUCT(('Monthly Estimate'!$F$18:$BL$18='Payment Calendar'!$A253)*('Monthly Estimate'!$B$18)),IF('Monthly Estimate'!$D$18='Payment Calendar'!$B253,'Monthly Estimate'!$B$18,0))</f>
        <v>0</v>
      </c>
      <c r="J253" s="41">
        <f>IF(ISBLANK('Monthly Estimate'!$D$19),SUMPRODUCT(('Monthly Estimate'!$F$19:$BL$19='Payment Calendar'!$A253)*('Monthly Estimate'!$B$19)),IF('Monthly Estimate'!$D$19='Payment Calendar'!$B253,'Monthly Estimate'!$B$19,0))</f>
        <v>0</v>
      </c>
      <c r="K253" s="41">
        <f>IF(ISBLANK('Monthly Estimate'!$D$20),SUMPRODUCT(('Monthly Estimate'!$F$20:$BL$20='Payment Calendar'!$A253)*('Monthly Estimate'!$B$20)),IF('Monthly Estimate'!$D$20='Payment Calendar'!$B253,'Monthly Estimate'!$B$20,0))</f>
        <v>0</v>
      </c>
      <c r="L253" s="41">
        <f>IF(ISBLANK('Monthly Estimate'!$D$21),SUMPRODUCT(('Monthly Estimate'!$F$21:$BL$21='Payment Calendar'!$A253)*('Monthly Estimate'!$B$21)),IF('Monthly Estimate'!$D$21='Payment Calendar'!$B253,'Monthly Estimate'!$B$21,0))</f>
        <v>0</v>
      </c>
      <c r="M253" s="41">
        <f>IF(ISBLANK('Monthly Estimate'!$D$22),SUMPRODUCT(('Monthly Estimate'!$F$22:$BL$22='Payment Calendar'!$A253)*('Monthly Estimate'!$B$22)),IF('Monthly Estimate'!$D$22='Payment Calendar'!$B253,'Monthly Estimate'!$B$22,0))</f>
        <v>0</v>
      </c>
      <c r="N253" s="41">
        <f>IF(ISBLANK('Monthly Estimate'!$D$23),SUMPRODUCT(('Monthly Estimate'!$F$23:$BL$23='Payment Calendar'!$A253)*('Monthly Estimate'!$B$23)),IF('Monthly Estimate'!$D$23='Payment Calendar'!$B253,'Monthly Estimate'!$B$23,0))</f>
        <v>0</v>
      </c>
      <c r="O253" s="41">
        <f>IF(ISBLANK('Monthly Estimate'!$D$24),SUMPRODUCT(('Monthly Estimate'!$F$24:$BL$24='Payment Calendar'!$A253)*('Monthly Estimate'!$B$24)),IF('Monthly Estimate'!$D$24='Payment Calendar'!$B253,'Monthly Estimate'!$B$24,0))</f>
        <v>0</v>
      </c>
      <c r="P253" s="41">
        <f>IF(ISBLANK('Monthly Estimate'!$D$25),SUMPRODUCT(('Monthly Estimate'!$F$25:$BL$25='Payment Calendar'!$A253)*('Monthly Estimate'!$B$25)),IF('Monthly Estimate'!$D$25='Payment Calendar'!$B253,'Monthly Estimate'!$B$25,0))</f>
        <v>0</v>
      </c>
      <c r="Q253" s="41">
        <f>IF(ISBLANK('Monthly Estimate'!$D$26),SUMPRODUCT(('Monthly Estimate'!$F$26:$BL$26='Payment Calendar'!$A253)*('Monthly Estimate'!$B$26)),IF('Monthly Estimate'!$D$26='Payment Calendar'!$B253,'Monthly Estimate'!$B$26,0))</f>
        <v>0</v>
      </c>
      <c r="R253" s="41">
        <f>IF(ISBLANK('Monthly Estimate'!$D$27),SUMPRODUCT(('Monthly Estimate'!$F$27:$BL$27='Payment Calendar'!$A253)*('Monthly Estimate'!$B$27)),IF('Monthly Estimate'!$D$27='Payment Calendar'!$B253,'Monthly Estimate'!$B$27,0))</f>
        <v>0</v>
      </c>
      <c r="S253" s="41">
        <f>IF(ISBLANK('Monthly Estimate'!$D$28),SUMPRODUCT(('Monthly Estimate'!$F$28:$BL$28='Payment Calendar'!$A253)*('Monthly Estimate'!$B$28)),IF('Monthly Estimate'!$D$28='Payment Calendar'!$B253,'Monthly Estimate'!$B$28,0))</f>
        <v>0</v>
      </c>
      <c r="T253" s="41">
        <f>IF(ISBLANK('Monthly Estimate'!$D$32),SUMPRODUCT(('Monthly Estimate'!$F$32:$BL$32='Payment Calendar'!$A253)*('Monthly Estimate'!$B$32)),IF('Monthly Estimate'!$D$32='Payment Calendar'!$B253,'Monthly Estimate'!$B$32,0))</f>
        <v>0</v>
      </c>
      <c r="U253" s="41">
        <f>IF(ISBLANK('Monthly Estimate'!$D$33),SUMPRODUCT(('Monthly Estimate'!$F$33:$BL$33='Payment Calendar'!$A253)*('Monthly Estimate'!$B$33)),IF('Monthly Estimate'!$D$33='Payment Calendar'!$B253,'Monthly Estimate'!$B$33,0))</f>
        <v>0</v>
      </c>
      <c r="V253" s="41">
        <f>IF(ISBLANK('Monthly Estimate'!$D$34),SUMPRODUCT(('Monthly Estimate'!$F$34:$BL$34='Payment Calendar'!$A253)*('Monthly Estimate'!$B$34)),IF('Monthly Estimate'!$D$34='Payment Calendar'!$B253,'Monthly Estimate'!$B$34,0))</f>
        <v>0</v>
      </c>
      <c r="W253" s="41">
        <f>IF(ISBLANK('Monthly Estimate'!$D$35),SUMPRODUCT(('Monthly Estimate'!$F$35:$BL$35='Payment Calendar'!$A253)*('Monthly Estimate'!$B$35)),IF('Monthly Estimate'!$D$35='Payment Calendar'!$B253,'Monthly Estimate'!$B$35,0))</f>
        <v>0</v>
      </c>
      <c r="X253" s="41">
        <f>IF(ISBLANK('Monthly Estimate'!$D$36),SUMPRODUCT(('Monthly Estimate'!$F$36:$BL$36='Payment Calendar'!$A253)*('Monthly Estimate'!$B$36)),IF('Monthly Estimate'!$D$36='Payment Calendar'!$B253,'Monthly Estimate'!$B$36,0))</f>
        <v>0</v>
      </c>
      <c r="Y253" s="41">
        <f>IF(ISBLANK('Monthly Estimate'!$D$37),SUMPRODUCT(('Monthly Estimate'!$F$37:$BL$37='Payment Calendar'!$A253)*('Monthly Estimate'!$B$37)),IF('Monthly Estimate'!$D$37='Payment Calendar'!$B253,'Monthly Estimate'!$B$37,0))</f>
        <v>0</v>
      </c>
      <c r="Z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A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B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C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D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E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F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G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H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I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J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K253" s="41">
        <f>IF(ISBLANK('Monthly Estimate'!$D$38),SUMPRODUCT(('Monthly Estimate'!$F$38:$BL$38='Payment Calendar'!$A253)*('Monthly Estimate'!$B$38)),IF('Monthly Estimate'!$D$38='Payment Calendar'!$B253,'Monthly Estimate'!$B$38,0))</f>
        <v>0</v>
      </c>
      <c r="AL253" s="41">
        <f>IF(ISBLANK('Monthly Estimate'!$D$50),SUMPRODUCT(('Monthly Estimate'!$F$50:$BL$50='Payment Calendar'!$A253)*('Monthly Estimate'!$B$50)),IF('Monthly Estimate'!$D$50='Payment Calendar'!$B253,'Monthly Estimate'!$B$50,0))</f>
        <v>0</v>
      </c>
      <c r="AM253" s="42">
        <f>IF(ISBLANK('Monthly Estimate'!$D$51),SUMPRODUCT(('Monthly Estimate'!$F$51:$BL$51='Payment Calendar'!$A253)*('Monthly Estimate'!$B$51)),IF('Monthly Estimate'!$D$51='Payment Calendar'!$B253,'Monthly Estimate'!$B$51,0))</f>
        <v>0</v>
      </c>
      <c r="AN253" s="43">
        <f t="shared" ref="AN253" si="82">SUM(D253:AM253)</f>
        <v>0</v>
      </c>
      <c r="AO253" s="41">
        <f>IF(ISBLANK('Monthly Estimate'!$D$6),SUMPRODUCT(('Monthly Estimate'!$F$6:$BL$6='Payment Calendar'!$A253)*('Monthly Estimate'!$B$6)),IF('Monthly Estimate'!$D$6='Payment Calendar'!$B253,'Monthly Estimate'!$B$6,0))</f>
        <v>0</v>
      </c>
      <c r="AP253" s="41">
        <f>IF(ISBLANK('Monthly Estimate'!$D$7),SUMPRODUCT(('Monthly Estimate'!$F$7:$BL$7='Payment Calendar'!$A253)*('Monthly Estimate'!$B$7)),IF('Monthly Estimate'!$D$7='Payment Calendar'!$B253,'Monthly Estimate'!$B$7,0))</f>
        <v>0</v>
      </c>
      <c r="AQ253" s="42">
        <f>IF(ISBLANK('Monthly Estimate'!$D$8),SUMPRODUCT(('Monthly Estimate'!$F$8:$BL$8='Payment Calendar'!$A253)*('Monthly Estimate'!$B$8)),IF('Monthly Estimate'!$D$8='Payment Calendar'!$B253,'Monthly Estimate'!$B$8,0))</f>
        <v>0</v>
      </c>
      <c r="AR253" s="44">
        <f t="shared" ref="AR253" si="83">SUM(AO253:AQ253)</f>
        <v>0</v>
      </c>
      <c r="AS253" s="45">
        <f>IF(ISBLANK('Monthly Estimate'!$D$54),SUMPRODUCT(('Monthly Estimate'!$F$54:$BL$54='Payment Calendar'!$A253)*('Monthly Estimate'!$B$54)),IF('Monthly Estimate'!$D$54='Payment Calendar'!$B253,'Monthly Estimate'!$B$54,0))</f>
        <v>0</v>
      </c>
      <c r="AT253" s="42">
        <f>IF(ISBLANK('Monthly Estimate'!$D$55),SUMPRODUCT(('Monthly Estimate'!$F$55:$BL$55='Payment Calendar'!$A253)*('Monthly Estimate'!$B$55)),IF('Monthly Estimate'!$D$55='Payment Calendar'!$B253,'Monthly Estimate'!$B$55,0))</f>
        <v>0</v>
      </c>
      <c r="AU253" s="43">
        <f t="shared" ref="AU253" si="84">AS253-AT253</f>
        <v>0</v>
      </c>
      <c r="AV253" s="46">
        <f t="shared" ref="AV253" si="85">-AN253+AR253-AS253</f>
        <v>0</v>
      </c>
      <c r="AW253" s="47">
        <f t="shared" ref="AW253" si="86">AW252+AV253</f>
        <v>0</v>
      </c>
    </row>
    <row r="254" spans="1:49" x14ac:dyDescent="0.2">
      <c r="A254" s="48" t="s">
        <v>7</v>
      </c>
      <c r="B254" s="22" t="e">
        <f t="shared" si="66"/>
        <v>#VALUE!</v>
      </c>
      <c r="C254" s="22">
        <v>9</v>
      </c>
      <c r="D254" s="24">
        <f>SUMIFS(Sept!$E$3:$E$500,Sept!$D$3:$D$500,'Payment Calendar'!D$1,Sept!$A$3:$A$500,'Payment Calendar'!$A254)</f>
        <v>0</v>
      </c>
      <c r="E254" s="24">
        <f>SUMIFS(Sept!$E$3:$E$500,Sept!$D$3:$D$500,'Payment Calendar'!E$1,Sept!$A$3:$A$500,'Payment Calendar'!$A254)</f>
        <v>0</v>
      </c>
      <c r="F254" s="24">
        <f>SUMIFS(Sept!$E$3:$E$500,Sept!$D$3:$D$500,'Payment Calendar'!F$1,Sept!$A$3:$A$500,'Payment Calendar'!$A254)</f>
        <v>0</v>
      </c>
      <c r="G254" s="24">
        <f>SUMIFS(Sept!$E$3:$E$500,Sept!$D$3:$D$500,'Payment Calendar'!G$1,Sept!$A$3:$A$500,'Payment Calendar'!$A254)</f>
        <v>0</v>
      </c>
      <c r="H254" s="24">
        <f>SUMIFS(Sept!$E$3:$E$500,Sept!$D$3:$D$500,'Payment Calendar'!H$1,Sept!$A$3:$A$500,'Payment Calendar'!$A254)</f>
        <v>0</v>
      </c>
      <c r="I254" s="24">
        <f>SUMIFS(Sept!$E$3:$E$500,Sept!$D$3:$D$500,'Payment Calendar'!I$1,Sept!$A$3:$A$500,'Payment Calendar'!$A254)</f>
        <v>0</v>
      </c>
      <c r="J254" s="24">
        <f>SUMIFS(Sept!$E$3:$E$500,Sept!$D$3:$D$500,'Payment Calendar'!J$1,Sept!$A$3:$A$500,'Payment Calendar'!$A254)</f>
        <v>0</v>
      </c>
      <c r="K254" s="24">
        <f>SUMIFS(Sept!$E$3:$E$500,Sept!$D$3:$D$500,'Payment Calendar'!K$1,Sept!$A$3:$A$500,'Payment Calendar'!$A254)</f>
        <v>0</v>
      </c>
      <c r="L254" s="24">
        <f>SUMIFS(Sept!$E$3:$E$500,Sept!$D$3:$D$500,'Payment Calendar'!L$1,Sept!$A$3:$A$500,'Payment Calendar'!$A254)</f>
        <v>0</v>
      </c>
      <c r="M254" s="24">
        <f>SUMIFS(Sept!$E$3:$E$500,Sept!$D$3:$D$500,'Payment Calendar'!M$1,Sept!$A$3:$A$500,'Payment Calendar'!$A254)</f>
        <v>0</v>
      </c>
      <c r="N254" s="24">
        <f>SUMIFS(Sept!$E$3:$E$500,Sept!$D$3:$D$500,'Payment Calendar'!N$1,Sept!$A$3:$A$500,'Payment Calendar'!$A254)</f>
        <v>0</v>
      </c>
      <c r="O254" s="24">
        <f>SUMIFS(Sept!$E$3:$E$500,Sept!$D$3:$D$500,'Payment Calendar'!O$1,Sept!$A$3:$A$500,'Payment Calendar'!$A254)</f>
        <v>0</v>
      </c>
      <c r="P254" s="24">
        <f>SUMIFS(Sept!$E$3:$E$500,Sept!$D$3:$D$500,'Payment Calendar'!P$1,Sept!$A$3:$A$500,'Payment Calendar'!$A254)</f>
        <v>0</v>
      </c>
      <c r="Q254" s="24">
        <f>SUMIFS(Sept!$E$3:$E$500,Sept!$D$3:$D$500,'Payment Calendar'!Q$1,Sept!$A$3:$A$500,'Payment Calendar'!$A254)</f>
        <v>0</v>
      </c>
      <c r="R254" s="24">
        <f>SUMIFS(Sept!$E$3:$E$500,Sept!$D$3:$D$500,'Payment Calendar'!R$1,Sept!$A$3:$A$500,'Payment Calendar'!$A254)</f>
        <v>0</v>
      </c>
      <c r="S254" s="24">
        <f>SUMIFS(Sept!$E$3:$E$500,Sept!$D$3:$D$500,'Payment Calendar'!S$1,Sept!$A$3:$A$500,'Payment Calendar'!$A254)</f>
        <v>0</v>
      </c>
      <c r="T254" s="24">
        <f>SUMIFS(Sept!$E$3:$E$500,Sept!$D$3:$D$500,'Payment Calendar'!T$1,Sept!$A$3:$A$500,'Payment Calendar'!$A254)</f>
        <v>0</v>
      </c>
      <c r="U254" s="24">
        <f>SUMIFS(Sept!$E$3:$E$500,Sept!$D$3:$D$500,'Payment Calendar'!U$1,Sept!$A$3:$A$500,'Payment Calendar'!$A254)</f>
        <v>0</v>
      </c>
      <c r="V254" s="24">
        <f>SUMIFS(Sept!$E$3:$E$500,Sept!$D$3:$D$500,'Payment Calendar'!V$1,Sept!$A$3:$A$500,'Payment Calendar'!$A254)</f>
        <v>0</v>
      </c>
      <c r="W254" s="24">
        <f>SUMIFS(Sept!$E$3:$E$500,Sept!$D$3:$D$500,'Payment Calendar'!W$1,Sept!$A$3:$A$500,'Payment Calendar'!$A254)</f>
        <v>0</v>
      </c>
      <c r="X254" s="24">
        <f>SUMIFS(Sept!$E$3:$E$500,Sept!$D$3:$D$500,'Payment Calendar'!X$1,Sept!$A$3:$A$500,'Payment Calendar'!$A254)</f>
        <v>0</v>
      </c>
      <c r="Y254" s="24">
        <f>SUMIFS(Sept!$E$3:$E$500,Sept!$D$3:$D$500,'Payment Calendar'!Y$1,Sept!$A$3:$A$500,'Payment Calendar'!$A254)</f>
        <v>0</v>
      </c>
      <c r="Z254" s="24">
        <f>SUMIFS(Sept!$E$3:$E$500,Sept!$D$3:$D$500,'Payment Calendar'!Z$1,Sept!$A$3:$A$500,'Payment Calendar'!$A254)</f>
        <v>0</v>
      </c>
      <c r="AA254" s="24">
        <f>SUMIFS(Sept!$E$3:$E$500,Sept!$D$3:$D$500,'Payment Calendar'!AA$1,Sept!$A$3:$A$500,'Payment Calendar'!$A254)</f>
        <v>0</v>
      </c>
      <c r="AB254" s="24">
        <f>SUMIFS(Sept!$E$3:$E$500,Sept!$D$3:$D$500,'Payment Calendar'!AB$1,Sept!$A$3:$A$500,'Payment Calendar'!$A254)</f>
        <v>0</v>
      </c>
      <c r="AC254" s="24">
        <f>SUMIFS(Sept!$E$3:$E$500,Sept!$D$3:$D$500,'Payment Calendar'!AC$1,Sept!$A$3:$A$500,'Payment Calendar'!$A254)</f>
        <v>0</v>
      </c>
      <c r="AD254" s="24">
        <f>SUMIFS(Sept!$E$3:$E$500,Sept!$D$3:$D$500,'Payment Calendar'!AD$1,Sept!$A$3:$A$500,'Payment Calendar'!$A254)</f>
        <v>0</v>
      </c>
      <c r="AE254" s="24">
        <f>SUMIFS(Sept!$E$3:$E$500,Sept!$D$3:$D$500,'Payment Calendar'!AE$1,Sept!$A$3:$A$500,'Payment Calendar'!$A254)</f>
        <v>0</v>
      </c>
      <c r="AF254" s="24">
        <f>SUMIFS(Sept!$E$3:$E$500,Sept!$D$3:$D$500,'Payment Calendar'!AF$1,Sept!$A$3:$A$500,'Payment Calendar'!$A254)</f>
        <v>0</v>
      </c>
      <c r="AG254" s="24">
        <f>SUMIFS(Sept!$E$3:$E$500,Sept!$D$3:$D$500,'Payment Calendar'!AG$1,Sept!$A$3:$A$500,'Payment Calendar'!$A254)</f>
        <v>0</v>
      </c>
      <c r="AH254" s="24">
        <f>SUMIFS(Sept!$E$3:$E$500,Sept!$D$3:$D$500,'Payment Calendar'!AH$1,Sept!$A$3:$A$500,'Payment Calendar'!$A254)</f>
        <v>0</v>
      </c>
      <c r="AI254" s="24">
        <f>SUMIFS(Sept!$E$3:$E$500,Sept!$D$3:$D$500,'Payment Calendar'!AI$1,Sept!$A$3:$A$500,'Payment Calendar'!$A254)</f>
        <v>0</v>
      </c>
      <c r="AJ254" s="24">
        <f>SUMIFS(Sept!$E$3:$E$500,Sept!$D$3:$D$500,'Payment Calendar'!AJ$1,Sept!$A$3:$A$500,'Payment Calendar'!$A254)</f>
        <v>0</v>
      </c>
      <c r="AK254" s="24">
        <f>SUMIFS(Sept!$E$3:$E$500,Sept!$D$3:$D$500,'Payment Calendar'!AK$1,Sept!$A$3:$A$500,'Payment Calendar'!$A254)</f>
        <v>0</v>
      </c>
      <c r="AL254" s="24">
        <f>SUMIFS(Sept!$E$3:$E$500,Sept!$D$3:$D$500,'Payment Calendar'!AL$1,Sept!$A$3:$A$500,'Payment Calendar'!$A254)</f>
        <v>0</v>
      </c>
      <c r="AM254" s="25">
        <f>SUMIFS(Sept!$E$3:$E$500,Sept!$D$3:$D$500,'Payment Calendar'!AM$1,Sept!$A$3:$A$500,'Payment Calendar'!$A254)</f>
        <v>0</v>
      </c>
      <c r="AN254" s="26">
        <f>SUM(D254:AM254)</f>
        <v>0</v>
      </c>
      <c r="AO254" s="24">
        <f>SUMIFS(Sept!$E$3:$E$500,Sept!$D$3:$D$500,'Payment Calendar'!AO$1,Sept!$A$3:$A$500,'Payment Calendar'!$A254)</f>
        <v>0</v>
      </c>
      <c r="AP254" s="24">
        <f>SUMIFS(Sept!$E$3:$E$500,Sept!$D$3:$D$500,'Payment Calendar'!AP$1,Sept!$A$3:$A$500,'Payment Calendar'!$A254)</f>
        <v>0</v>
      </c>
      <c r="AQ254" s="25">
        <f>SUMIFS(Sept!$E$3:$E$500,Sept!$D$3:$D$500,'Payment Calendar'!AQ$1,Sept!$A$3:$A$500,'Payment Calendar'!$A254)</f>
        <v>0</v>
      </c>
      <c r="AR254" s="27">
        <f t="shared" si="67"/>
        <v>0</v>
      </c>
      <c r="AS254" s="28">
        <f>SUMIFS(Sept!$E$3:$E$500,Sept!$D$3:$D$500,'Payment Calendar'!AS$1,Sept!$A$3:$A$500,'Payment Calendar'!$A254)</f>
        <v>0</v>
      </c>
      <c r="AT254" s="25">
        <f>SUMIFS(Sept!$E$3:$E$500,Sept!$D$3:$D$500,'Payment Calendar'!AT$1,Sept!$A$3:$A$500,'Payment Calendar'!$A254)</f>
        <v>0</v>
      </c>
      <c r="AU254" s="29"/>
      <c r="AV254" s="30"/>
      <c r="AW254" s="37"/>
    </row>
    <row r="255" spans="1:49" x14ac:dyDescent="0.2">
      <c r="A255" s="31">
        <f>A253+1</f>
        <v>43344</v>
      </c>
      <c r="B255" s="32">
        <f t="shared" si="66"/>
        <v>1</v>
      </c>
      <c r="C255" s="32">
        <f t="shared" ref="C255:C283" si="87">MONTH(A255)</f>
        <v>9</v>
      </c>
      <c r="D255" s="33">
        <f>IF(ISBLANK('Monthly Estimate'!$D$13),SUMPRODUCT(('Monthly Estimate'!$F$13:$BL$13='Payment Calendar'!$A255)*('Monthly Estimate'!$B$13)),IF('Monthly Estimate'!$D$13='Payment Calendar'!$B255,'Monthly Estimate'!$B$13,0))</f>
        <v>0</v>
      </c>
      <c r="E255" s="33">
        <f>IF(ISBLANK('Monthly Estimate'!$D$14),SUMPRODUCT(('Monthly Estimate'!$F$14:$BL$14='Payment Calendar'!$A255)*('Monthly Estimate'!$B$14)),IF('Monthly Estimate'!$D$14='Payment Calendar'!$B255,'Monthly Estimate'!$B$14,0))</f>
        <v>0</v>
      </c>
      <c r="F255" s="33">
        <f>IF(ISBLANK('Monthly Estimate'!$D$15),SUMPRODUCT(('Monthly Estimate'!$F$15:$BL$15='Payment Calendar'!$A255)*('Monthly Estimate'!$B$15)),IF('Monthly Estimate'!$D$15='Payment Calendar'!$B255,'Monthly Estimate'!$B$15,0))</f>
        <v>0</v>
      </c>
      <c r="G255" s="33">
        <f>IF(ISBLANK('Monthly Estimate'!$D$16),SUMPRODUCT(('Monthly Estimate'!$F$16:$BL$16='Payment Calendar'!$A255)*('Monthly Estimate'!$B$16)),IF('Monthly Estimate'!$D$16='Payment Calendar'!$B255,'Monthly Estimate'!$B$16,0))</f>
        <v>0</v>
      </c>
      <c r="H255" s="33">
        <f>IF(ISBLANK('Monthly Estimate'!$D$17),SUMPRODUCT(('Monthly Estimate'!$F$17:$BL$17='Payment Calendar'!$A255)*('Monthly Estimate'!$B$17)),IF('Monthly Estimate'!$D$17='Payment Calendar'!$B255,'Monthly Estimate'!$B$17,0))</f>
        <v>0</v>
      </c>
      <c r="I255" s="33">
        <f>IF(ISBLANK('Monthly Estimate'!$D$18),SUMPRODUCT(('Monthly Estimate'!$F$18:$BL$18='Payment Calendar'!$A255)*('Monthly Estimate'!$B$18)),IF('Monthly Estimate'!$D$18='Payment Calendar'!$B255,'Monthly Estimate'!$B$18,0))</f>
        <v>0</v>
      </c>
      <c r="J255" s="33">
        <f>IF(ISBLANK('Monthly Estimate'!$D$19),SUMPRODUCT(('Monthly Estimate'!$F$19:$BL$19='Payment Calendar'!$A255)*('Monthly Estimate'!$B$19)),IF('Monthly Estimate'!$D$19='Payment Calendar'!$B255,'Monthly Estimate'!$B$19,0))</f>
        <v>0</v>
      </c>
      <c r="K255" s="33">
        <f>IF(ISBLANK('Monthly Estimate'!$D$20),SUMPRODUCT(('Monthly Estimate'!$F$20:$BL$20='Payment Calendar'!$A255)*('Monthly Estimate'!$B$20)),IF('Monthly Estimate'!$D$20='Payment Calendar'!$B255,'Monthly Estimate'!$B$20,0))</f>
        <v>0</v>
      </c>
      <c r="L255" s="33">
        <f>IF(ISBLANK('Monthly Estimate'!$D$21),SUMPRODUCT(('Monthly Estimate'!$F$21:$BL$21='Payment Calendar'!$A255)*('Monthly Estimate'!$B$21)),IF('Monthly Estimate'!$D$21='Payment Calendar'!$B255,'Monthly Estimate'!$B$21,0))</f>
        <v>0</v>
      </c>
      <c r="M255" s="33">
        <f>IF(ISBLANK('Monthly Estimate'!$D$22),SUMPRODUCT(('Monthly Estimate'!$F$22:$BL$22='Payment Calendar'!$A255)*('Monthly Estimate'!$B$22)),IF('Monthly Estimate'!$D$22='Payment Calendar'!$B255,'Monthly Estimate'!$B$22,0))</f>
        <v>0</v>
      </c>
      <c r="N255" s="33">
        <f>IF(ISBLANK('Monthly Estimate'!$D$23),SUMPRODUCT(('Monthly Estimate'!$F$23:$BL$23='Payment Calendar'!$A255)*('Monthly Estimate'!$B$23)),IF('Monthly Estimate'!$D$23='Payment Calendar'!$B255,'Monthly Estimate'!$B$23,0))</f>
        <v>0</v>
      </c>
      <c r="O255" s="33">
        <f>IF(ISBLANK('Monthly Estimate'!$D$24),SUMPRODUCT(('Monthly Estimate'!$F$24:$BL$24='Payment Calendar'!$A255)*('Monthly Estimate'!$B$24)),IF('Monthly Estimate'!$D$24='Payment Calendar'!$B255,'Monthly Estimate'!$B$24,0))</f>
        <v>0</v>
      </c>
      <c r="P255" s="33">
        <f>IF(ISBLANK('Monthly Estimate'!$D$25),SUMPRODUCT(('Monthly Estimate'!$F$25:$BL$25='Payment Calendar'!$A255)*('Monthly Estimate'!$B$25)),IF('Monthly Estimate'!$D$25='Payment Calendar'!$B255,'Monthly Estimate'!$B$25,0))</f>
        <v>0</v>
      </c>
      <c r="Q255" s="33">
        <f>IF(ISBLANK('Monthly Estimate'!$D$26),SUMPRODUCT(('Monthly Estimate'!$F$26:$BL$26='Payment Calendar'!$A255)*('Monthly Estimate'!$B$26)),IF('Monthly Estimate'!$D$26='Payment Calendar'!$B255,'Monthly Estimate'!$B$26,0))</f>
        <v>0</v>
      </c>
      <c r="R255" s="33">
        <f>IF(ISBLANK('Monthly Estimate'!$D$27),SUMPRODUCT(('Monthly Estimate'!$F$27:$BL$27='Payment Calendar'!$A255)*('Monthly Estimate'!$B$27)),IF('Monthly Estimate'!$D$27='Payment Calendar'!$B255,'Monthly Estimate'!$B$27,0))</f>
        <v>0</v>
      </c>
      <c r="S255" s="33">
        <f>IF(ISBLANK('Monthly Estimate'!$D$28),SUMPRODUCT(('Monthly Estimate'!$F$28:$BL$28='Payment Calendar'!$A255)*('Monthly Estimate'!$B$28)),IF('Monthly Estimate'!$D$28='Payment Calendar'!$B255,'Monthly Estimate'!$B$28,0))</f>
        <v>0</v>
      </c>
      <c r="T255" s="33">
        <f>IF(ISBLANK('Monthly Estimate'!$D$32),SUMPRODUCT(('Monthly Estimate'!$F$32:$BL$32='Payment Calendar'!$A255)*('Monthly Estimate'!$B$32)),IF('Monthly Estimate'!$D$32='Payment Calendar'!$B255,'Monthly Estimate'!$B$32,0))</f>
        <v>0</v>
      </c>
      <c r="U255" s="33">
        <f>IF(ISBLANK('Monthly Estimate'!$D$33),SUMPRODUCT(('Monthly Estimate'!$F$33:$BL$33='Payment Calendar'!$A255)*('Monthly Estimate'!$B$33)),IF('Monthly Estimate'!$D$33='Payment Calendar'!$B255,'Monthly Estimate'!$B$33,0))</f>
        <v>0</v>
      </c>
      <c r="V255" s="33">
        <f>IF(ISBLANK('Monthly Estimate'!$D$34),SUMPRODUCT(('Monthly Estimate'!$F$34:$BL$34='Payment Calendar'!$A255)*('Monthly Estimate'!$B$34)),IF('Monthly Estimate'!$D$34='Payment Calendar'!$B255,'Monthly Estimate'!$B$34,0))</f>
        <v>0</v>
      </c>
      <c r="W255" s="33">
        <f>IF(ISBLANK('Monthly Estimate'!$D$35),SUMPRODUCT(('Monthly Estimate'!$F$35:$BL$35='Payment Calendar'!$A255)*('Monthly Estimate'!$B$35)),IF('Monthly Estimate'!$D$35='Payment Calendar'!$B255,'Monthly Estimate'!$B$35,0))</f>
        <v>0</v>
      </c>
      <c r="X255" s="33">
        <f>IF(ISBLANK('Monthly Estimate'!$D$36),SUMPRODUCT(('Monthly Estimate'!$F$36:$BL$36='Payment Calendar'!$A255)*('Monthly Estimate'!$B$36)),IF('Monthly Estimate'!$D$36='Payment Calendar'!$B255,'Monthly Estimate'!$B$36,0))</f>
        <v>0</v>
      </c>
      <c r="Y255" s="33">
        <f>IF(ISBLANK('Monthly Estimate'!$D$37),SUMPRODUCT(('Monthly Estimate'!$F$37:$BL$37='Payment Calendar'!$A255)*('Monthly Estimate'!$B$37)),IF('Monthly Estimate'!$D$37='Payment Calendar'!$B255,'Monthly Estimate'!$B$37,0))</f>
        <v>0</v>
      </c>
      <c r="Z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A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B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C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D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E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F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G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H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I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J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K255" s="33">
        <f>IF(ISBLANK('Monthly Estimate'!$D$38),SUMPRODUCT(('Monthly Estimate'!$F$38:$BL$38='Payment Calendar'!$A255)*('Monthly Estimate'!$B$38)),IF('Monthly Estimate'!$D$38='Payment Calendar'!$B255,'Monthly Estimate'!$B$38,0))</f>
        <v>0</v>
      </c>
      <c r="AL255" s="33">
        <f>IF(ISBLANK('Monthly Estimate'!$D$50),SUMPRODUCT(('Monthly Estimate'!$F$50:$BL$50='Payment Calendar'!$A255)*('Monthly Estimate'!$B$50)),IF('Monthly Estimate'!$D$50='Payment Calendar'!$B255,'Monthly Estimate'!$B$50,0))</f>
        <v>0</v>
      </c>
      <c r="AM255" s="34">
        <f>IF(ISBLANK('Monthly Estimate'!$D$51),SUMPRODUCT(('Monthly Estimate'!$F$51:$BL$51='Payment Calendar'!$A255)*('Monthly Estimate'!$B$51)),IF('Monthly Estimate'!$D$51='Payment Calendar'!$B255,'Monthly Estimate'!$B$51,0))</f>
        <v>0</v>
      </c>
      <c r="AN255" s="29">
        <f>SUM(D255:AM255)</f>
        <v>0</v>
      </c>
      <c r="AO255" s="33">
        <f>IF(ISBLANK('Monthly Estimate'!$D$6),SUMPRODUCT(('Monthly Estimate'!$F$6:$BL$6='Payment Calendar'!$A255)*('Monthly Estimate'!$B$6)),IF('Monthly Estimate'!$D$6='Payment Calendar'!$B255,'Monthly Estimate'!$B$6,0))</f>
        <v>0</v>
      </c>
      <c r="AP255" s="33">
        <f>IF(ISBLANK('Monthly Estimate'!$D$7),SUMPRODUCT(('Monthly Estimate'!$F$7:$BL$7='Payment Calendar'!$A255)*('Monthly Estimate'!$B$7)),IF('Monthly Estimate'!$D$7='Payment Calendar'!$B255,'Monthly Estimate'!$B$7,0))</f>
        <v>0</v>
      </c>
      <c r="AQ255" s="34">
        <f>IF(ISBLANK('Monthly Estimate'!$D$8),SUMPRODUCT(('Monthly Estimate'!$F$8:$BL$8='Payment Calendar'!$A255)*('Monthly Estimate'!$B$8)),IF('Monthly Estimate'!$D$8='Payment Calendar'!$B255,'Monthly Estimate'!$B$8,0))</f>
        <v>0</v>
      </c>
      <c r="AR255" s="35">
        <f t="shared" si="67"/>
        <v>0</v>
      </c>
      <c r="AS255" s="36">
        <f>IF(ISBLANK('Monthly Estimate'!$D$54),SUMPRODUCT(('Monthly Estimate'!$F$54:$BL$54='Payment Calendar'!$A255)*('Monthly Estimate'!$B$54)),IF('Monthly Estimate'!$D$54='Payment Calendar'!$B255,'Monthly Estimate'!$B$54,0))</f>
        <v>0</v>
      </c>
      <c r="AT255" s="34">
        <f>IF(ISBLANK('Monthly Estimate'!$D$55),SUMPRODUCT(('Monthly Estimate'!$F$55:$BL$55='Payment Calendar'!$A255)*('Monthly Estimate'!$B$55)),IF('Monthly Estimate'!$D$55='Payment Calendar'!$B255,'Monthly Estimate'!$B$55,0))</f>
        <v>0</v>
      </c>
      <c r="AU255" s="29">
        <f t="shared" ref="AU255:AU283" si="88">AS255-AT255</f>
        <v>0</v>
      </c>
      <c r="AV255" s="30">
        <f t="shared" ref="AV255:AV283" si="89">-AN255+AR255-AS255</f>
        <v>0</v>
      </c>
      <c r="AW255" s="37">
        <f>AW253+AV255</f>
        <v>0</v>
      </c>
    </row>
    <row r="256" spans="1:49" x14ac:dyDescent="0.2">
      <c r="A256" s="31">
        <f t="shared" ref="A256:A284" si="90">A255+1</f>
        <v>43345</v>
      </c>
      <c r="B256" s="32">
        <f t="shared" si="66"/>
        <v>2</v>
      </c>
      <c r="C256" s="32">
        <f t="shared" si="87"/>
        <v>9</v>
      </c>
      <c r="D256" s="33">
        <f>IF(ISBLANK('Monthly Estimate'!$D$13),SUMPRODUCT(('Monthly Estimate'!$F$13:$BL$13='Payment Calendar'!$A256)*('Monthly Estimate'!$B$13)),IF('Monthly Estimate'!$D$13='Payment Calendar'!$B256,'Monthly Estimate'!$B$13,0))</f>
        <v>0</v>
      </c>
      <c r="E256" s="33">
        <f>IF(ISBLANK('Monthly Estimate'!$D$14),SUMPRODUCT(('Monthly Estimate'!$F$14:$BL$14='Payment Calendar'!$A256)*('Monthly Estimate'!$B$14)),IF('Monthly Estimate'!$D$14='Payment Calendar'!$B256,'Monthly Estimate'!$B$14,0))</f>
        <v>0</v>
      </c>
      <c r="F256" s="33">
        <f>IF(ISBLANK('Monthly Estimate'!$D$15),SUMPRODUCT(('Monthly Estimate'!$F$15:$BL$15='Payment Calendar'!$A256)*('Monthly Estimate'!$B$15)),IF('Monthly Estimate'!$D$15='Payment Calendar'!$B256,'Monthly Estimate'!$B$15,0))</f>
        <v>0</v>
      </c>
      <c r="G256" s="33">
        <f>IF(ISBLANK('Monthly Estimate'!$D$16),SUMPRODUCT(('Monthly Estimate'!$F$16:$BL$16='Payment Calendar'!$A256)*('Monthly Estimate'!$B$16)),IF('Monthly Estimate'!$D$16='Payment Calendar'!$B256,'Monthly Estimate'!$B$16,0))</f>
        <v>0</v>
      </c>
      <c r="H256" s="33">
        <f>IF(ISBLANK('Monthly Estimate'!$D$17),SUMPRODUCT(('Monthly Estimate'!$F$17:$BL$17='Payment Calendar'!$A256)*('Monthly Estimate'!$B$17)),IF('Monthly Estimate'!$D$17='Payment Calendar'!$B256,'Monthly Estimate'!$B$17,0))</f>
        <v>0</v>
      </c>
      <c r="I256" s="33">
        <f>IF(ISBLANK('Monthly Estimate'!$D$18),SUMPRODUCT(('Monthly Estimate'!$F$18:$BL$18='Payment Calendar'!$A256)*('Monthly Estimate'!$B$18)),IF('Monthly Estimate'!$D$18='Payment Calendar'!$B256,'Monthly Estimate'!$B$18,0))</f>
        <v>0</v>
      </c>
      <c r="J256" s="33">
        <f>IF(ISBLANK('Monthly Estimate'!$D$19),SUMPRODUCT(('Monthly Estimate'!$F$19:$BL$19='Payment Calendar'!$A256)*('Monthly Estimate'!$B$19)),IF('Monthly Estimate'!$D$19='Payment Calendar'!$B256,'Monthly Estimate'!$B$19,0))</f>
        <v>0</v>
      </c>
      <c r="K256" s="33">
        <f>IF(ISBLANK('Monthly Estimate'!$D$20),SUMPRODUCT(('Monthly Estimate'!$F$20:$BL$20='Payment Calendar'!$A256)*('Monthly Estimate'!$B$20)),IF('Monthly Estimate'!$D$20='Payment Calendar'!$B256,'Monthly Estimate'!$B$20,0))</f>
        <v>0</v>
      </c>
      <c r="L256" s="33">
        <f>IF(ISBLANK('Monthly Estimate'!$D$21),SUMPRODUCT(('Monthly Estimate'!$F$21:$BL$21='Payment Calendar'!$A256)*('Monthly Estimate'!$B$21)),IF('Monthly Estimate'!$D$21='Payment Calendar'!$B256,'Monthly Estimate'!$B$21,0))</f>
        <v>0</v>
      </c>
      <c r="M256" s="33">
        <f>IF(ISBLANK('Monthly Estimate'!$D$22),SUMPRODUCT(('Monthly Estimate'!$F$22:$BL$22='Payment Calendar'!$A256)*('Monthly Estimate'!$B$22)),IF('Monthly Estimate'!$D$22='Payment Calendar'!$B256,'Monthly Estimate'!$B$22,0))</f>
        <v>0</v>
      </c>
      <c r="N256" s="33">
        <f>IF(ISBLANK('Monthly Estimate'!$D$23),SUMPRODUCT(('Monthly Estimate'!$F$23:$BL$23='Payment Calendar'!$A256)*('Monthly Estimate'!$B$23)),IF('Monthly Estimate'!$D$23='Payment Calendar'!$B256,'Monthly Estimate'!$B$23,0))</f>
        <v>0</v>
      </c>
      <c r="O256" s="33">
        <f>IF(ISBLANK('Monthly Estimate'!$D$24),SUMPRODUCT(('Monthly Estimate'!$F$24:$BL$24='Payment Calendar'!$A256)*('Monthly Estimate'!$B$24)),IF('Monthly Estimate'!$D$24='Payment Calendar'!$B256,'Monthly Estimate'!$B$24,0))</f>
        <v>0</v>
      </c>
      <c r="P256" s="33">
        <f>IF(ISBLANK('Monthly Estimate'!$D$25),SUMPRODUCT(('Monthly Estimate'!$F$25:$BL$25='Payment Calendar'!$A256)*('Monthly Estimate'!$B$25)),IF('Monthly Estimate'!$D$25='Payment Calendar'!$B256,'Monthly Estimate'!$B$25,0))</f>
        <v>0</v>
      </c>
      <c r="Q256" s="33">
        <f>IF(ISBLANK('Monthly Estimate'!$D$26),SUMPRODUCT(('Monthly Estimate'!$F$26:$BL$26='Payment Calendar'!$A256)*('Monthly Estimate'!$B$26)),IF('Monthly Estimate'!$D$26='Payment Calendar'!$B256,'Monthly Estimate'!$B$26,0))</f>
        <v>0</v>
      </c>
      <c r="R256" s="33">
        <f>IF(ISBLANK('Monthly Estimate'!$D$27),SUMPRODUCT(('Monthly Estimate'!$F$27:$BL$27='Payment Calendar'!$A256)*('Monthly Estimate'!$B$27)),IF('Monthly Estimate'!$D$27='Payment Calendar'!$B256,'Monthly Estimate'!$B$27,0))</f>
        <v>0</v>
      </c>
      <c r="S256" s="33">
        <f>IF(ISBLANK('Monthly Estimate'!$D$28),SUMPRODUCT(('Monthly Estimate'!$F$28:$BL$28='Payment Calendar'!$A256)*('Monthly Estimate'!$B$28)),IF('Monthly Estimate'!$D$28='Payment Calendar'!$B256,'Monthly Estimate'!$B$28,0))</f>
        <v>0</v>
      </c>
      <c r="T256" s="33">
        <f>IF(ISBLANK('Monthly Estimate'!$D$32),SUMPRODUCT(('Monthly Estimate'!$F$32:$BL$32='Payment Calendar'!$A256)*('Monthly Estimate'!$B$32)),IF('Monthly Estimate'!$D$32='Payment Calendar'!$B256,'Monthly Estimate'!$B$32,0))</f>
        <v>0</v>
      </c>
      <c r="U256" s="33">
        <f>IF(ISBLANK('Monthly Estimate'!$D$33),SUMPRODUCT(('Monthly Estimate'!$F$33:$BL$33='Payment Calendar'!$A256)*('Monthly Estimate'!$B$33)),IF('Monthly Estimate'!$D$33='Payment Calendar'!$B256,'Monthly Estimate'!$B$33,0))</f>
        <v>0</v>
      </c>
      <c r="V256" s="33">
        <f>IF(ISBLANK('Monthly Estimate'!$D$34),SUMPRODUCT(('Monthly Estimate'!$F$34:$BL$34='Payment Calendar'!$A256)*('Monthly Estimate'!$B$34)),IF('Monthly Estimate'!$D$34='Payment Calendar'!$B256,'Monthly Estimate'!$B$34,0))</f>
        <v>0</v>
      </c>
      <c r="W256" s="33">
        <f>IF(ISBLANK('Monthly Estimate'!$D$35),SUMPRODUCT(('Monthly Estimate'!$F$35:$BL$35='Payment Calendar'!$A256)*('Monthly Estimate'!$B$35)),IF('Monthly Estimate'!$D$35='Payment Calendar'!$B256,'Monthly Estimate'!$B$35,0))</f>
        <v>0</v>
      </c>
      <c r="X256" s="33">
        <f>IF(ISBLANK('Monthly Estimate'!$D$36),SUMPRODUCT(('Monthly Estimate'!$F$36:$BL$36='Payment Calendar'!$A256)*('Monthly Estimate'!$B$36)),IF('Monthly Estimate'!$D$36='Payment Calendar'!$B256,'Monthly Estimate'!$B$36,0))</f>
        <v>0</v>
      </c>
      <c r="Y256" s="33">
        <f>IF(ISBLANK('Monthly Estimate'!$D$37),SUMPRODUCT(('Monthly Estimate'!$F$37:$BL$37='Payment Calendar'!$A256)*('Monthly Estimate'!$B$37)),IF('Monthly Estimate'!$D$37='Payment Calendar'!$B256,'Monthly Estimate'!$B$37,0))</f>
        <v>0</v>
      </c>
      <c r="Z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A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B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C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D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E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F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G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H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I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J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K256" s="33">
        <f>IF(ISBLANK('Monthly Estimate'!$D$38),SUMPRODUCT(('Monthly Estimate'!$F$38:$BL$38='Payment Calendar'!$A256)*('Monthly Estimate'!$B$38)),IF('Monthly Estimate'!$D$38='Payment Calendar'!$B256,'Monthly Estimate'!$B$38,0))</f>
        <v>0</v>
      </c>
      <c r="AL256" s="33">
        <f>IF(ISBLANK('Monthly Estimate'!$D$50),SUMPRODUCT(('Monthly Estimate'!$F$50:$BL$50='Payment Calendar'!$A256)*('Monthly Estimate'!$B$50)),IF('Monthly Estimate'!$D$50='Payment Calendar'!$B256,'Monthly Estimate'!$B$50,0))</f>
        <v>0</v>
      </c>
      <c r="AM256" s="34">
        <f>IF(ISBLANK('Monthly Estimate'!$D$51),SUMPRODUCT(('Monthly Estimate'!$F$51:$BL$51='Payment Calendar'!$A256)*('Monthly Estimate'!$B$51)),IF('Monthly Estimate'!$D$51='Payment Calendar'!$B256,'Monthly Estimate'!$B$51,0))</f>
        <v>0</v>
      </c>
      <c r="AN256" s="29">
        <f>SUM(D256:AM256)</f>
        <v>0</v>
      </c>
      <c r="AO256" s="33">
        <f>IF(ISBLANK('Monthly Estimate'!$D$6),SUMPRODUCT(('Monthly Estimate'!$F$6:$BL$6='Payment Calendar'!$A256)*('Monthly Estimate'!$B$6)),IF('Monthly Estimate'!$D$6='Payment Calendar'!$B256,'Monthly Estimate'!$B$6,0))</f>
        <v>0</v>
      </c>
      <c r="AP256" s="33">
        <f>IF(ISBLANK('Monthly Estimate'!$D$7),SUMPRODUCT(('Monthly Estimate'!$F$7:$BL$7='Payment Calendar'!$A256)*('Monthly Estimate'!$B$7)),IF('Monthly Estimate'!$D$7='Payment Calendar'!$B256,'Monthly Estimate'!$B$7,0))</f>
        <v>0</v>
      </c>
      <c r="AQ256" s="34">
        <f>IF(ISBLANK('Monthly Estimate'!$D$8),SUMPRODUCT(('Monthly Estimate'!$F$8:$BL$8='Payment Calendar'!$A256)*('Monthly Estimate'!$B$8)),IF('Monthly Estimate'!$D$8='Payment Calendar'!$B256,'Monthly Estimate'!$B$8,0))</f>
        <v>0</v>
      </c>
      <c r="AR256" s="35">
        <f t="shared" si="67"/>
        <v>0</v>
      </c>
      <c r="AS256" s="36">
        <f>IF(ISBLANK('Monthly Estimate'!$D$54),SUMPRODUCT(('Monthly Estimate'!$F$54:$BL$54='Payment Calendar'!$A256)*('Monthly Estimate'!$B$54)),IF('Monthly Estimate'!$D$54='Payment Calendar'!$B256,'Monthly Estimate'!$B$54,0))</f>
        <v>0</v>
      </c>
      <c r="AT256" s="34">
        <f>IF(ISBLANK('Monthly Estimate'!$D$55),SUMPRODUCT(('Monthly Estimate'!$F$55:$BL$55='Payment Calendar'!$A256)*('Monthly Estimate'!$B$55)),IF('Monthly Estimate'!$D$55='Payment Calendar'!$B256,'Monthly Estimate'!$B$55,0))</f>
        <v>0</v>
      </c>
      <c r="AU256" s="29">
        <f t="shared" si="88"/>
        <v>0</v>
      </c>
      <c r="AV256" s="30">
        <f t="shared" si="89"/>
        <v>0</v>
      </c>
      <c r="AW256" s="37">
        <f t="shared" ref="AW256:AW283" si="91">AW255+AV256</f>
        <v>0</v>
      </c>
    </row>
    <row r="257" spans="1:49" x14ac:dyDescent="0.2">
      <c r="A257" s="31">
        <f t="shared" si="90"/>
        <v>43346</v>
      </c>
      <c r="B257" s="32">
        <f t="shared" ref="B257:B320" si="92">DAY(A257)</f>
        <v>3</v>
      </c>
      <c r="C257" s="32">
        <f t="shared" si="87"/>
        <v>9</v>
      </c>
      <c r="D257" s="33">
        <f>IF(ISBLANK('Monthly Estimate'!$D$13),SUMPRODUCT(('Monthly Estimate'!$F$13:$BL$13='Payment Calendar'!$A257)*('Monthly Estimate'!$B$13)),IF('Monthly Estimate'!$D$13='Payment Calendar'!$B257,'Monthly Estimate'!$B$13,0))</f>
        <v>0</v>
      </c>
      <c r="E257" s="33">
        <f>IF(ISBLANK('Monthly Estimate'!$D$14),SUMPRODUCT(('Monthly Estimate'!$F$14:$BL$14='Payment Calendar'!$A257)*('Monthly Estimate'!$B$14)),IF('Monthly Estimate'!$D$14='Payment Calendar'!$B257,'Monthly Estimate'!$B$14,0))</f>
        <v>0</v>
      </c>
      <c r="F257" s="33">
        <f>IF(ISBLANK('Monthly Estimate'!$D$15),SUMPRODUCT(('Monthly Estimate'!$F$15:$BL$15='Payment Calendar'!$A257)*('Monthly Estimate'!$B$15)),IF('Monthly Estimate'!$D$15='Payment Calendar'!$B257,'Monthly Estimate'!$B$15,0))</f>
        <v>0</v>
      </c>
      <c r="G257" s="33">
        <f>IF(ISBLANK('Monthly Estimate'!$D$16),SUMPRODUCT(('Monthly Estimate'!$F$16:$BL$16='Payment Calendar'!$A257)*('Monthly Estimate'!$B$16)),IF('Monthly Estimate'!$D$16='Payment Calendar'!$B257,'Monthly Estimate'!$B$16,0))</f>
        <v>0</v>
      </c>
      <c r="H257" s="33">
        <f>IF(ISBLANK('Monthly Estimate'!$D$17),SUMPRODUCT(('Monthly Estimate'!$F$17:$BL$17='Payment Calendar'!$A257)*('Monthly Estimate'!$B$17)),IF('Monthly Estimate'!$D$17='Payment Calendar'!$B257,'Monthly Estimate'!$B$17,0))</f>
        <v>0</v>
      </c>
      <c r="I257" s="33">
        <f>IF(ISBLANK('Monthly Estimate'!$D$18),SUMPRODUCT(('Monthly Estimate'!$F$18:$BL$18='Payment Calendar'!$A257)*('Monthly Estimate'!$B$18)),IF('Monthly Estimate'!$D$18='Payment Calendar'!$B257,'Monthly Estimate'!$B$18,0))</f>
        <v>0</v>
      </c>
      <c r="J257" s="33">
        <f>IF(ISBLANK('Monthly Estimate'!$D$19),SUMPRODUCT(('Monthly Estimate'!$F$19:$BL$19='Payment Calendar'!$A257)*('Monthly Estimate'!$B$19)),IF('Monthly Estimate'!$D$19='Payment Calendar'!$B257,'Monthly Estimate'!$B$19,0))</f>
        <v>0</v>
      </c>
      <c r="K257" s="33">
        <f>IF(ISBLANK('Monthly Estimate'!$D$20),SUMPRODUCT(('Monthly Estimate'!$F$20:$BL$20='Payment Calendar'!$A257)*('Monthly Estimate'!$B$20)),IF('Monthly Estimate'!$D$20='Payment Calendar'!$B257,'Monthly Estimate'!$B$20,0))</f>
        <v>0</v>
      </c>
      <c r="L257" s="33">
        <f>IF(ISBLANK('Monthly Estimate'!$D$21),SUMPRODUCT(('Monthly Estimate'!$F$21:$BL$21='Payment Calendar'!$A257)*('Monthly Estimate'!$B$21)),IF('Monthly Estimate'!$D$21='Payment Calendar'!$B257,'Monthly Estimate'!$B$21,0))</f>
        <v>0</v>
      </c>
      <c r="M257" s="33">
        <f>IF(ISBLANK('Monthly Estimate'!$D$22),SUMPRODUCT(('Monthly Estimate'!$F$22:$BL$22='Payment Calendar'!$A257)*('Monthly Estimate'!$B$22)),IF('Monthly Estimate'!$D$22='Payment Calendar'!$B257,'Monthly Estimate'!$B$22,0))</f>
        <v>0</v>
      </c>
      <c r="N257" s="33">
        <f>IF(ISBLANK('Monthly Estimate'!$D$23),SUMPRODUCT(('Monthly Estimate'!$F$23:$BL$23='Payment Calendar'!$A257)*('Monthly Estimate'!$B$23)),IF('Monthly Estimate'!$D$23='Payment Calendar'!$B257,'Monthly Estimate'!$B$23,0))</f>
        <v>0</v>
      </c>
      <c r="O257" s="33">
        <f>IF(ISBLANK('Monthly Estimate'!$D$24),SUMPRODUCT(('Monthly Estimate'!$F$24:$BL$24='Payment Calendar'!$A257)*('Monthly Estimate'!$B$24)),IF('Monthly Estimate'!$D$24='Payment Calendar'!$B257,'Monthly Estimate'!$B$24,0))</f>
        <v>0</v>
      </c>
      <c r="P257" s="33">
        <f>IF(ISBLANK('Monthly Estimate'!$D$25),SUMPRODUCT(('Monthly Estimate'!$F$25:$BL$25='Payment Calendar'!$A257)*('Monthly Estimate'!$B$25)),IF('Monthly Estimate'!$D$25='Payment Calendar'!$B257,'Monthly Estimate'!$B$25,0))</f>
        <v>0</v>
      </c>
      <c r="Q257" s="33">
        <f>IF(ISBLANK('Monthly Estimate'!$D$26),SUMPRODUCT(('Monthly Estimate'!$F$26:$BL$26='Payment Calendar'!$A257)*('Monthly Estimate'!$B$26)),IF('Monthly Estimate'!$D$26='Payment Calendar'!$B257,'Monthly Estimate'!$B$26,0))</f>
        <v>0</v>
      </c>
      <c r="R257" s="33">
        <f>IF(ISBLANK('Monthly Estimate'!$D$27),SUMPRODUCT(('Monthly Estimate'!$F$27:$BL$27='Payment Calendar'!$A257)*('Monthly Estimate'!$B$27)),IF('Monthly Estimate'!$D$27='Payment Calendar'!$B257,'Monthly Estimate'!$B$27,0))</f>
        <v>0</v>
      </c>
      <c r="S257" s="33">
        <f>IF(ISBLANK('Monthly Estimate'!$D$28),SUMPRODUCT(('Monthly Estimate'!$F$28:$BL$28='Payment Calendar'!$A257)*('Monthly Estimate'!$B$28)),IF('Monthly Estimate'!$D$28='Payment Calendar'!$B257,'Monthly Estimate'!$B$28,0))</f>
        <v>0</v>
      </c>
      <c r="T257" s="33">
        <f>IF(ISBLANK('Monthly Estimate'!$D$32),SUMPRODUCT(('Monthly Estimate'!$F$32:$BL$32='Payment Calendar'!$A257)*('Monthly Estimate'!$B$32)),IF('Monthly Estimate'!$D$32='Payment Calendar'!$B257,'Monthly Estimate'!$B$32,0))</f>
        <v>0</v>
      </c>
      <c r="U257" s="33">
        <f>IF(ISBLANK('Monthly Estimate'!$D$33),SUMPRODUCT(('Monthly Estimate'!$F$33:$BL$33='Payment Calendar'!$A257)*('Monthly Estimate'!$B$33)),IF('Monthly Estimate'!$D$33='Payment Calendar'!$B257,'Monthly Estimate'!$B$33,0))</f>
        <v>0</v>
      </c>
      <c r="V257" s="33">
        <f>IF(ISBLANK('Monthly Estimate'!$D$34),SUMPRODUCT(('Monthly Estimate'!$F$34:$BL$34='Payment Calendar'!$A257)*('Monthly Estimate'!$B$34)),IF('Monthly Estimate'!$D$34='Payment Calendar'!$B257,'Monthly Estimate'!$B$34,0))</f>
        <v>0</v>
      </c>
      <c r="W257" s="33">
        <f>IF(ISBLANK('Monthly Estimate'!$D$35),SUMPRODUCT(('Monthly Estimate'!$F$35:$BL$35='Payment Calendar'!$A257)*('Monthly Estimate'!$B$35)),IF('Monthly Estimate'!$D$35='Payment Calendar'!$B257,'Monthly Estimate'!$B$35,0))</f>
        <v>0</v>
      </c>
      <c r="X257" s="33">
        <f>IF(ISBLANK('Monthly Estimate'!$D$36),SUMPRODUCT(('Monthly Estimate'!$F$36:$BL$36='Payment Calendar'!$A257)*('Monthly Estimate'!$B$36)),IF('Monthly Estimate'!$D$36='Payment Calendar'!$B257,'Monthly Estimate'!$B$36,0))</f>
        <v>0</v>
      </c>
      <c r="Y257" s="33">
        <f>IF(ISBLANK('Monthly Estimate'!$D$37),SUMPRODUCT(('Monthly Estimate'!$F$37:$BL$37='Payment Calendar'!$A257)*('Monthly Estimate'!$B$37)),IF('Monthly Estimate'!$D$37='Payment Calendar'!$B257,'Monthly Estimate'!$B$37,0))</f>
        <v>0</v>
      </c>
      <c r="Z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A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B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C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D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E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F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G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H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I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J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K257" s="33">
        <f>IF(ISBLANK('Monthly Estimate'!$D$38),SUMPRODUCT(('Monthly Estimate'!$F$38:$BL$38='Payment Calendar'!$A257)*('Monthly Estimate'!$B$38)),IF('Monthly Estimate'!$D$38='Payment Calendar'!$B257,'Monthly Estimate'!$B$38,0))</f>
        <v>0</v>
      </c>
      <c r="AL257" s="33">
        <f>IF(ISBLANK('Monthly Estimate'!$D$50),SUMPRODUCT(('Monthly Estimate'!$F$50:$BL$50='Payment Calendar'!$A257)*('Monthly Estimate'!$B$50)),IF('Monthly Estimate'!$D$50='Payment Calendar'!$B257,'Monthly Estimate'!$B$50,0))</f>
        <v>0</v>
      </c>
      <c r="AM257" s="34">
        <f>IF(ISBLANK('Monthly Estimate'!$D$51),SUMPRODUCT(('Monthly Estimate'!$F$51:$BL$51='Payment Calendar'!$A257)*('Monthly Estimate'!$B$51)),IF('Monthly Estimate'!$D$51='Payment Calendar'!$B257,'Monthly Estimate'!$B$51,0))</f>
        <v>0</v>
      </c>
      <c r="AN257" s="29">
        <f>SUM(D257:AM257)</f>
        <v>0</v>
      </c>
      <c r="AO257" s="33">
        <f>IF(ISBLANK('Monthly Estimate'!$D$6),SUMPRODUCT(('Monthly Estimate'!$F$6:$BL$6='Payment Calendar'!$A257)*('Monthly Estimate'!$B$6)),IF('Monthly Estimate'!$D$6='Payment Calendar'!$B257,'Monthly Estimate'!$B$6,0))</f>
        <v>0</v>
      </c>
      <c r="AP257" s="33">
        <f>IF(ISBLANK('Monthly Estimate'!$D$7),SUMPRODUCT(('Monthly Estimate'!$F$7:$BL$7='Payment Calendar'!$A257)*('Monthly Estimate'!$B$7)),IF('Monthly Estimate'!$D$7='Payment Calendar'!$B257,'Monthly Estimate'!$B$7,0))</f>
        <v>0</v>
      </c>
      <c r="AQ257" s="34">
        <f>IF(ISBLANK('Monthly Estimate'!$D$8),SUMPRODUCT(('Monthly Estimate'!$F$8:$BL$8='Payment Calendar'!$A257)*('Monthly Estimate'!$B$8)),IF('Monthly Estimate'!$D$8='Payment Calendar'!$B257,'Monthly Estimate'!$B$8,0))</f>
        <v>0</v>
      </c>
      <c r="AR257" s="35">
        <f t="shared" ref="AR257:AR320" si="93">SUM(AO257:AQ257)</f>
        <v>0</v>
      </c>
      <c r="AS257" s="36">
        <f>IF(ISBLANK('Monthly Estimate'!$D$54),SUMPRODUCT(('Monthly Estimate'!$F$54:$BL$54='Payment Calendar'!$A257)*('Monthly Estimate'!$B$54)),IF('Monthly Estimate'!$D$54='Payment Calendar'!$B257,'Monthly Estimate'!$B$54,0))</f>
        <v>0</v>
      </c>
      <c r="AT257" s="34">
        <f>IF(ISBLANK('Monthly Estimate'!$D$55),SUMPRODUCT(('Monthly Estimate'!$F$55:$BL$55='Payment Calendar'!$A257)*('Monthly Estimate'!$B$55)),IF('Monthly Estimate'!$D$55='Payment Calendar'!$B257,'Monthly Estimate'!$B$55,0))</f>
        <v>0</v>
      </c>
      <c r="AU257" s="29">
        <f t="shared" si="88"/>
        <v>0</v>
      </c>
      <c r="AV257" s="30">
        <f t="shared" si="89"/>
        <v>0</v>
      </c>
      <c r="AW257" s="37">
        <f t="shared" si="91"/>
        <v>0</v>
      </c>
    </row>
    <row r="258" spans="1:49" x14ac:dyDescent="0.2">
      <c r="A258" s="31">
        <f t="shared" si="90"/>
        <v>43347</v>
      </c>
      <c r="B258" s="32">
        <f t="shared" si="92"/>
        <v>4</v>
      </c>
      <c r="C258" s="32">
        <f t="shared" si="87"/>
        <v>9</v>
      </c>
      <c r="D258" s="33">
        <f>IF(ISBLANK('Monthly Estimate'!$D$13),SUMPRODUCT(('Monthly Estimate'!$F$13:$BL$13='Payment Calendar'!$A258)*('Monthly Estimate'!$B$13)),IF('Monthly Estimate'!$D$13='Payment Calendar'!$B258,'Monthly Estimate'!$B$13,0))</f>
        <v>0</v>
      </c>
      <c r="E258" s="33">
        <f>IF(ISBLANK('Monthly Estimate'!$D$14),SUMPRODUCT(('Monthly Estimate'!$F$14:$BL$14='Payment Calendar'!$A258)*('Monthly Estimate'!$B$14)),IF('Monthly Estimate'!$D$14='Payment Calendar'!$B258,'Monthly Estimate'!$B$14,0))</f>
        <v>0</v>
      </c>
      <c r="F258" s="33">
        <f>IF(ISBLANK('Monthly Estimate'!$D$15),SUMPRODUCT(('Monthly Estimate'!$F$15:$BL$15='Payment Calendar'!$A258)*('Monthly Estimate'!$B$15)),IF('Monthly Estimate'!$D$15='Payment Calendar'!$B258,'Monthly Estimate'!$B$15,0))</f>
        <v>0</v>
      </c>
      <c r="G258" s="33">
        <f>IF(ISBLANK('Monthly Estimate'!$D$16),SUMPRODUCT(('Monthly Estimate'!$F$16:$BL$16='Payment Calendar'!$A258)*('Monthly Estimate'!$B$16)),IF('Monthly Estimate'!$D$16='Payment Calendar'!$B258,'Monthly Estimate'!$B$16,0))</f>
        <v>0</v>
      </c>
      <c r="H258" s="33">
        <f>IF(ISBLANK('Monthly Estimate'!$D$17),SUMPRODUCT(('Monthly Estimate'!$F$17:$BL$17='Payment Calendar'!$A258)*('Monthly Estimate'!$B$17)),IF('Monthly Estimate'!$D$17='Payment Calendar'!$B258,'Monthly Estimate'!$B$17,0))</f>
        <v>0</v>
      </c>
      <c r="I258" s="33">
        <f>IF(ISBLANK('Monthly Estimate'!$D$18),SUMPRODUCT(('Monthly Estimate'!$F$18:$BL$18='Payment Calendar'!$A258)*('Monthly Estimate'!$B$18)),IF('Monthly Estimate'!$D$18='Payment Calendar'!$B258,'Monthly Estimate'!$B$18,0))</f>
        <v>0</v>
      </c>
      <c r="J258" s="33">
        <f>IF(ISBLANK('Monthly Estimate'!$D$19),SUMPRODUCT(('Monthly Estimate'!$F$19:$BL$19='Payment Calendar'!$A258)*('Monthly Estimate'!$B$19)),IF('Monthly Estimate'!$D$19='Payment Calendar'!$B258,'Monthly Estimate'!$B$19,0))</f>
        <v>0</v>
      </c>
      <c r="K258" s="33">
        <f>IF(ISBLANK('Monthly Estimate'!$D$20),SUMPRODUCT(('Monthly Estimate'!$F$20:$BL$20='Payment Calendar'!$A258)*('Monthly Estimate'!$B$20)),IF('Monthly Estimate'!$D$20='Payment Calendar'!$B258,'Monthly Estimate'!$B$20,0))</f>
        <v>0</v>
      </c>
      <c r="L258" s="33">
        <f>IF(ISBLANK('Monthly Estimate'!$D$21),SUMPRODUCT(('Monthly Estimate'!$F$21:$BL$21='Payment Calendar'!$A258)*('Monthly Estimate'!$B$21)),IF('Monthly Estimate'!$D$21='Payment Calendar'!$B258,'Monthly Estimate'!$B$21,0))</f>
        <v>0</v>
      </c>
      <c r="M258" s="33">
        <f>IF(ISBLANK('Monthly Estimate'!$D$22),SUMPRODUCT(('Monthly Estimate'!$F$22:$BL$22='Payment Calendar'!$A258)*('Monthly Estimate'!$B$22)),IF('Monthly Estimate'!$D$22='Payment Calendar'!$B258,'Monthly Estimate'!$B$22,0))</f>
        <v>0</v>
      </c>
      <c r="N258" s="33">
        <f>IF(ISBLANK('Monthly Estimate'!$D$23),SUMPRODUCT(('Monthly Estimate'!$F$23:$BL$23='Payment Calendar'!$A258)*('Monthly Estimate'!$B$23)),IF('Monthly Estimate'!$D$23='Payment Calendar'!$B258,'Monthly Estimate'!$B$23,0))</f>
        <v>0</v>
      </c>
      <c r="O258" s="33">
        <f>IF(ISBLANK('Monthly Estimate'!$D$24),SUMPRODUCT(('Monthly Estimate'!$F$24:$BL$24='Payment Calendar'!$A258)*('Monthly Estimate'!$B$24)),IF('Monthly Estimate'!$D$24='Payment Calendar'!$B258,'Monthly Estimate'!$B$24,0))</f>
        <v>0</v>
      </c>
      <c r="P258" s="33">
        <f>IF(ISBLANK('Monthly Estimate'!$D$25),SUMPRODUCT(('Monthly Estimate'!$F$25:$BL$25='Payment Calendar'!$A258)*('Monthly Estimate'!$B$25)),IF('Monthly Estimate'!$D$25='Payment Calendar'!$B258,'Monthly Estimate'!$B$25,0))</f>
        <v>0</v>
      </c>
      <c r="Q258" s="33">
        <f>IF(ISBLANK('Monthly Estimate'!$D$26),SUMPRODUCT(('Monthly Estimate'!$F$26:$BL$26='Payment Calendar'!$A258)*('Monthly Estimate'!$B$26)),IF('Monthly Estimate'!$D$26='Payment Calendar'!$B258,'Monthly Estimate'!$B$26,0))</f>
        <v>0</v>
      </c>
      <c r="R258" s="33">
        <f>IF(ISBLANK('Monthly Estimate'!$D$27),SUMPRODUCT(('Monthly Estimate'!$F$27:$BL$27='Payment Calendar'!$A258)*('Monthly Estimate'!$B$27)),IF('Monthly Estimate'!$D$27='Payment Calendar'!$B258,'Monthly Estimate'!$B$27,0))</f>
        <v>0</v>
      </c>
      <c r="S258" s="33">
        <f>IF(ISBLANK('Monthly Estimate'!$D$28),SUMPRODUCT(('Monthly Estimate'!$F$28:$BL$28='Payment Calendar'!$A258)*('Monthly Estimate'!$B$28)),IF('Monthly Estimate'!$D$28='Payment Calendar'!$B258,'Monthly Estimate'!$B$28,0))</f>
        <v>0</v>
      </c>
      <c r="T258" s="33">
        <f>IF(ISBLANK('Monthly Estimate'!$D$32),SUMPRODUCT(('Monthly Estimate'!$F$32:$BL$32='Payment Calendar'!$A258)*('Monthly Estimate'!$B$32)),IF('Monthly Estimate'!$D$32='Payment Calendar'!$B258,'Monthly Estimate'!$B$32,0))</f>
        <v>0</v>
      </c>
      <c r="U258" s="33">
        <f>IF(ISBLANK('Monthly Estimate'!$D$33),SUMPRODUCT(('Monthly Estimate'!$F$33:$BL$33='Payment Calendar'!$A258)*('Monthly Estimate'!$B$33)),IF('Monthly Estimate'!$D$33='Payment Calendar'!$B258,'Monthly Estimate'!$B$33,0))</f>
        <v>0</v>
      </c>
      <c r="V258" s="33">
        <f>IF(ISBLANK('Monthly Estimate'!$D$34),SUMPRODUCT(('Monthly Estimate'!$F$34:$BL$34='Payment Calendar'!$A258)*('Monthly Estimate'!$B$34)),IF('Monthly Estimate'!$D$34='Payment Calendar'!$B258,'Monthly Estimate'!$B$34,0))</f>
        <v>0</v>
      </c>
      <c r="W258" s="33">
        <f>IF(ISBLANK('Monthly Estimate'!$D$35),SUMPRODUCT(('Monthly Estimate'!$F$35:$BL$35='Payment Calendar'!$A258)*('Monthly Estimate'!$B$35)),IF('Monthly Estimate'!$D$35='Payment Calendar'!$B258,'Monthly Estimate'!$B$35,0))</f>
        <v>0</v>
      </c>
      <c r="X258" s="33">
        <f>IF(ISBLANK('Monthly Estimate'!$D$36),SUMPRODUCT(('Monthly Estimate'!$F$36:$BL$36='Payment Calendar'!$A258)*('Monthly Estimate'!$B$36)),IF('Monthly Estimate'!$D$36='Payment Calendar'!$B258,'Monthly Estimate'!$B$36,0))</f>
        <v>0</v>
      </c>
      <c r="Y258" s="33">
        <f>IF(ISBLANK('Monthly Estimate'!$D$37),SUMPRODUCT(('Monthly Estimate'!$F$37:$BL$37='Payment Calendar'!$A258)*('Monthly Estimate'!$B$37)),IF('Monthly Estimate'!$D$37='Payment Calendar'!$B258,'Monthly Estimate'!$B$37,0))</f>
        <v>0</v>
      </c>
      <c r="Z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A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B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C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D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E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F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G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H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I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J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K258" s="33">
        <f>IF(ISBLANK('Monthly Estimate'!$D$38),SUMPRODUCT(('Monthly Estimate'!$F$38:$BL$38='Payment Calendar'!$A258)*('Monthly Estimate'!$B$38)),IF('Monthly Estimate'!$D$38='Payment Calendar'!$B258,'Monthly Estimate'!$B$38,0))</f>
        <v>0</v>
      </c>
      <c r="AL258" s="33">
        <f>IF(ISBLANK('Monthly Estimate'!$D$50),SUMPRODUCT(('Monthly Estimate'!$F$50:$BL$50='Payment Calendar'!$A258)*('Monthly Estimate'!$B$50)),IF('Monthly Estimate'!$D$50='Payment Calendar'!$B258,'Monthly Estimate'!$B$50,0))</f>
        <v>0</v>
      </c>
      <c r="AM258" s="34">
        <f>IF(ISBLANK('Monthly Estimate'!$D$51),SUMPRODUCT(('Monthly Estimate'!$F$51:$BL$51='Payment Calendar'!$A258)*('Monthly Estimate'!$B$51)),IF('Monthly Estimate'!$D$51='Payment Calendar'!$B258,'Monthly Estimate'!$B$51,0))</f>
        <v>0</v>
      </c>
      <c r="AN258" s="29">
        <f>SUM(D258:AM258)</f>
        <v>0</v>
      </c>
      <c r="AO258" s="33">
        <f>IF(ISBLANK('Monthly Estimate'!$D$6),SUMPRODUCT(('Monthly Estimate'!$F$6:$BL$6='Payment Calendar'!$A258)*('Monthly Estimate'!$B$6)),IF('Monthly Estimate'!$D$6='Payment Calendar'!$B258,'Monthly Estimate'!$B$6,0))</f>
        <v>0</v>
      </c>
      <c r="AP258" s="33">
        <f>IF(ISBLANK('Monthly Estimate'!$D$7),SUMPRODUCT(('Monthly Estimate'!$F$7:$BL$7='Payment Calendar'!$A258)*('Monthly Estimate'!$B$7)),IF('Monthly Estimate'!$D$7='Payment Calendar'!$B258,'Monthly Estimate'!$B$7,0))</f>
        <v>0</v>
      </c>
      <c r="AQ258" s="34">
        <f>IF(ISBLANK('Monthly Estimate'!$D$8),SUMPRODUCT(('Monthly Estimate'!$F$8:$BL$8='Payment Calendar'!$A258)*('Monthly Estimate'!$B$8)),IF('Monthly Estimate'!$D$8='Payment Calendar'!$B258,'Monthly Estimate'!$B$8,0))</f>
        <v>0</v>
      </c>
      <c r="AR258" s="35">
        <f t="shared" si="93"/>
        <v>0</v>
      </c>
      <c r="AS258" s="36">
        <f>IF(ISBLANK('Monthly Estimate'!$D$54),SUMPRODUCT(('Monthly Estimate'!$F$54:$BL$54='Payment Calendar'!$A258)*('Monthly Estimate'!$B$54)),IF('Monthly Estimate'!$D$54='Payment Calendar'!$B258,'Monthly Estimate'!$B$54,0))</f>
        <v>0</v>
      </c>
      <c r="AT258" s="34">
        <f>IF(ISBLANK('Monthly Estimate'!$D$55),SUMPRODUCT(('Monthly Estimate'!$F$55:$BL$55='Payment Calendar'!$A258)*('Monthly Estimate'!$B$55)),IF('Monthly Estimate'!$D$55='Payment Calendar'!$B258,'Monthly Estimate'!$B$55,0))</f>
        <v>0</v>
      </c>
      <c r="AU258" s="29">
        <f t="shared" si="88"/>
        <v>0</v>
      </c>
      <c r="AV258" s="30">
        <f t="shared" si="89"/>
        <v>0</v>
      </c>
      <c r="AW258" s="37">
        <f t="shared" si="91"/>
        <v>0</v>
      </c>
    </row>
    <row r="259" spans="1:49" x14ac:dyDescent="0.2">
      <c r="A259" s="31">
        <f t="shared" si="90"/>
        <v>43348</v>
      </c>
      <c r="B259" s="32">
        <f t="shared" si="92"/>
        <v>5</v>
      </c>
      <c r="C259" s="32">
        <f t="shared" si="87"/>
        <v>9</v>
      </c>
      <c r="D259" s="33">
        <f>IF(ISBLANK('Monthly Estimate'!$D$13),SUMPRODUCT(('Monthly Estimate'!$F$13:$BL$13='Payment Calendar'!$A259)*('Monthly Estimate'!$B$13)),IF('Monthly Estimate'!$D$13='Payment Calendar'!$B259,'Monthly Estimate'!$B$13,0))</f>
        <v>0</v>
      </c>
      <c r="E259" s="33">
        <f>IF(ISBLANK('Monthly Estimate'!$D$14),SUMPRODUCT(('Monthly Estimate'!$F$14:$BL$14='Payment Calendar'!$A259)*('Monthly Estimate'!$B$14)),IF('Monthly Estimate'!$D$14='Payment Calendar'!$B259,'Monthly Estimate'!$B$14,0))</f>
        <v>0</v>
      </c>
      <c r="F259" s="33">
        <f>IF(ISBLANK('Monthly Estimate'!$D$15),SUMPRODUCT(('Monthly Estimate'!$F$15:$BL$15='Payment Calendar'!$A259)*('Monthly Estimate'!$B$15)),IF('Monthly Estimate'!$D$15='Payment Calendar'!$B259,'Monthly Estimate'!$B$15,0))</f>
        <v>0</v>
      </c>
      <c r="G259" s="33">
        <f>IF(ISBLANK('Monthly Estimate'!$D$16),SUMPRODUCT(('Monthly Estimate'!$F$16:$BL$16='Payment Calendar'!$A259)*('Monthly Estimate'!$B$16)),IF('Monthly Estimate'!$D$16='Payment Calendar'!$B259,'Monthly Estimate'!$B$16,0))</f>
        <v>0</v>
      </c>
      <c r="H259" s="33">
        <f>IF(ISBLANK('Monthly Estimate'!$D$17),SUMPRODUCT(('Monthly Estimate'!$F$17:$BL$17='Payment Calendar'!$A259)*('Monthly Estimate'!$B$17)),IF('Monthly Estimate'!$D$17='Payment Calendar'!$B259,'Monthly Estimate'!$B$17,0))</f>
        <v>0</v>
      </c>
      <c r="I259" s="33">
        <f>IF(ISBLANK('Monthly Estimate'!$D$18),SUMPRODUCT(('Monthly Estimate'!$F$18:$BL$18='Payment Calendar'!$A259)*('Monthly Estimate'!$B$18)),IF('Monthly Estimate'!$D$18='Payment Calendar'!$B259,'Monthly Estimate'!$B$18,0))</f>
        <v>0</v>
      </c>
      <c r="J259" s="33">
        <f>IF(ISBLANK('Monthly Estimate'!$D$19),SUMPRODUCT(('Monthly Estimate'!$F$19:$BL$19='Payment Calendar'!$A259)*('Monthly Estimate'!$B$19)),IF('Monthly Estimate'!$D$19='Payment Calendar'!$B259,'Monthly Estimate'!$B$19,0))</f>
        <v>0</v>
      </c>
      <c r="K259" s="33">
        <f>IF(ISBLANK('Monthly Estimate'!$D$20),SUMPRODUCT(('Monthly Estimate'!$F$20:$BL$20='Payment Calendar'!$A259)*('Monthly Estimate'!$B$20)),IF('Monthly Estimate'!$D$20='Payment Calendar'!$B259,'Monthly Estimate'!$B$20,0))</f>
        <v>0</v>
      </c>
      <c r="L259" s="33">
        <f>IF(ISBLANK('Monthly Estimate'!$D$21),SUMPRODUCT(('Monthly Estimate'!$F$21:$BL$21='Payment Calendar'!$A259)*('Monthly Estimate'!$B$21)),IF('Monthly Estimate'!$D$21='Payment Calendar'!$B259,'Monthly Estimate'!$B$21,0))</f>
        <v>0</v>
      </c>
      <c r="M259" s="33">
        <f>IF(ISBLANK('Monthly Estimate'!$D$22),SUMPRODUCT(('Monthly Estimate'!$F$22:$BL$22='Payment Calendar'!$A259)*('Monthly Estimate'!$B$22)),IF('Monthly Estimate'!$D$22='Payment Calendar'!$B259,'Monthly Estimate'!$B$22,0))</f>
        <v>0</v>
      </c>
      <c r="N259" s="33">
        <f>IF(ISBLANK('Monthly Estimate'!$D$23),SUMPRODUCT(('Monthly Estimate'!$F$23:$BL$23='Payment Calendar'!$A259)*('Monthly Estimate'!$B$23)),IF('Monthly Estimate'!$D$23='Payment Calendar'!$B259,'Monthly Estimate'!$B$23,0))</f>
        <v>0</v>
      </c>
      <c r="O259" s="33">
        <f>IF(ISBLANK('Monthly Estimate'!$D$24),SUMPRODUCT(('Monthly Estimate'!$F$24:$BL$24='Payment Calendar'!$A259)*('Monthly Estimate'!$B$24)),IF('Monthly Estimate'!$D$24='Payment Calendar'!$B259,'Monthly Estimate'!$B$24,0))</f>
        <v>0</v>
      </c>
      <c r="P259" s="33">
        <f>IF(ISBLANK('Monthly Estimate'!$D$25),SUMPRODUCT(('Monthly Estimate'!$F$25:$BL$25='Payment Calendar'!$A259)*('Monthly Estimate'!$B$25)),IF('Monthly Estimate'!$D$25='Payment Calendar'!$B259,'Monthly Estimate'!$B$25,0))</f>
        <v>0</v>
      </c>
      <c r="Q259" s="33">
        <f>IF(ISBLANK('Monthly Estimate'!$D$26),SUMPRODUCT(('Monthly Estimate'!$F$26:$BL$26='Payment Calendar'!$A259)*('Monthly Estimate'!$B$26)),IF('Monthly Estimate'!$D$26='Payment Calendar'!$B259,'Monthly Estimate'!$B$26,0))</f>
        <v>0</v>
      </c>
      <c r="R259" s="33">
        <f>IF(ISBLANK('Monthly Estimate'!$D$27),SUMPRODUCT(('Monthly Estimate'!$F$27:$BL$27='Payment Calendar'!$A259)*('Monthly Estimate'!$B$27)),IF('Monthly Estimate'!$D$27='Payment Calendar'!$B259,'Monthly Estimate'!$B$27,0))</f>
        <v>0</v>
      </c>
      <c r="S259" s="33">
        <f>IF(ISBLANK('Monthly Estimate'!$D$28),SUMPRODUCT(('Monthly Estimate'!$F$28:$BL$28='Payment Calendar'!$A259)*('Monthly Estimate'!$B$28)),IF('Monthly Estimate'!$D$28='Payment Calendar'!$B259,'Monthly Estimate'!$B$28,0))</f>
        <v>0</v>
      </c>
      <c r="T259" s="33">
        <f>IF(ISBLANK('Monthly Estimate'!$D$32),SUMPRODUCT(('Monthly Estimate'!$F$32:$BL$32='Payment Calendar'!$A259)*('Monthly Estimate'!$B$32)),IF('Monthly Estimate'!$D$32='Payment Calendar'!$B259,'Monthly Estimate'!$B$32,0))</f>
        <v>0</v>
      </c>
      <c r="U259" s="33">
        <f>IF(ISBLANK('Monthly Estimate'!$D$33),SUMPRODUCT(('Monthly Estimate'!$F$33:$BL$33='Payment Calendar'!$A259)*('Monthly Estimate'!$B$33)),IF('Monthly Estimate'!$D$33='Payment Calendar'!$B259,'Monthly Estimate'!$B$33,0))</f>
        <v>0</v>
      </c>
      <c r="V259" s="33">
        <f>IF(ISBLANK('Monthly Estimate'!$D$34),SUMPRODUCT(('Monthly Estimate'!$F$34:$BL$34='Payment Calendar'!$A259)*('Monthly Estimate'!$B$34)),IF('Monthly Estimate'!$D$34='Payment Calendar'!$B259,'Monthly Estimate'!$B$34,0))</f>
        <v>0</v>
      </c>
      <c r="W259" s="33">
        <f>IF(ISBLANK('Monthly Estimate'!$D$35),SUMPRODUCT(('Monthly Estimate'!$F$35:$BL$35='Payment Calendar'!$A259)*('Monthly Estimate'!$B$35)),IF('Monthly Estimate'!$D$35='Payment Calendar'!$B259,'Monthly Estimate'!$B$35,0))</f>
        <v>0</v>
      </c>
      <c r="X259" s="33">
        <f>IF(ISBLANK('Monthly Estimate'!$D$36),SUMPRODUCT(('Monthly Estimate'!$F$36:$BL$36='Payment Calendar'!$A259)*('Monthly Estimate'!$B$36)),IF('Monthly Estimate'!$D$36='Payment Calendar'!$B259,'Monthly Estimate'!$B$36,0))</f>
        <v>0</v>
      </c>
      <c r="Y259" s="33">
        <f>IF(ISBLANK('Monthly Estimate'!$D$37),SUMPRODUCT(('Monthly Estimate'!$F$37:$BL$37='Payment Calendar'!$A259)*('Monthly Estimate'!$B$37)),IF('Monthly Estimate'!$D$37='Payment Calendar'!$B259,'Monthly Estimate'!$B$37,0))</f>
        <v>0</v>
      </c>
      <c r="Z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A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B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C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D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E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F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G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H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I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J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K259" s="33">
        <f>IF(ISBLANK('Monthly Estimate'!$D$38),SUMPRODUCT(('Monthly Estimate'!$F$38:$BL$38='Payment Calendar'!$A259)*('Monthly Estimate'!$B$38)),IF('Monthly Estimate'!$D$38='Payment Calendar'!$B259,'Monthly Estimate'!$B$38,0))</f>
        <v>0</v>
      </c>
      <c r="AL259" s="33">
        <f>IF(ISBLANK('Monthly Estimate'!$D$50),SUMPRODUCT(('Monthly Estimate'!$F$50:$BL$50='Payment Calendar'!$A259)*('Monthly Estimate'!$B$50)),IF('Monthly Estimate'!$D$50='Payment Calendar'!$B259,'Monthly Estimate'!$B$50,0))</f>
        <v>0</v>
      </c>
      <c r="AM259" s="34">
        <f>IF(ISBLANK('Monthly Estimate'!$D$51),SUMPRODUCT(('Monthly Estimate'!$F$51:$BL$51='Payment Calendar'!$A259)*('Monthly Estimate'!$B$51)),IF('Monthly Estimate'!$D$51='Payment Calendar'!$B259,'Monthly Estimate'!$B$51,0))</f>
        <v>0</v>
      </c>
      <c r="AN259" s="29">
        <f>SUM(D259:AM259)</f>
        <v>0</v>
      </c>
      <c r="AO259" s="33">
        <f>IF(ISBLANK('Monthly Estimate'!$D$6),SUMPRODUCT(('Monthly Estimate'!$F$6:$BL$6='Payment Calendar'!$A259)*('Monthly Estimate'!$B$6)),IF('Monthly Estimate'!$D$6='Payment Calendar'!$B259,'Monthly Estimate'!$B$6,0))</f>
        <v>0</v>
      </c>
      <c r="AP259" s="33">
        <f>IF(ISBLANK('Monthly Estimate'!$D$7),SUMPRODUCT(('Monthly Estimate'!$F$7:$BL$7='Payment Calendar'!$A259)*('Monthly Estimate'!$B$7)),IF('Monthly Estimate'!$D$7='Payment Calendar'!$B259,'Monthly Estimate'!$B$7,0))</f>
        <v>0</v>
      </c>
      <c r="AQ259" s="34">
        <f>IF(ISBLANK('Monthly Estimate'!$D$8),SUMPRODUCT(('Monthly Estimate'!$F$8:$BL$8='Payment Calendar'!$A259)*('Monthly Estimate'!$B$8)),IF('Monthly Estimate'!$D$8='Payment Calendar'!$B259,'Monthly Estimate'!$B$8,0))</f>
        <v>0</v>
      </c>
      <c r="AR259" s="35">
        <f t="shared" si="93"/>
        <v>0</v>
      </c>
      <c r="AS259" s="36">
        <f>IF(ISBLANK('Monthly Estimate'!$D$54),SUMPRODUCT(('Monthly Estimate'!$F$54:$BL$54='Payment Calendar'!$A259)*('Monthly Estimate'!$B$54)),IF('Monthly Estimate'!$D$54='Payment Calendar'!$B259,'Monthly Estimate'!$B$54,0))</f>
        <v>0</v>
      </c>
      <c r="AT259" s="34">
        <f>IF(ISBLANK('Monthly Estimate'!$D$55),SUMPRODUCT(('Monthly Estimate'!$F$55:$BL$55='Payment Calendar'!$A259)*('Monthly Estimate'!$B$55)),IF('Monthly Estimate'!$D$55='Payment Calendar'!$B259,'Monthly Estimate'!$B$55,0))</f>
        <v>0</v>
      </c>
      <c r="AU259" s="29">
        <f t="shared" si="88"/>
        <v>0</v>
      </c>
      <c r="AV259" s="30">
        <f t="shared" si="89"/>
        <v>0</v>
      </c>
      <c r="AW259" s="37">
        <f t="shared" si="91"/>
        <v>0</v>
      </c>
    </row>
    <row r="260" spans="1:49" x14ac:dyDescent="0.2">
      <c r="A260" s="31">
        <f t="shared" si="90"/>
        <v>43349</v>
      </c>
      <c r="B260" s="32">
        <f t="shared" si="92"/>
        <v>6</v>
      </c>
      <c r="C260" s="32">
        <f t="shared" si="87"/>
        <v>9</v>
      </c>
      <c r="D260" s="33">
        <f>IF(ISBLANK('Monthly Estimate'!$D$13),SUMPRODUCT(('Monthly Estimate'!$F$13:$BL$13='Payment Calendar'!$A260)*('Monthly Estimate'!$B$13)),IF('Monthly Estimate'!$D$13='Payment Calendar'!$B260,'Monthly Estimate'!$B$13,0))</f>
        <v>0</v>
      </c>
      <c r="E260" s="33">
        <f>IF(ISBLANK('Monthly Estimate'!$D$14),SUMPRODUCT(('Monthly Estimate'!$F$14:$BL$14='Payment Calendar'!$A260)*('Monthly Estimate'!$B$14)),IF('Monthly Estimate'!$D$14='Payment Calendar'!$B260,'Monthly Estimate'!$B$14,0))</f>
        <v>0</v>
      </c>
      <c r="F260" s="33">
        <f>IF(ISBLANK('Monthly Estimate'!$D$15),SUMPRODUCT(('Monthly Estimate'!$F$15:$BL$15='Payment Calendar'!$A260)*('Monthly Estimate'!$B$15)),IF('Monthly Estimate'!$D$15='Payment Calendar'!$B260,'Monthly Estimate'!$B$15,0))</f>
        <v>0</v>
      </c>
      <c r="G260" s="33">
        <f>IF(ISBLANK('Monthly Estimate'!$D$16),SUMPRODUCT(('Monthly Estimate'!$F$16:$BL$16='Payment Calendar'!$A260)*('Monthly Estimate'!$B$16)),IF('Monthly Estimate'!$D$16='Payment Calendar'!$B260,'Monthly Estimate'!$B$16,0))</f>
        <v>0</v>
      </c>
      <c r="H260" s="33">
        <f>IF(ISBLANK('Monthly Estimate'!$D$17),SUMPRODUCT(('Monthly Estimate'!$F$17:$BL$17='Payment Calendar'!$A260)*('Monthly Estimate'!$B$17)),IF('Monthly Estimate'!$D$17='Payment Calendar'!$B260,'Monthly Estimate'!$B$17,0))</f>
        <v>0</v>
      </c>
      <c r="I260" s="33">
        <f>IF(ISBLANK('Monthly Estimate'!$D$18),SUMPRODUCT(('Monthly Estimate'!$F$18:$BL$18='Payment Calendar'!$A260)*('Monthly Estimate'!$B$18)),IF('Monthly Estimate'!$D$18='Payment Calendar'!$B260,'Monthly Estimate'!$B$18,0))</f>
        <v>0</v>
      </c>
      <c r="J260" s="33">
        <f>IF(ISBLANK('Monthly Estimate'!$D$19),SUMPRODUCT(('Monthly Estimate'!$F$19:$BL$19='Payment Calendar'!$A260)*('Monthly Estimate'!$B$19)),IF('Monthly Estimate'!$D$19='Payment Calendar'!$B260,'Monthly Estimate'!$B$19,0))</f>
        <v>0</v>
      </c>
      <c r="K260" s="33">
        <f>IF(ISBLANK('Monthly Estimate'!$D$20),SUMPRODUCT(('Monthly Estimate'!$F$20:$BL$20='Payment Calendar'!$A260)*('Monthly Estimate'!$B$20)),IF('Monthly Estimate'!$D$20='Payment Calendar'!$B260,'Monthly Estimate'!$B$20,0))</f>
        <v>0</v>
      </c>
      <c r="L260" s="33">
        <f>IF(ISBLANK('Monthly Estimate'!$D$21),SUMPRODUCT(('Monthly Estimate'!$F$21:$BL$21='Payment Calendar'!$A260)*('Monthly Estimate'!$B$21)),IF('Monthly Estimate'!$D$21='Payment Calendar'!$B260,'Monthly Estimate'!$B$21,0))</f>
        <v>0</v>
      </c>
      <c r="M260" s="33">
        <f>IF(ISBLANK('Monthly Estimate'!$D$22),SUMPRODUCT(('Monthly Estimate'!$F$22:$BL$22='Payment Calendar'!$A260)*('Monthly Estimate'!$B$22)),IF('Monthly Estimate'!$D$22='Payment Calendar'!$B260,'Monthly Estimate'!$B$22,0))</f>
        <v>0</v>
      </c>
      <c r="N260" s="33">
        <f>IF(ISBLANK('Monthly Estimate'!$D$23),SUMPRODUCT(('Monthly Estimate'!$F$23:$BL$23='Payment Calendar'!$A260)*('Monthly Estimate'!$B$23)),IF('Monthly Estimate'!$D$23='Payment Calendar'!$B260,'Monthly Estimate'!$B$23,0))</f>
        <v>0</v>
      </c>
      <c r="O260" s="33">
        <f>IF(ISBLANK('Monthly Estimate'!$D$24),SUMPRODUCT(('Monthly Estimate'!$F$24:$BL$24='Payment Calendar'!$A260)*('Monthly Estimate'!$B$24)),IF('Monthly Estimate'!$D$24='Payment Calendar'!$B260,'Monthly Estimate'!$B$24,0))</f>
        <v>0</v>
      </c>
      <c r="P260" s="33">
        <f>IF(ISBLANK('Monthly Estimate'!$D$25),SUMPRODUCT(('Monthly Estimate'!$F$25:$BL$25='Payment Calendar'!$A260)*('Monthly Estimate'!$B$25)),IF('Monthly Estimate'!$D$25='Payment Calendar'!$B260,'Monthly Estimate'!$B$25,0))</f>
        <v>0</v>
      </c>
      <c r="Q260" s="33">
        <f>IF(ISBLANK('Monthly Estimate'!$D$26),SUMPRODUCT(('Monthly Estimate'!$F$26:$BL$26='Payment Calendar'!$A260)*('Monthly Estimate'!$B$26)),IF('Monthly Estimate'!$D$26='Payment Calendar'!$B260,'Monthly Estimate'!$B$26,0))</f>
        <v>0</v>
      </c>
      <c r="R260" s="33">
        <f>IF(ISBLANK('Monthly Estimate'!$D$27),SUMPRODUCT(('Monthly Estimate'!$F$27:$BL$27='Payment Calendar'!$A260)*('Monthly Estimate'!$B$27)),IF('Monthly Estimate'!$D$27='Payment Calendar'!$B260,'Monthly Estimate'!$B$27,0))</f>
        <v>0</v>
      </c>
      <c r="S260" s="33">
        <f>IF(ISBLANK('Monthly Estimate'!$D$28),SUMPRODUCT(('Monthly Estimate'!$F$28:$BL$28='Payment Calendar'!$A260)*('Monthly Estimate'!$B$28)),IF('Monthly Estimate'!$D$28='Payment Calendar'!$B260,'Monthly Estimate'!$B$28,0))</f>
        <v>0</v>
      </c>
      <c r="T260" s="33">
        <f>IF(ISBLANK('Monthly Estimate'!$D$32),SUMPRODUCT(('Monthly Estimate'!$F$32:$BL$32='Payment Calendar'!$A260)*('Monthly Estimate'!$B$32)),IF('Monthly Estimate'!$D$32='Payment Calendar'!$B260,'Monthly Estimate'!$B$32,0))</f>
        <v>0</v>
      </c>
      <c r="U260" s="33">
        <f>IF(ISBLANK('Monthly Estimate'!$D$33),SUMPRODUCT(('Monthly Estimate'!$F$33:$BL$33='Payment Calendar'!$A260)*('Monthly Estimate'!$B$33)),IF('Monthly Estimate'!$D$33='Payment Calendar'!$B260,'Monthly Estimate'!$B$33,0))</f>
        <v>0</v>
      </c>
      <c r="V260" s="33">
        <f>IF(ISBLANK('Monthly Estimate'!$D$34),SUMPRODUCT(('Monthly Estimate'!$F$34:$BL$34='Payment Calendar'!$A260)*('Monthly Estimate'!$B$34)),IF('Monthly Estimate'!$D$34='Payment Calendar'!$B260,'Monthly Estimate'!$B$34,0))</f>
        <v>0</v>
      </c>
      <c r="W260" s="33">
        <f>IF(ISBLANK('Monthly Estimate'!$D$35),SUMPRODUCT(('Monthly Estimate'!$F$35:$BL$35='Payment Calendar'!$A260)*('Monthly Estimate'!$B$35)),IF('Monthly Estimate'!$D$35='Payment Calendar'!$B260,'Monthly Estimate'!$B$35,0))</f>
        <v>0</v>
      </c>
      <c r="X260" s="33">
        <f>IF(ISBLANK('Monthly Estimate'!$D$36),SUMPRODUCT(('Monthly Estimate'!$F$36:$BL$36='Payment Calendar'!$A260)*('Monthly Estimate'!$B$36)),IF('Monthly Estimate'!$D$36='Payment Calendar'!$B260,'Monthly Estimate'!$B$36,0))</f>
        <v>0</v>
      </c>
      <c r="Y260" s="33">
        <f>IF(ISBLANK('Monthly Estimate'!$D$37),SUMPRODUCT(('Monthly Estimate'!$F$37:$BL$37='Payment Calendar'!$A260)*('Monthly Estimate'!$B$37)),IF('Monthly Estimate'!$D$37='Payment Calendar'!$B260,'Monthly Estimate'!$B$37,0))</f>
        <v>0</v>
      </c>
      <c r="Z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A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B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C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D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E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F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G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H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I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J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K260" s="33">
        <f>IF(ISBLANK('Monthly Estimate'!$D$38),SUMPRODUCT(('Monthly Estimate'!$F$38:$BL$38='Payment Calendar'!$A260)*('Monthly Estimate'!$B$38)),IF('Monthly Estimate'!$D$38='Payment Calendar'!$B260,'Monthly Estimate'!$B$38,0))</f>
        <v>0</v>
      </c>
      <c r="AL260" s="33">
        <f>IF(ISBLANK('Monthly Estimate'!$D$50),SUMPRODUCT(('Monthly Estimate'!$F$50:$BL$50='Payment Calendar'!$A260)*('Monthly Estimate'!$B$50)),IF('Monthly Estimate'!$D$50='Payment Calendar'!$B260,'Monthly Estimate'!$B$50,0))</f>
        <v>0</v>
      </c>
      <c r="AM260" s="34">
        <f>IF(ISBLANK('Monthly Estimate'!$D$51),SUMPRODUCT(('Monthly Estimate'!$F$51:$BL$51='Payment Calendar'!$A260)*('Monthly Estimate'!$B$51)),IF('Monthly Estimate'!$D$51='Payment Calendar'!$B260,'Monthly Estimate'!$B$51,0))</f>
        <v>0</v>
      </c>
      <c r="AN260" s="29">
        <f>SUM(D260:AM260)</f>
        <v>0</v>
      </c>
      <c r="AO260" s="33">
        <f>IF(ISBLANK('Monthly Estimate'!$D$6),SUMPRODUCT(('Monthly Estimate'!$F$6:$BL$6='Payment Calendar'!$A260)*('Monthly Estimate'!$B$6)),IF('Monthly Estimate'!$D$6='Payment Calendar'!$B260,'Monthly Estimate'!$B$6,0))</f>
        <v>0</v>
      </c>
      <c r="AP260" s="33">
        <f>IF(ISBLANK('Monthly Estimate'!$D$7),SUMPRODUCT(('Monthly Estimate'!$F$7:$BL$7='Payment Calendar'!$A260)*('Monthly Estimate'!$B$7)),IF('Monthly Estimate'!$D$7='Payment Calendar'!$B260,'Monthly Estimate'!$B$7,0))</f>
        <v>0</v>
      </c>
      <c r="AQ260" s="34">
        <f>IF(ISBLANK('Monthly Estimate'!$D$8),SUMPRODUCT(('Monthly Estimate'!$F$8:$BL$8='Payment Calendar'!$A260)*('Monthly Estimate'!$B$8)),IF('Monthly Estimate'!$D$8='Payment Calendar'!$B260,'Monthly Estimate'!$B$8,0))</f>
        <v>0</v>
      </c>
      <c r="AR260" s="35">
        <f t="shared" si="93"/>
        <v>0</v>
      </c>
      <c r="AS260" s="36">
        <f>IF(ISBLANK('Monthly Estimate'!$D$54),SUMPRODUCT(('Monthly Estimate'!$F$54:$BL$54='Payment Calendar'!$A260)*('Monthly Estimate'!$B$54)),IF('Monthly Estimate'!$D$54='Payment Calendar'!$B260,'Monthly Estimate'!$B$54,0))</f>
        <v>0</v>
      </c>
      <c r="AT260" s="34">
        <f>IF(ISBLANK('Monthly Estimate'!$D$55),SUMPRODUCT(('Monthly Estimate'!$F$55:$BL$55='Payment Calendar'!$A260)*('Monthly Estimate'!$B$55)),IF('Monthly Estimate'!$D$55='Payment Calendar'!$B260,'Monthly Estimate'!$B$55,0))</f>
        <v>0</v>
      </c>
      <c r="AU260" s="29">
        <f t="shared" si="88"/>
        <v>0</v>
      </c>
      <c r="AV260" s="30">
        <f t="shared" si="89"/>
        <v>0</v>
      </c>
      <c r="AW260" s="37">
        <f t="shared" si="91"/>
        <v>0</v>
      </c>
    </row>
    <row r="261" spans="1:49" x14ac:dyDescent="0.2">
      <c r="A261" s="31">
        <f t="shared" si="90"/>
        <v>43350</v>
      </c>
      <c r="B261" s="32">
        <f t="shared" si="92"/>
        <v>7</v>
      </c>
      <c r="C261" s="32">
        <f t="shared" si="87"/>
        <v>9</v>
      </c>
      <c r="D261" s="33">
        <f>IF(ISBLANK('Monthly Estimate'!$D$13),SUMPRODUCT(('Monthly Estimate'!$F$13:$BL$13='Payment Calendar'!$A261)*('Monthly Estimate'!$B$13)),IF('Monthly Estimate'!$D$13='Payment Calendar'!$B261,'Monthly Estimate'!$B$13,0))</f>
        <v>0</v>
      </c>
      <c r="E261" s="33">
        <f>IF(ISBLANK('Monthly Estimate'!$D$14),SUMPRODUCT(('Monthly Estimate'!$F$14:$BL$14='Payment Calendar'!$A261)*('Monthly Estimate'!$B$14)),IF('Monthly Estimate'!$D$14='Payment Calendar'!$B261,'Monthly Estimate'!$B$14,0))</f>
        <v>0</v>
      </c>
      <c r="F261" s="33">
        <f>IF(ISBLANK('Monthly Estimate'!$D$15),SUMPRODUCT(('Monthly Estimate'!$F$15:$BL$15='Payment Calendar'!$A261)*('Monthly Estimate'!$B$15)),IF('Monthly Estimate'!$D$15='Payment Calendar'!$B261,'Monthly Estimate'!$B$15,0))</f>
        <v>0</v>
      </c>
      <c r="G261" s="33">
        <f>IF(ISBLANK('Monthly Estimate'!$D$16),SUMPRODUCT(('Monthly Estimate'!$F$16:$BL$16='Payment Calendar'!$A261)*('Monthly Estimate'!$B$16)),IF('Monthly Estimate'!$D$16='Payment Calendar'!$B261,'Monthly Estimate'!$B$16,0))</f>
        <v>0</v>
      </c>
      <c r="H261" s="33">
        <f>IF(ISBLANK('Monthly Estimate'!$D$17),SUMPRODUCT(('Monthly Estimate'!$F$17:$BL$17='Payment Calendar'!$A261)*('Monthly Estimate'!$B$17)),IF('Monthly Estimate'!$D$17='Payment Calendar'!$B261,'Monthly Estimate'!$B$17,0))</f>
        <v>0</v>
      </c>
      <c r="I261" s="33">
        <f>IF(ISBLANK('Monthly Estimate'!$D$18),SUMPRODUCT(('Monthly Estimate'!$F$18:$BL$18='Payment Calendar'!$A261)*('Monthly Estimate'!$B$18)),IF('Monthly Estimate'!$D$18='Payment Calendar'!$B261,'Monthly Estimate'!$B$18,0))</f>
        <v>0</v>
      </c>
      <c r="J261" s="33">
        <f>IF(ISBLANK('Monthly Estimate'!$D$19),SUMPRODUCT(('Monthly Estimate'!$F$19:$BL$19='Payment Calendar'!$A261)*('Monthly Estimate'!$B$19)),IF('Monthly Estimate'!$D$19='Payment Calendar'!$B261,'Monthly Estimate'!$B$19,0))</f>
        <v>0</v>
      </c>
      <c r="K261" s="33">
        <f>IF(ISBLANK('Monthly Estimate'!$D$20),SUMPRODUCT(('Monthly Estimate'!$F$20:$BL$20='Payment Calendar'!$A261)*('Monthly Estimate'!$B$20)),IF('Monthly Estimate'!$D$20='Payment Calendar'!$B261,'Monthly Estimate'!$B$20,0))</f>
        <v>0</v>
      </c>
      <c r="L261" s="33">
        <f>IF(ISBLANK('Monthly Estimate'!$D$21),SUMPRODUCT(('Monthly Estimate'!$F$21:$BL$21='Payment Calendar'!$A261)*('Monthly Estimate'!$B$21)),IF('Monthly Estimate'!$D$21='Payment Calendar'!$B261,'Monthly Estimate'!$B$21,0))</f>
        <v>0</v>
      </c>
      <c r="M261" s="33">
        <f>IF(ISBLANK('Monthly Estimate'!$D$22),SUMPRODUCT(('Monthly Estimate'!$F$22:$BL$22='Payment Calendar'!$A261)*('Monthly Estimate'!$B$22)),IF('Monthly Estimate'!$D$22='Payment Calendar'!$B261,'Monthly Estimate'!$B$22,0))</f>
        <v>0</v>
      </c>
      <c r="N261" s="33">
        <f>IF(ISBLANK('Monthly Estimate'!$D$23),SUMPRODUCT(('Monthly Estimate'!$F$23:$BL$23='Payment Calendar'!$A261)*('Monthly Estimate'!$B$23)),IF('Monthly Estimate'!$D$23='Payment Calendar'!$B261,'Monthly Estimate'!$B$23,0))</f>
        <v>0</v>
      </c>
      <c r="O261" s="33">
        <f>IF(ISBLANK('Monthly Estimate'!$D$24),SUMPRODUCT(('Monthly Estimate'!$F$24:$BL$24='Payment Calendar'!$A261)*('Monthly Estimate'!$B$24)),IF('Monthly Estimate'!$D$24='Payment Calendar'!$B261,'Monthly Estimate'!$B$24,0))</f>
        <v>0</v>
      </c>
      <c r="P261" s="33">
        <f>IF(ISBLANK('Monthly Estimate'!$D$25),SUMPRODUCT(('Monthly Estimate'!$F$25:$BL$25='Payment Calendar'!$A261)*('Monthly Estimate'!$B$25)),IF('Monthly Estimate'!$D$25='Payment Calendar'!$B261,'Monthly Estimate'!$B$25,0))</f>
        <v>0</v>
      </c>
      <c r="Q261" s="33">
        <f>IF(ISBLANK('Monthly Estimate'!$D$26),SUMPRODUCT(('Monthly Estimate'!$F$26:$BL$26='Payment Calendar'!$A261)*('Monthly Estimate'!$B$26)),IF('Monthly Estimate'!$D$26='Payment Calendar'!$B261,'Monthly Estimate'!$B$26,0))</f>
        <v>0</v>
      </c>
      <c r="R261" s="33">
        <f>IF(ISBLANK('Monthly Estimate'!$D$27),SUMPRODUCT(('Monthly Estimate'!$F$27:$BL$27='Payment Calendar'!$A261)*('Monthly Estimate'!$B$27)),IF('Monthly Estimate'!$D$27='Payment Calendar'!$B261,'Monthly Estimate'!$B$27,0))</f>
        <v>0</v>
      </c>
      <c r="S261" s="33">
        <f>IF(ISBLANK('Monthly Estimate'!$D$28),SUMPRODUCT(('Monthly Estimate'!$F$28:$BL$28='Payment Calendar'!$A261)*('Monthly Estimate'!$B$28)),IF('Monthly Estimate'!$D$28='Payment Calendar'!$B261,'Monthly Estimate'!$B$28,0))</f>
        <v>0</v>
      </c>
      <c r="T261" s="33">
        <f>IF(ISBLANK('Monthly Estimate'!$D$32),SUMPRODUCT(('Monthly Estimate'!$F$32:$BL$32='Payment Calendar'!$A261)*('Monthly Estimate'!$B$32)),IF('Monthly Estimate'!$D$32='Payment Calendar'!$B261,'Monthly Estimate'!$B$32,0))</f>
        <v>0</v>
      </c>
      <c r="U261" s="33">
        <f>IF(ISBLANK('Monthly Estimate'!$D$33),SUMPRODUCT(('Monthly Estimate'!$F$33:$BL$33='Payment Calendar'!$A261)*('Monthly Estimate'!$B$33)),IF('Monthly Estimate'!$D$33='Payment Calendar'!$B261,'Monthly Estimate'!$B$33,0))</f>
        <v>0</v>
      </c>
      <c r="V261" s="33">
        <f>IF(ISBLANK('Monthly Estimate'!$D$34),SUMPRODUCT(('Monthly Estimate'!$F$34:$BL$34='Payment Calendar'!$A261)*('Monthly Estimate'!$B$34)),IF('Monthly Estimate'!$D$34='Payment Calendar'!$B261,'Monthly Estimate'!$B$34,0))</f>
        <v>0</v>
      </c>
      <c r="W261" s="33">
        <f>IF(ISBLANK('Monthly Estimate'!$D$35),SUMPRODUCT(('Monthly Estimate'!$F$35:$BL$35='Payment Calendar'!$A261)*('Monthly Estimate'!$B$35)),IF('Monthly Estimate'!$D$35='Payment Calendar'!$B261,'Monthly Estimate'!$B$35,0))</f>
        <v>0</v>
      </c>
      <c r="X261" s="33">
        <f>IF(ISBLANK('Monthly Estimate'!$D$36),SUMPRODUCT(('Monthly Estimate'!$F$36:$BL$36='Payment Calendar'!$A261)*('Monthly Estimate'!$B$36)),IF('Monthly Estimate'!$D$36='Payment Calendar'!$B261,'Monthly Estimate'!$B$36,0))</f>
        <v>0</v>
      </c>
      <c r="Y261" s="33">
        <f>IF(ISBLANK('Monthly Estimate'!$D$37),SUMPRODUCT(('Monthly Estimate'!$F$37:$BL$37='Payment Calendar'!$A261)*('Monthly Estimate'!$B$37)),IF('Monthly Estimate'!$D$37='Payment Calendar'!$B261,'Monthly Estimate'!$B$37,0))</f>
        <v>0</v>
      </c>
      <c r="Z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A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B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C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D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E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F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G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H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I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J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K261" s="33">
        <f>IF(ISBLANK('Monthly Estimate'!$D$38),SUMPRODUCT(('Monthly Estimate'!$F$38:$BL$38='Payment Calendar'!$A261)*('Monthly Estimate'!$B$38)),IF('Monthly Estimate'!$D$38='Payment Calendar'!$B261,'Monthly Estimate'!$B$38,0))</f>
        <v>0</v>
      </c>
      <c r="AL261" s="33">
        <f>IF(ISBLANK('Monthly Estimate'!$D$50),SUMPRODUCT(('Monthly Estimate'!$F$50:$BL$50='Payment Calendar'!$A261)*('Monthly Estimate'!$B$50)),IF('Monthly Estimate'!$D$50='Payment Calendar'!$B261,'Monthly Estimate'!$B$50,0))</f>
        <v>0</v>
      </c>
      <c r="AM261" s="34">
        <f>IF(ISBLANK('Monthly Estimate'!$D$51),SUMPRODUCT(('Monthly Estimate'!$F$51:$BL$51='Payment Calendar'!$A261)*('Monthly Estimate'!$B$51)),IF('Monthly Estimate'!$D$51='Payment Calendar'!$B261,'Monthly Estimate'!$B$51,0))</f>
        <v>0</v>
      </c>
      <c r="AN261" s="29">
        <f>SUM(D261:AM261)</f>
        <v>0</v>
      </c>
      <c r="AO261" s="33">
        <f>IF(ISBLANK('Monthly Estimate'!$D$6),SUMPRODUCT(('Monthly Estimate'!$F$6:$BL$6='Payment Calendar'!$A261)*('Monthly Estimate'!$B$6)),IF('Monthly Estimate'!$D$6='Payment Calendar'!$B261,'Monthly Estimate'!$B$6,0))</f>
        <v>0</v>
      </c>
      <c r="AP261" s="33">
        <f>IF(ISBLANK('Monthly Estimate'!$D$7),SUMPRODUCT(('Monthly Estimate'!$F$7:$BL$7='Payment Calendar'!$A261)*('Monthly Estimate'!$B$7)),IF('Monthly Estimate'!$D$7='Payment Calendar'!$B261,'Monthly Estimate'!$B$7,0))</f>
        <v>0</v>
      </c>
      <c r="AQ261" s="34">
        <f>IF(ISBLANK('Monthly Estimate'!$D$8),SUMPRODUCT(('Monthly Estimate'!$F$8:$BL$8='Payment Calendar'!$A261)*('Monthly Estimate'!$B$8)),IF('Monthly Estimate'!$D$8='Payment Calendar'!$B261,'Monthly Estimate'!$B$8,0))</f>
        <v>0</v>
      </c>
      <c r="AR261" s="35">
        <f t="shared" si="93"/>
        <v>0</v>
      </c>
      <c r="AS261" s="36">
        <f>IF(ISBLANK('Monthly Estimate'!$D$54),SUMPRODUCT(('Monthly Estimate'!$F$54:$BL$54='Payment Calendar'!$A261)*('Monthly Estimate'!$B$54)),IF('Monthly Estimate'!$D$54='Payment Calendar'!$B261,'Monthly Estimate'!$B$54,0))</f>
        <v>0</v>
      </c>
      <c r="AT261" s="34">
        <f>IF(ISBLANK('Monthly Estimate'!$D$55),SUMPRODUCT(('Monthly Estimate'!$F$55:$BL$55='Payment Calendar'!$A261)*('Monthly Estimate'!$B$55)),IF('Monthly Estimate'!$D$55='Payment Calendar'!$B261,'Monthly Estimate'!$B$55,0))</f>
        <v>0</v>
      </c>
      <c r="AU261" s="29">
        <f t="shared" si="88"/>
        <v>0</v>
      </c>
      <c r="AV261" s="30">
        <f t="shared" si="89"/>
        <v>0</v>
      </c>
      <c r="AW261" s="37">
        <f t="shared" si="91"/>
        <v>0</v>
      </c>
    </row>
    <row r="262" spans="1:49" x14ac:dyDescent="0.2">
      <c r="A262" s="31">
        <f t="shared" si="90"/>
        <v>43351</v>
      </c>
      <c r="B262" s="32">
        <f t="shared" si="92"/>
        <v>8</v>
      </c>
      <c r="C262" s="32">
        <f t="shared" si="87"/>
        <v>9</v>
      </c>
      <c r="D262" s="33">
        <f>IF(ISBLANK('Monthly Estimate'!$D$13),SUMPRODUCT(('Monthly Estimate'!$F$13:$BL$13='Payment Calendar'!$A262)*('Monthly Estimate'!$B$13)),IF('Monthly Estimate'!$D$13='Payment Calendar'!$B262,'Monthly Estimate'!$B$13,0))</f>
        <v>0</v>
      </c>
      <c r="E262" s="33">
        <f>IF(ISBLANK('Monthly Estimate'!$D$14),SUMPRODUCT(('Monthly Estimate'!$F$14:$BL$14='Payment Calendar'!$A262)*('Monthly Estimate'!$B$14)),IF('Monthly Estimate'!$D$14='Payment Calendar'!$B262,'Monthly Estimate'!$B$14,0))</f>
        <v>0</v>
      </c>
      <c r="F262" s="33">
        <f>IF(ISBLANK('Monthly Estimate'!$D$15),SUMPRODUCT(('Monthly Estimate'!$F$15:$BL$15='Payment Calendar'!$A262)*('Monthly Estimate'!$B$15)),IF('Monthly Estimate'!$D$15='Payment Calendar'!$B262,'Monthly Estimate'!$B$15,0))</f>
        <v>0</v>
      </c>
      <c r="G262" s="33">
        <f>IF(ISBLANK('Monthly Estimate'!$D$16),SUMPRODUCT(('Monthly Estimate'!$F$16:$BL$16='Payment Calendar'!$A262)*('Monthly Estimate'!$B$16)),IF('Monthly Estimate'!$D$16='Payment Calendar'!$B262,'Monthly Estimate'!$B$16,0))</f>
        <v>0</v>
      </c>
      <c r="H262" s="33">
        <f>IF(ISBLANK('Monthly Estimate'!$D$17),SUMPRODUCT(('Monthly Estimate'!$F$17:$BL$17='Payment Calendar'!$A262)*('Monthly Estimate'!$B$17)),IF('Monthly Estimate'!$D$17='Payment Calendar'!$B262,'Monthly Estimate'!$B$17,0))</f>
        <v>0</v>
      </c>
      <c r="I262" s="33">
        <f>IF(ISBLANK('Monthly Estimate'!$D$18),SUMPRODUCT(('Monthly Estimate'!$F$18:$BL$18='Payment Calendar'!$A262)*('Monthly Estimate'!$B$18)),IF('Monthly Estimate'!$D$18='Payment Calendar'!$B262,'Monthly Estimate'!$B$18,0))</f>
        <v>0</v>
      </c>
      <c r="J262" s="33">
        <f>IF(ISBLANK('Monthly Estimate'!$D$19),SUMPRODUCT(('Monthly Estimate'!$F$19:$BL$19='Payment Calendar'!$A262)*('Monthly Estimate'!$B$19)),IF('Monthly Estimate'!$D$19='Payment Calendar'!$B262,'Monthly Estimate'!$B$19,0))</f>
        <v>0</v>
      </c>
      <c r="K262" s="33">
        <f>IF(ISBLANK('Monthly Estimate'!$D$20),SUMPRODUCT(('Monthly Estimate'!$F$20:$BL$20='Payment Calendar'!$A262)*('Monthly Estimate'!$B$20)),IF('Monthly Estimate'!$D$20='Payment Calendar'!$B262,'Monthly Estimate'!$B$20,0))</f>
        <v>0</v>
      </c>
      <c r="L262" s="33">
        <f>IF(ISBLANK('Monthly Estimate'!$D$21),SUMPRODUCT(('Monthly Estimate'!$F$21:$BL$21='Payment Calendar'!$A262)*('Monthly Estimate'!$B$21)),IF('Monthly Estimate'!$D$21='Payment Calendar'!$B262,'Monthly Estimate'!$B$21,0))</f>
        <v>0</v>
      </c>
      <c r="M262" s="33">
        <f>IF(ISBLANK('Monthly Estimate'!$D$22),SUMPRODUCT(('Monthly Estimate'!$F$22:$BL$22='Payment Calendar'!$A262)*('Monthly Estimate'!$B$22)),IF('Monthly Estimate'!$D$22='Payment Calendar'!$B262,'Monthly Estimate'!$B$22,0))</f>
        <v>0</v>
      </c>
      <c r="N262" s="33">
        <f>IF(ISBLANK('Monthly Estimate'!$D$23),SUMPRODUCT(('Monthly Estimate'!$F$23:$BL$23='Payment Calendar'!$A262)*('Monthly Estimate'!$B$23)),IF('Monthly Estimate'!$D$23='Payment Calendar'!$B262,'Monthly Estimate'!$B$23,0))</f>
        <v>0</v>
      </c>
      <c r="O262" s="33">
        <f>IF(ISBLANK('Monthly Estimate'!$D$24),SUMPRODUCT(('Monthly Estimate'!$F$24:$BL$24='Payment Calendar'!$A262)*('Monthly Estimate'!$B$24)),IF('Monthly Estimate'!$D$24='Payment Calendar'!$B262,'Monthly Estimate'!$B$24,0))</f>
        <v>0</v>
      </c>
      <c r="P262" s="33">
        <f>IF(ISBLANK('Monthly Estimate'!$D$25),SUMPRODUCT(('Monthly Estimate'!$F$25:$BL$25='Payment Calendar'!$A262)*('Monthly Estimate'!$B$25)),IF('Monthly Estimate'!$D$25='Payment Calendar'!$B262,'Monthly Estimate'!$B$25,0))</f>
        <v>0</v>
      </c>
      <c r="Q262" s="33">
        <f>IF(ISBLANK('Monthly Estimate'!$D$26),SUMPRODUCT(('Monthly Estimate'!$F$26:$BL$26='Payment Calendar'!$A262)*('Monthly Estimate'!$B$26)),IF('Monthly Estimate'!$D$26='Payment Calendar'!$B262,'Monthly Estimate'!$B$26,0))</f>
        <v>0</v>
      </c>
      <c r="R262" s="33">
        <f>IF(ISBLANK('Monthly Estimate'!$D$27),SUMPRODUCT(('Monthly Estimate'!$F$27:$BL$27='Payment Calendar'!$A262)*('Monthly Estimate'!$B$27)),IF('Monthly Estimate'!$D$27='Payment Calendar'!$B262,'Monthly Estimate'!$B$27,0))</f>
        <v>0</v>
      </c>
      <c r="S262" s="33">
        <f>IF(ISBLANK('Monthly Estimate'!$D$28),SUMPRODUCT(('Monthly Estimate'!$F$28:$BL$28='Payment Calendar'!$A262)*('Monthly Estimate'!$B$28)),IF('Monthly Estimate'!$D$28='Payment Calendar'!$B262,'Monthly Estimate'!$B$28,0))</f>
        <v>0</v>
      </c>
      <c r="T262" s="33">
        <f>IF(ISBLANK('Monthly Estimate'!$D$32),SUMPRODUCT(('Monthly Estimate'!$F$32:$BL$32='Payment Calendar'!$A262)*('Monthly Estimate'!$B$32)),IF('Monthly Estimate'!$D$32='Payment Calendar'!$B262,'Monthly Estimate'!$B$32,0))</f>
        <v>0</v>
      </c>
      <c r="U262" s="33">
        <f>IF(ISBLANK('Monthly Estimate'!$D$33),SUMPRODUCT(('Monthly Estimate'!$F$33:$BL$33='Payment Calendar'!$A262)*('Monthly Estimate'!$B$33)),IF('Monthly Estimate'!$D$33='Payment Calendar'!$B262,'Monthly Estimate'!$B$33,0))</f>
        <v>0</v>
      </c>
      <c r="V262" s="33">
        <f>IF(ISBLANK('Monthly Estimate'!$D$34),SUMPRODUCT(('Monthly Estimate'!$F$34:$BL$34='Payment Calendar'!$A262)*('Monthly Estimate'!$B$34)),IF('Monthly Estimate'!$D$34='Payment Calendar'!$B262,'Monthly Estimate'!$B$34,0))</f>
        <v>0</v>
      </c>
      <c r="W262" s="33">
        <f>IF(ISBLANK('Monthly Estimate'!$D$35),SUMPRODUCT(('Monthly Estimate'!$F$35:$BL$35='Payment Calendar'!$A262)*('Monthly Estimate'!$B$35)),IF('Monthly Estimate'!$D$35='Payment Calendar'!$B262,'Monthly Estimate'!$B$35,0))</f>
        <v>0</v>
      </c>
      <c r="X262" s="33">
        <f>IF(ISBLANK('Monthly Estimate'!$D$36),SUMPRODUCT(('Monthly Estimate'!$F$36:$BL$36='Payment Calendar'!$A262)*('Monthly Estimate'!$B$36)),IF('Monthly Estimate'!$D$36='Payment Calendar'!$B262,'Monthly Estimate'!$B$36,0))</f>
        <v>0</v>
      </c>
      <c r="Y262" s="33">
        <f>IF(ISBLANK('Monthly Estimate'!$D$37),SUMPRODUCT(('Monthly Estimate'!$F$37:$BL$37='Payment Calendar'!$A262)*('Monthly Estimate'!$B$37)),IF('Monthly Estimate'!$D$37='Payment Calendar'!$B262,'Monthly Estimate'!$B$37,0))</f>
        <v>0</v>
      </c>
      <c r="Z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A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B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C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D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E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F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G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H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I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J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K262" s="33">
        <f>IF(ISBLANK('Monthly Estimate'!$D$38),SUMPRODUCT(('Monthly Estimate'!$F$38:$BL$38='Payment Calendar'!$A262)*('Monthly Estimate'!$B$38)),IF('Monthly Estimate'!$D$38='Payment Calendar'!$B262,'Monthly Estimate'!$B$38,0))</f>
        <v>0</v>
      </c>
      <c r="AL262" s="33">
        <f>IF(ISBLANK('Monthly Estimate'!$D$50),SUMPRODUCT(('Monthly Estimate'!$F$50:$BL$50='Payment Calendar'!$A262)*('Monthly Estimate'!$B$50)),IF('Monthly Estimate'!$D$50='Payment Calendar'!$B262,'Monthly Estimate'!$B$50,0))</f>
        <v>0</v>
      </c>
      <c r="AM262" s="34">
        <f>IF(ISBLANK('Monthly Estimate'!$D$51),SUMPRODUCT(('Monthly Estimate'!$F$51:$BL$51='Payment Calendar'!$A262)*('Monthly Estimate'!$B$51)),IF('Monthly Estimate'!$D$51='Payment Calendar'!$B262,'Monthly Estimate'!$B$51,0))</f>
        <v>0</v>
      </c>
      <c r="AN262" s="29">
        <f>SUM(D262:AM262)</f>
        <v>0</v>
      </c>
      <c r="AO262" s="33">
        <f>IF(ISBLANK('Monthly Estimate'!$D$6),SUMPRODUCT(('Monthly Estimate'!$F$6:$BL$6='Payment Calendar'!$A262)*('Monthly Estimate'!$B$6)),IF('Monthly Estimate'!$D$6='Payment Calendar'!$B262,'Monthly Estimate'!$B$6,0))</f>
        <v>0</v>
      </c>
      <c r="AP262" s="33">
        <f>IF(ISBLANK('Monthly Estimate'!$D$7),SUMPRODUCT(('Monthly Estimate'!$F$7:$BL$7='Payment Calendar'!$A262)*('Monthly Estimate'!$B$7)),IF('Monthly Estimate'!$D$7='Payment Calendar'!$B262,'Monthly Estimate'!$B$7,0))</f>
        <v>0</v>
      </c>
      <c r="AQ262" s="34">
        <f>IF(ISBLANK('Monthly Estimate'!$D$8),SUMPRODUCT(('Monthly Estimate'!$F$8:$BL$8='Payment Calendar'!$A262)*('Monthly Estimate'!$B$8)),IF('Monthly Estimate'!$D$8='Payment Calendar'!$B262,'Monthly Estimate'!$B$8,0))</f>
        <v>0</v>
      </c>
      <c r="AR262" s="35">
        <f t="shared" si="93"/>
        <v>0</v>
      </c>
      <c r="AS262" s="36">
        <f>IF(ISBLANK('Monthly Estimate'!$D$54),SUMPRODUCT(('Monthly Estimate'!$F$54:$BL$54='Payment Calendar'!$A262)*('Monthly Estimate'!$B$54)),IF('Monthly Estimate'!$D$54='Payment Calendar'!$B262,'Monthly Estimate'!$B$54,0))</f>
        <v>0</v>
      </c>
      <c r="AT262" s="34">
        <f>IF(ISBLANK('Monthly Estimate'!$D$55),SUMPRODUCT(('Monthly Estimate'!$F$55:$BL$55='Payment Calendar'!$A262)*('Monthly Estimate'!$B$55)),IF('Monthly Estimate'!$D$55='Payment Calendar'!$B262,'Monthly Estimate'!$B$55,0))</f>
        <v>0</v>
      </c>
      <c r="AU262" s="29">
        <f t="shared" si="88"/>
        <v>0</v>
      </c>
      <c r="AV262" s="30">
        <f t="shared" si="89"/>
        <v>0</v>
      </c>
      <c r="AW262" s="37">
        <f t="shared" si="91"/>
        <v>0</v>
      </c>
    </row>
    <row r="263" spans="1:49" x14ac:dyDescent="0.2">
      <c r="A263" s="31">
        <f t="shared" si="90"/>
        <v>43352</v>
      </c>
      <c r="B263" s="32">
        <f t="shared" si="92"/>
        <v>9</v>
      </c>
      <c r="C263" s="32">
        <f t="shared" si="87"/>
        <v>9</v>
      </c>
      <c r="D263" s="33">
        <f>IF(ISBLANK('Monthly Estimate'!$D$13),SUMPRODUCT(('Monthly Estimate'!$F$13:$BL$13='Payment Calendar'!$A263)*('Monthly Estimate'!$B$13)),IF('Monthly Estimate'!$D$13='Payment Calendar'!$B263,'Monthly Estimate'!$B$13,0))</f>
        <v>0</v>
      </c>
      <c r="E263" s="33">
        <f>IF(ISBLANK('Monthly Estimate'!$D$14),SUMPRODUCT(('Monthly Estimate'!$F$14:$BL$14='Payment Calendar'!$A263)*('Monthly Estimate'!$B$14)),IF('Monthly Estimate'!$D$14='Payment Calendar'!$B263,'Monthly Estimate'!$B$14,0))</f>
        <v>0</v>
      </c>
      <c r="F263" s="33">
        <f>IF(ISBLANK('Monthly Estimate'!$D$15),SUMPRODUCT(('Monthly Estimate'!$F$15:$BL$15='Payment Calendar'!$A263)*('Monthly Estimate'!$B$15)),IF('Monthly Estimate'!$D$15='Payment Calendar'!$B263,'Monthly Estimate'!$B$15,0))</f>
        <v>0</v>
      </c>
      <c r="G263" s="33">
        <f>IF(ISBLANK('Monthly Estimate'!$D$16),SUMPRODUCT(('Monthly Estimate'!$F$16:$BL$16='Payment Calendar'!$A263)*('Monthly Estimate'!$B$16)),IF('Monthly Estimate'!$D$16='Payment Calendar'!$B263,'Monthly Estimate'!$B$16,0))</f>
        <v>0</v>
      </c>
      <c r="H263" s="33">
        <f>IF(ISBLANK('Monthly Estimate'!$D$17),SUMPRODUCT(('Monthly Estimate'!$F$17:$BL$17='Payment Calendar'!$A263)*('Monthly Estimate'!$B$17)),IF('Monthly Estimate'!$D$17='Payment Calendar'!$B263,'Monthly Estimate'!$B$17,0))</f>
        <v>0</v>
      </c>
      <c r="I263" s="33">
        <f>IF(ISBLANK('Monthly Estimate'!$D$18),SUMPRODUCT(('Monthly Estimate'!$F$18:$BL$18='Payment Calendar'!$A263)*('Monthly Estimate'!$B$18)),IF('Monthly Estimate'!$D$18='Payment Calendar'!$B263,'Monthly Estimate'!$B$18,0))</f>
        <v>0</v>
      </c>
      <c r="J263" s="33">
        <f>IF(ISBLANK('Monthly Estimate'!$D$19),SUMPRODUCT(('Monthly Estimate'!$F$19:$BL$19='Payment Calendar'!$A263)*('Monthly Estimate'!$B$19)),IF('Monthly Estimate'!$D$19='Payment Calendar'!$B263,'Monthly Estimate'!$B$19,0))</f>
        <v>0</v>
      </c>
      <c r="K263" s="33">
        <f>IF(ISBLANK('Monthly Estimate'!$D$20),SUMPRODUCT(('Monthly Estimate'!$F$20:$BL$20='Payment Calendar'!$A263)*('Monthly Estimate'!$B$20)),IF('Monthly Estimate'!$D$20='Payment Calendar'!$B263,'Monthly Estimate'!$B$20,0))</f>
        <v>0</v>
      </c>
      <c r="L263" s="33">
        <f>IF(ISBLANK('Monthly Estimate'!$D$21),SUMPRODUCT(('Monthly Estimate'!$F$21:$BL$21='Payment Calendar'!$A263)*('Monthly Estimate'!$B$21)),IF('Monthly Estimate'!$D$21='Payment Calendar'!$B263,'Monthly Estimate'!$B$21,0))</f>
        <v>0</v>
      </c>
      <c r="M263" s="33">
        <f>IF(ISBLANK('Monthly Estimate'!$D$22),SUMPRODUCT(('Monthly Estimate'!$F$22:$BL$22='Payment Calendar'!$A263)*('Monthly Estimate'!$B$22)),IF('Monthly Estimate'!$D$22='Payment Calendar'!$B263,'Monthly Estimate'!$B$22,0))</f>
        <v>0</v>
      </c>
      <c r="N263" s="33">
        <f>IF(ISBLANK('Monthly Estimate'!$D$23),SUMPRODUCT(('Monthly Estimate'!$F$23:$BL$23='Payment Calendar'!$A263)*('Monthly Estimate'!$B$23)),IF('Monthly Estimate'!$D$23='Payment Calendar'!$B263,'Monthly Estimate'!$B$23,0))</f>
        <v>0</v>
      </c>
      <c r="O263" s="33">
        <f>IF(ISBLANK('Monthly Estimate'!$D$24),SUMPRODUCT(('Monthly Estimate'!$F$24:$BL$24='Payment Calendar'!$A263)*('Monthly Estimate'!$B$24)),IF('Monthly Estimate'!$D$24='Payment Calendar'!$B263,'Monthly Estimate'!$B$24,0))</f>
        <v>0</v>
      </c>
      <c r="P263" s="33">
        <f>IF(ISBLANK('Monthly Estimate'!$D$25),SUMPRODUCT(('Monthly Estimate'!$F$25:$BL$25='Payment Calendar'!$A263)*('Monthly Estimate'!$B$25)),IF('Monthly Estimate'!$D$25='Payment Calendar'!$B263,'Monthly Estimate'!$B$25,0))</f>
        <v>0</v>
      </c>
      <c r="Q263" s="33">
        <f>IF(ISBLANK('Monthly Estimate'!$D$26),SUMPRODUCT(('Monthly Estimate'!$F$26:$BL$26='Payment Calendar'!$A263)*('Monthly Estimate'!$B$26)),IF('Monthly Estimate'!$D$26='Payment Calendar'!$B263,'Monthly Estimate'!$B$26,0))</f>
        <v>0</v>
      </c>
      <c r="R263" s="33">
        <f>IF(ISBLANK('Monthly Estimate'!$D$27),SUMPRODUCT(('Monthly Estimate'!$F$27:$BL$27='Payment Calendar'!$A263)*('Monthly Estimate'!$B$27)),IF('Monthly Estimate'!$D$27='Payment Calendar'!$B263,'Monthly Estimate'!$B$27,0))</f>
        <v>0</v>
      </c>
      <c r="S263" s="33">
        <f>IF(ISBLANK('Monthly Estimate'!$D$28),SUMPRODUCT(('Monthly Estimate'!$F$28:$BL$28='Payment Calendar'!$A263)*('Monthly Estimate'!$B$28)),IF('Monthly Estimate'!$D$28='Payment Calendar'!$B263,'Monthly Estimate'!$B$28,0))</f>
        <v>0</v>
      </c>
      <c r="T263" s="33">
        <f>IF(ISBLANK('Monthly Estimate'!$D$32),SUMPRODUCT(('Monthly Estimate'!$F$32:$BL$32='Payment Calendar'!$A263)*('Monthly Estimate'!$B$32)),IF('Monthly Estimate'!$D$32='Payment Calendar'!$B263,'Monthly Estimate'!$B$32,0))</f>
        <v>0</v>
      </c>
      <c r="U263" s="33">
        <f>IF(ISBLANK('Monthly Estimate'!$D$33),SUMPRODUCT(('Monthly Estimate'!$F$33:$BL$33='Payment Calendar'!$A263)*('Monthly Estimate'!$B$33)),IF('Monthly Estimate'!$D$33='Payment Calendar'!$B263,'Monthly Estimate'!$B$33,0))</f>
        <v>0</v>
      </c>
      <c r="V263" s="33">
        <f>IF(ISBLANK('Monthly Estimate'!$D$34),SUMPRODUCT(('Monthly Estimate'!$F$34:$BL$34='Payment Calendar'!$A263)*('Monthly Estimate'!$B$34)),IF('Monthly Estimate'!$D$34='Payment Calendar'!$B263,'Monthly Estimate'!$B$34,0))</f>
        <v>0</v>
      </c>
      <c r="W263" s="33">
        <f>IF(ISBLANK('Monthly Estimate'!$D$35),SUMPRODUCT(('Monthly Estimate'!$F$35:$BL$35='Payment Calendar'!$A263)*('Monthly Estimate'!$B$35)),IF('Monthly Estimate'!$D$35='Payment Calendar'!$B263,'Monthly Estimate'!$B$35,0))</f>
        <v>0</v>
      </c>
      <c r="X263" s="33">
        <f>IF(ISBLANK('Monthly Estimate'!$D$36),SUMPRODUCT(('Monthly Estimate'!$F$36:$BL$36='Payment Calendar'!$A263)*('Monthly Estimate'!$B$36)),IF('Monthly Estimate'!$D$36='Payment Calendar'!$B263,'Monthly Estimate'!$B$36,0))</f>
        <v>0</v>
      </c>
      <c r="Y263" s="33">
        <f>IF(ISBLANK('Monthly Estimate'!$D$37),SUMPRODUCT(('Monthly Estimate'!$F$37:$BL$37='Payment Calendar'!$A263)*('Monthly Estimate'!$B$37)),IF('Monthly Estimate'!$D$37='Payment Calendar'!$B263,'Monthly Estimate'!$B$37,0))</f>
        <v>0</v>
      </c>
      <c r="Z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A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B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C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D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E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F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G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H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I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J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K263" s="33">
        <f>IF(ISBLANK('Monthly Estimate'!$D$38),SUMPRODUCT(('Monthly Estimate'!$F$38:$BL$38='Payment Calendar'!$A263)*('Monthly Estimate'!$B$38)),IF('Monthly Estimate'!$D$38='Payment Calendar'!$B263,'Monthly Estimate'!$B$38,0))</f>
        <v>0</v>
      </c>
      <c r="AL263" s="33">
        <f>IF(ISBLANK('Monthly Estimate'!$D$50),SUMPRODUCT(('Monthly Estimate'!$F$50:$BL$50='Payment Calendar'!$A263)*('Monthly Estimate'!$B$50)),IF('Monthly Estimate'!$D$50='Payment Calendar'!$B263,'Monthly Estimate'!$B$50,0))</f>
        <v>0</v>
      </c>
      <c r="AM263" s="34">
        <f>IF(ISBLANK('Monthly Estimate'!$D$51),SUMPRODUCT(('Monthly Estimate'!$F$51:$BL$51='Payment Calendar'!$A263)*('Monthly Estimate'!$B$51)),IF('Monthly Estimate'!$D$51='Payment Calendar'!$B263,'Monthly Estimate'!$B$51,0))</f>
        <v>0</v>
      </c>
      <c r="AN263" s="29">
        <f>SUM(D263:AM263)</f>
        <v>0</v>
      </c>
      <c r="AO263" s="33">
        <f>IF(ISBLANK('Monthly Estimate'!$D$6),SUMPRODUCT(('Monthly Estimate'!$F$6:$BL$6='Payment Calendar'!$A263)*('Monthly Estimate'!$B$6)),IF('Monthly Estimate'!$D$6='Payment Calendar'!$B263,'Monthly Estimate'!$B$6,0))</f>
        <v>0</v>
      </c>
      <c r="AP263" s="33">
        <f>IF(ISBLANK('Monthly Estimate'!$D$7),SUMPRODUCT(('Monthly Estimate'!$F$7:$BL$7='Payment Calendar'!$A263)*('Monthly Estimate'!$B$7)),IF('Monthly Estimate'!$D$7='Payment Calendar'!$B263,'Monthly Estimate'!$B$7,0))</f>
        <v>0</v>
      </c>
      <c r="AQ263" s="34">
        <f>IF(ISBLANK('Monthly Estimate'!$D$8),SUMPRODUCT(('Monthly Estimate'!$F$8:$BL$8='Payment Calendar'!$A263)*('Monthly Estimate'!$B$8)),IF('Monthly Estimate'!$D$8='Payment Calendar'!$B263,'Monthly Estimate'!$B$8,0))</f>
        <v>0</v>
      </c>
      <c r="AR263" s="35">
        <f t="shared" si="93"/>
        <v>0</v>
      </c>
      <c r="AS263" s="36">
        <f>IF(ISBLANK('Monthly Estimate'!$D$54),SUMPRODUCT(('Monthly Estimate'!$F$54:$BL$54='Payment Calendar'!$A263)*('Monthly Estimate'!$B$54)),IF('Monthly Estimate'!$D$54='Payment Calendar'!$B263,'Monthly Estimate'!$B$54,0))</f>
        <v>0</v>
      </c>
      <c r="AT263" s="34">
        <f>IF(ISBLANK('Monthly Estimate'!$D$55),SUMPRODUCT(('Monthly Estimate'!$F$55:$BL$55='Payment Calendar'!$A263)*('Monthly Estimate'!$B$55)),IF('Monthly Estimate'!$D$55='Payment Calendar'!$B263,'Monthly Estimate'!$B$55,0))</f>
        <v>0</v>
      </c>
      <c r="AU263" s="29">
        <f t="shared" si="88"/>
        <v>0</v>
      </c>
      <c r="AV263" s="30">
        <f t="shared" si="89"/>
        <v>0</v>
      </c>
      <c r="AW263" s="37">
        <f t="shared" si="91"/>
        <v>0</v>
      </c>
    </row>
    <row r="264" spans="1:49" x14ac:dyDescent="0.2">
      <c r="A264" s="31">
        <f t="shared" si="90"/>
        <v>43353</v>
      </c>
      <c r="B264" s="32">
        <f t="shared" si="92"/>
        <v>10</v>
      </c>
      <c r="C264" s="32">
        <f t="shared" si="87"/>
        <v>9</v>
      </c>
      <c r="D264" s="33">
        <f>IF(ISBLANK('Monthly Estimate'!$D$13),SUMPRODUCT(('Monthly Estimate'!$F$13:$BL$13='Payment Calendar'!$A264)*('Monthly Estimate'!$B$13)),IF('Monthly Estimate'!$D$13='Payment Calendar'!$B264,'Monthly Estimate'!$B$13,0))</f>
        <v>0</v>
      </c>
      <c r="E264" s="33">
        <f>IF(ISBLANK('Monthly Estimate'!$D$14),SUMPRODUCT(('Monthly Estimate'!$F$14:$BL$14='Payment Calendar'!$A264)*('Monthly Estimate'!$B$14)),IF('Monthly Estimate'!$D$14='Payment Calendar'!$B264,'Monthly Estimate'!$B$14,0))</f>
        <v>0</v>
      </c>
      <c r="F264" s="33">
        <f>IF(ISBLANK('Monthly Estimate'!$D$15),SUMPRODUCT(('Monthly Estimate'!$F$15:$BL$15='Payment Calendar'!$A264)*('Monthly Estimate'!$B$15)),IF('Monthly Estimate'!$D$15='Payment Calendar'!$B264,'Monthly Estimate'!$B$15,0))</f>
        <v>0</v>
      </c>
      <c r="G264" s="33">
        <f>IF(ISBLANK('Monthly Estimate'!$D$16),SUMPRODUCT(('Monthly Estimate'!$F$16:$BL$16='Payment Calendar'!$A264)*('Monthly Estimate'!$B$16)),IF('Monthly Estimate'!$D$16='Payment Calendar'!$B264,'Monthly Estimate'!$B$16,0))</f>
        <v>0</v>
      </c>
      <c r="H264" s="33">
        <f>IF(ISBLANK('Monthly Estimate'!$D$17),SUMPRODUCT(('Monthly Estimate'!$F$17:$BL$17='Payment Calendar'!$A264)*('Monthly Estimate'!$B$17)),IF('Monthly Estimate'!$D$17='Payment Calendar'!$B264,'Monthly Estimate'!$B$17,0))</f>
        <v>0</v>
      </c>
      <c r="I264" s="33">
        <f>IF(ISBLANK('Monthly Estimate'!$D$18),SUMPRODUCT(('Monthly Estimate'!$F$18:$BL$18='Payment Calendar'!$A264)*('Monthly Estimate'!$B$18)),IF('Monthly Estimate'!$D$18='Payment Calendar'!$B264,'Monthly Estimate'!$B$18,0))</f>
        <v>0</v>
      </c>
      <c r="J264" s="33">
        <f>IF(ISBLANK('Monthly Estimate'!$D$19),SUMPRODUCT(('Monthly Estimate'!$F$19:$BL$19='Payment Calendar'!$A264)*('Monthly Estimate'!$B$19)),IF('Monthly Estimate'!$D$19='Payment Calendar'!$B264,'Monthly Estimate'!$B$19,0))</f>
        <v>0</v>
      </c>
      <c r="K264" s="33">
        <f>IF(ISBLANK('Monthly Estimate'!$D$20),SUMPRODUCT(('Monthly Estimate'!$F$20:$BL$20='Payment Calendar'!$A264)*('Monthly Estimate'!$B$20)),IF('Monthly Estimate'!$D$20='Payment Calendar'!$B264,'Monthly Estimate'!$B$20,0))</f>
        <v>0</v>
      </c>
      <c r="L264" s="33">
        <f>IF(ISBLANK('Monthly Estimate'!$D$21),SUMPRODUCT(('Monthly Estimate'!$F$21:$BL$21='Payment Calendar'!$A264)*('Monthly Estimate'!$B$21)),IF('Monthly Estimate'!$D$21='Payment Calendar'!$B264,'Monthly Estimate'!$B$21,0))</f>
        <v>0</v>
      </c>
      <c r="M264" s="33">
        <f>IF(ISBLANK('Monthly Estimate'!$D$22),SUMPRODUCT(('Monthly Estimate'!$F$22:$BL$22='Payment Calendar'!$A264)*('Monthly Estimate'!$B$22)),IF('Monthly Estimate'!$D$22='Payment Calendar'!$B264,'Monthly Estimate'!$B$22,0))</f>
        <v>0</v>
      </c>
      <c r="N264" s="33">
        <f>IF(ISBLANK('Monthly Estimate'!$D$23),SUMPRODUCT(('Monthly Estimate'!$F$23:$BL$23='Payment Calendar'!$A264)*('Monthly Estimate'!$B$23)),IF('Monthly Estimate'!$D$23='Payment Calendar'!$B264,'Monthly Estimate'!$B$23,0))</f>
        <v>0</v>
      </c>
      <c r="O264" s="33">
        <f>IF(ISBLANK('Monthly Estimate'!$D$24),SUMPRODUCT(('Monthly Estimate'!$F$24:$BL$24='Payment Calendar'!$A264)*('Monthly Estimate'!$B$24)),IF('Monthly Estimate'!$D$24='Payment Calendar'!$B264,'Monthly Estimate'!$B$24,0))</f>
        <v>0</v>
      </c>
      <c r="P264" s="33">
        <f>IF(ISBLANK('Monthly Estimate'!$D$25),SUMPRODUCT(('Monthly Estimate'!$F$25:$BL$25='Payment Calendar'!$A264)*('Monthly Estimate'!$B$25)),IF('Monthly Estimate'!$D$25='Payment Calendar'!$B264,'Monthly Estimate'!$B$25,0))</f>
        <v>0</v>
      </c>
      <c r="Q264" s="33">
        <f>IF(ISBLANK('Monthly Estimate'!$D$26),SUMPRODUCT(('Monthly Estimate'!$F$26:$BL$26='Payment Calendar'!$A264)*('Monthly Estimate'!$B$26)),IF('Monthly Estimate'!$D$26='Payment Calendar'!$B264,'Monthly Estimate'!$B$26,0))</f>
        <v>0</v>
      </c>
      <c r="R264" s="33">
        <f>IF(ISBLANK('Monthly Estimate'!$D$27),SUMPRODUCT(('Monthly Estimate'!$F$27:$BL$27='Payment Calendar'!$A264)*('Monthly Estimate'!$B$27)),IF('Monthly Estimate'!$D$27='Payment Calendar'!$B264,'Monthly Estimate'!$B$27,0))</f>
        <v>0</v>
      </c>
      <c r="S264" s="33">
        <f>IF(ISBLANK('Monthly Estimate'!$D$28),SUMPRODUCT(('Monthly Estimate'!$F$28:$BL$28='Payment Calendar'!$A264)*('Monthly Estimate'!$B$28)),IF('Monthly Estimate'!$D$28='Payment Calendar'!$B264,'Monthly Estimate'!$B$28,0))</f>
        <v>0</v>
      </c>
      <c r="T264" s="33">
        <f>IF(ISBLANK('Monthly Estimate'!$D$32),SUMPRODUCT(('Monthly Estimate'!$F$32:$BL$32='Payment Calendar'!$A264)*('Monthly Estimate'!$B$32)),IF('Monthly Estimate'!$D$32='Payment Calendar'!$B264,'Monthly Estimate'!$B$32,0))</f>
        <v>0</v>
      </c>
      <c r="U264" s="33">
        <f>IF(ISBLANK('Monthly Estimate'!$D$33),SUMPRODUCT(('Monthly Estimate'!$F$33:$BL$33='Payment Calendar'!$A264)*('Monthly Estimate'!$B$33)),IF('Monthly Estimate'!$D$33='Payment Calendar'!$B264,'Monthly Estimate'!$B$33,0))</f>
        <v>0</v>
      </c>
      <c r="V264" s="33">
        <f>IF(ISBLANK('Monthly Estimate'!$D$34),SUMPRODUCT(('Monthly Estimate'!$F$34:$BL$34='Payment Calendar'!$A264)*('Monthly Estimate'!$B$34)),IF('Monthly Estimate'!$D$34='Payment Calendar'!$B264,'Monthly Estimate'!$B$34,0))</f>
        <v>0</v>
      </c>
      <c r="W264" s="33">
        <f>IF(ISBLANK('Monthly Estimate'!$D$35),SUMPRODUCT(('Monthly Estimate'!$F$35:$BL$35='Payment Calendar'!$A264)*('Monthly Estimate'!$B$35)),IF('Monthly Estimate'!$D$35='Payment Calendar'!$B264,'Monthly Estimate'!$B$35,0))</f>
        <v>0</v>
      </c>
      <c r="X264" s="33">
        <f>IF(ISBLANK('Monthly Estimate'!$D$36),SUMPRODUCT(('Monthly Estimate'!$F$36:$BL$36='Payment Calendar'!$A264)*('Monthly Estimate'!$B$36)),IF('Monthly Estimate'!$D$36='Payment Calendar'!$B264,'Monthly Estimate'!$B$36,0))</f>
        <v>0</v>
      </c>
      <c r="Y264" s="33">
        <f>IF(ISBLANK('Monthly Estimate'!$D$37),SUMPRODUCT(('Monthly Estimate'!$F$37:$BL$37='Payment Calendar'!$A264)*('Monthly Estimate'!$B$37)),IF('Monthly Estimate'!$D$37='Payment Calendar'!$B264,'Monthly Estimate'!$B$37,0))</f>
        <v>0</v>
      </c>
      <c r="Z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A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B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C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D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E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F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G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H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I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J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K264" s="33">
        <f>IF(ISBLANK('Monthly Estimate'!$D$38),SUMPRODUCT(('Monthly Estimate'!$F$38:$BL$38='Payment Calendar'!$A264)*('Monthly Estimate'!$B$38)),IF('Monthly Estimate'!$D$38='Payment Calendar'!$B264,'Monthly Estimate'!$B$38,0))</f>
        <v>0</v>
      </c>
      <c r="AL264" s="33">
        <f>IF(ISBLANK('Monthly Estimate'!$D$50),SUMPRODUCT(('Monthly Estimate'!$F$50:$BL$50='Payment Calendar'!$A264)*('Monthly Estimate'!$B$50)),IF('Monthly Estimate'!$D$50='Payment Calendar'!$B264,'Monthly Estimate'!$B$50,0))</f>
        <v>0</v>
      </c>
      <c r="AM264" s="34">
        <f>IF(ISBLANK('Monthly Estimate'!$D$51),SUMPRODUCT(('Monthly Estimate'!$F$51:$BL$51='Payment Calendar'!$A264)*('Monthly Estimate'!$B$51)),IF('Monthly Estimate'!$D$51='Payment Calendar'!$B264,'Monthly Estimate'!$B$51,0))</f>
        <v>0</v>
      </c>
      <c r="AN264" s="29">
        <f>SUM(D264:AM264)</f>
        <v>0</v>
      </c>
      <c r="AO264" s="33">
        <f>IF(ISBLANK('Monthly Estimate'!$D$6),SUMPRODUCT(('Monthly Estimate'!$F$6:$BL$6='Payment Calendar'!$A264)*('Monthly Estimate'!$B$6)),IF('Monthly Estimate'!$D$6='Payment Calendar'!$B264,'Monthly Estimate'!$B$6,0))</f>
        <v>0</v>
      </c>
      <c r="AP264" s="33">
        <f>IF(ISBLANK('Monthly Estimate'!$D$7),SUMPRODUCT(('Monthly Estimate'!$F$7:$BL$7='Payment Calendar'!$A264)*('Monthly Estimate'!$B$7)),IF('Monthly Estimate'!$D$7='Payment Calendar'!$B264,'Monthly Estimate'!$B$7,0))</f>
        <v>0</v>
      </c>
      <c r="AQ264" s="34">
        <f>IF(ISBLANK('Monthly Estimate'!$D$8),SUMPRODUCT(('Monthly Estimate'!$F$8:$BL$8='Payment Calendar'!$A264)*('Monthly Estimate'!$B$8)),IF('Monthly Estimate'!$D$8='Payment Calendar'!$B264,'Monthly Estimate'!$B$8,0))</f>
        <v>0</v>
      </c>
      <c r="AR264" s="35">
        <f t="shared" si="93"/>
        <v>0</v>
      </c>
      <c r="AS264" s="36">
        <f>IF(ISBLANK('Monthly Estimate'!$D$54),SUMPRODUCT(('Monthly Estimate'!$F$54:$BL$54='Payment Calendar'!$A264)*('Monthly Estimate'!$B$54)),IF('Monthly Estimate'!$D$54='Payment Calendar'!$B264,'Monthly Estimate'!$B$54,0))</f>
        <v>0</v>
      </c>
      <c r="AT264" s="34">
        <f>IF(ISBLANK('Monthly Estimate'!$D$55),SUMPRODUCT(('Monthly Estimate'!$F$55:$BL$55='Payment Calendar'!$A264)*('Monthly Estimate'!$B$55)),IF('Monthly Estimate'!$D$55='Payment Calendar'!$B264,'Monthly Estimate'!$B$55,0))</f>
        <v>0</v>
      </c>
      <c r="AU264" s="29">
        <f t="shared" si="88"/>
        <v>0</v>
      </c>
      <c r="AV264" s="30">
        <f t="shared" si="89"/>
        <v>0</v>
      </c>
      <c r="AW264" s="37">
        <f t="shared" si="91"/>
        <v>0</v>
      </c>
    </row>
    <row r="265" spans="1:49" x14ac:dyDescent="0.2">
      <c r="A265" s="31">
        <f t="shared" si="90"/>
        <v>43354</v>
      </c>
      <c r="B265" s="32">
        <f t="shared" si="92"/>
        <v>11</v>
      </c>
      <c r="C265" s="32">
        <f t="shared" si="87"/>
        <v>9</v>
      </c>
      <c r="D265" s="33">
        <f>IF(ISBLANK('Monthly Estimate'!$D$13),SUMPRODUCT(('Monthly Estimate'!$F$13:$BL$13='Payment Calendar'!$A265)*('Monthly Estimate'!$B$13)),IF('Monthly Estimate'!$D$13='Payment Calendar'!$B265,'Monthly Estimate'!$B$13,0))</f>
        <v>0</v>
      </c>
      <c r="E265" s="33">
        <f>IF(ISBLANK('Monthly Estimate'!$D$14),SUMPRODUCT(('Monthly Estimate'!$F$14:$BL$14='Payment Calendar'!$A265)*('Monthly Estimate'!$B$14)),IF('Monthly Estimate'!$D$14='Payment Calendar'!$B265,'Monthly Estimate'!$B$14,0))</f>
        <v>0</v>
      </c>
      <c r="F265" s="33">
        <f>IF(ISBLANK('Monthly Estimate'!$D$15),SUMPRODUCT(('Monthly Estimate'!$F$15:$BL$15='Payment Calendar'!$A265)*('Monthly Estimate'!$B$15)),IF('Monthly Estimate'!$D$15='Payment Calendar'!$B265,'Monthly Estimate'!$B$15,0))</f>
        <v>0</v>
      </c>
      <c r="G265" s="33">
        <f>IF(ISBLANK('Monthly Estimate'!$D$16),SUMPRODUCT(('Monthly Estimate'!$F$16:$BL$16='Payment Calendar'!$A265)*('Monthly Estimate'!$B$16)),IF('Monthly Estimate'!$D$16='Payment Calendar'!$B265,'Monthly Estimate'!$B$16,0))</f>
        <v>0</v>
      </c>
      <c r="H265" s="33">
        <f>IF(ISBLANK('Monthly Estimate'!$D$17),SUMPRODUCT(('Monthly Estimate'!$F$17:$BL$17='Payment Calendar'!$A265)*('Monthly Estimate'!$B$17)),IF('Monthly Estimate'!$D$17='Payment Calendar'!$B265,'Monthly Estimate'!$B$17,0))</f>
        <v>0</v>
      </c>
      <c r="I265" s="33">
        <f>IF(ISBLANK('Monthly Estimate'!$D$18),SUMPRODUCT(('Monthly Estimate'!$F$18:$BL$18='Payment Calendar'!$A265)*('Monthly Estimate'!$B$18)),IF('Monthly Estimate'!$D$18='Payment Calendar'!$B265,'Monthly Estimate'!$B$18,0))</f>
        <v>0</v>
      </c>
      <c r="J265" s="33">
        <f>IF(ISBLANK('Monthly Estimate'!$D$19),SUMPRODUCT(('Monthly Estimate'!$F$19:$BL$19='Payment Calendar'!$A265)*('Monthly Estimate'!$B$19)),IF('Monthly Estimate'!$D$19='Payment Calendar'!$B265,'Monthly Estimate'!$B$19,0))</f>
        <v>0</v>
      </c>
      <c r="K265" s="33">
        <f>IF(ISBLANK('Monthly Estimate'!$D$20),SUMPRODUCT(('Monthly Estimate'!$F$20:$BL$20='Payment Calendar'!$A265)*('Monthly Estimate'!$B$20)),IF('Monthly Estimate'!$D$20='Payment Calendar'!$B265,'Monthly Estimate'!$B$20,0))</f>
        <v>0</v>
      </c>
      <c r="L265" s="33">
        <f>IF(ISBLANK('Monthly Estimate'!$D$21),SUMPRODUCT(('Monthly Estimate'!$F$21:$BL$21='Payment Calendar'!$A265)*('Monthly Estimate'!$B$21)),IF('Monthly Estimate'!$D$21='Payment Calendar'!$B265,'Monthly Estimate'!$B$21,0))</f>
        <v>0</v>
      </c>
      <c r="M265" s="33">
        <f>IF(ISBLANK('Monthly Estimate'!$D$22),SUMPRODUCT(('Monthly Estimate'!$F$22:$BL$22='Payment Calendar'!$A265)*('Monthly Estimate'!$B$22)),IF('Monthly Estimate'!$D$22='Payment Calendar'!$B265,'Monthly Estimate'!$B$22,0))</f>
        <v>0</v>
      </c>
      <c r="N265" s="33">
        <f>IF(ISBLANK('Monthly Estimate'!$D$23),SUMPRODUCT(('Monthly Estimate'!$F$23:$BL$23='Payment Calendar'!$A265)*('Monthly Estimate'!$B$23)),IF('Monthly Estimate'!$D$23='Payment Calendar'!$B265,'Monthly Estimate'!$B$23,0))</f>
        <v>0</v>
      </c>
      <c r="O265" s="33">
        <f>IF(ISBLANK('Monthly Estimate'!$D$24),SUMPRODUCT(('Monthly Estimate'!$F$24:$BL$24='Payment Calendar'!$A265)*('Monthly Estimate'!$B$24)),IF('Monthly Estimate'!$D$24='Payment Calendar'!$B265,'Monthly Estimate'!$B$24,0))</f>
        <v>0</v>
      </c>
      <c r="P265" s="33">
        <f>IF(ISBLANK('Monthly Estimate'!$D$25),SUMPRODUCT(('Monthly Estimate'!$F$25:$BL$25='Payment Calendar'!$A265)*('Monthly Estimate'!$B$25)),IF('Monthly Estimate'!$D$25='Payment Calendar'!$B265,'Monthly Estimate'!$B$25,0))</f>
        <v>0</v>
      </c>
      <c r="Q265" s="33">
        <f>IF(ISBLANK('Monthly Estimate'!$D$26),SUMPRODUCT(('Monthly Estimate'!$F$26:$BL$26='Payment Calendar'!$A265)*('Monthly Estimate'!$B$26)),IF('Monthly Estimate'!$D$26='Payment Calendar'!$B265,'Monthly Estimate'!$B$26,0))</f>
        <v>0</v>
      </c>
      <c r="R265" s="33">
        <f>IF(ISBLANK('Monthly Estimate'!$D$27),SUMPRODUCT(('Monthly Estimate'!$F$27:$BL$27='Payment Calendar'!$A265)*('Monthly Estimate'!$B$27)),IF('Monthly Estimate'!$D$27='Payment Calendar'!$B265,'Monthly Estimate'!$B$27,0))</f>
        <v>0</v>
      </c>
      <c r="S265" s="33">
        <f>IF(ISBLANK('Monthly Estimate'!$D$28),SUMPRODUCT(('Monthly Estimate'!$F$28:$BL$28='Payment Calendar'!$A265)*('Monthly Estimate'!$B$28)),IF('Monthly Estimate'!$D$28='Payment Calendar'!$B265,'Monthly Estimate'!$B$28,0))</f>
        <v>0</v>
      </c>
      <c r="T265" s="33">
        <f>IF(ISBLANK('Monthly Estimate'!$D$32),SUMPRODUCT(('Monthly Estimate'!$F$32:$BL$32='Payment Calendar'!$A265)*('Monthly Estimate'!$B$32)),IF('Monthly Estimate'!$D$32='Payment Calendar'!$B265,'Monthly Estimate'!$B$32,0))</f>
        <v>0</v>
      </c>
      <c r="U265" s="33">
        <f>IF(ISBLANK('Monthly Estimate'!$D$33),SUMPRODUCT(('Monthly Estimate'!$F$33:$BL$33='Payment Calendar'!$A265)*('Monthly Estimate'!$B$33)),IF('Monthly Estimate'!$D$33='Payment Calendar'!$B265,'Monthly Estimate'!$B$33,0))</f>
        <v>0</v>
      </c>
      <c r="V265" s="33">
        <f>IF(ISBLANK('Monthly Estimate'!$D$34),SUMPRODUCT(('Monthly Estimate'!$F$34:$BL$34='Payment Calendar'!$A265)*('Monthly Estimate'!$B$34)),IF('Monthly Estimate'!$D$34='Payment Calendar'!$B265,'Monthly Estimate'!$B$34,0))</f>
        <v>0</v>
      </c>
      <c r="W265" s="33">
        <f>IF(ISBLANK('Monthly Estimate'!$D$35),SUMPRODUCT(('Monthly Estimate'!$F$35:$BL$35='Payment Calendar'!$A265)*('Monthly Estimate'!$B$35)),IF('Monthly Estimate'!$D$35='Payment Calendar'!$B265,'Monthly Estimate'!$B$35,0))</f>
        <v>0</v>
      </c>
      <c r="X265" s="33">
        <f>IF(ISBLANK('Monthly Estimate'!$D$36),SUMPRODUCT(('Monthly Estimate'!$F$36:$BL$36='Payment Calendar'!$A265)*('Monthly Estimate'!$B$36)),IF('Monthly Estimate'!$D$36='Payment Calendar'!$B265,'Monthly Estimate'!$B$36,0))</f>
        <v>0</v>
      </c>
      <c r="Y265" s="33">
        <f>IF(ISBLANK('Monthly Estimate'!$D$37),SUMPRODUCT(('Monthly Estimate'!$F$37:$BL$37='Payment Calendar'!$A265)*('Monthly Estimate'!$B$37)),IF('Monthly Estimate'!$D$37='Payment Calendar'!$B265,'Monthly Estimate'!$B$37,0))</f>
        <v>0</v>
      </c>
      <c r="Z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A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B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C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D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E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F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G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H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I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J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K265" s="33">
        <f>IF(ISBLANK('Monthly Estimate'!$D$38),SUMPRODUCT(('Monthly Estimate'!$F$38:$BL$38='Payment Calendar'!$A265)*('Monthly Estimate'!$B$38)),IF('Monthly Estimate'!$D$38='Payment Calendar'!$B265,'Monthly Estimate'!$B$38,0))</f>
        <v>0</v>
      </c>
      <c r="AL265" s="33">
        <f>IF(ISBLANK('Monthly Estimate'!$D$50),SUMPRODUCT(('Monthly Estimate'!$F$50:$BL$50='Payment Calendar'!$A265)*('Monthly Estimate'!$B$50)),IF('Monthly Estimate'!$D$50='Payment Calendar'!$B265,'Monthly Estimate'!$B$50,0))</f>
        <v>0</v>
      </c>
      <c r="AM265" s="34">
        <f>IF(ISBLANK('Monthly Estimate'!$D$51),SUMPRODUCT(('Monthly Estimate'!$F$51:$BL$51='Payment Calendar'!$A265)*('Monthly Estimate'!$B$51)),IF('Monthly Estimate'!$D$51='Payment Calendar'!$B265,'Monthly Estimate'!$B$51,0))</f>
        <v>0</v>
      </c>
      <c r="AN265" s="29">
        <f>SUM(D265:AM265)</f>
        <v>0</v>
      </c>
      <c r="AO265" s="33">
        <f>IF(ISBLANK('Monthly Estimate'!$D$6),SUMPRODUCT(('Monthly Estimate'!$F$6:$BL$6='Payment Calendar'!$A265)*('Monthly Estimate'!$B$6)),IF('Monthly Estimate'!$D$6='Payment Calendar'!$B265,'Monthly Estimate'!$B$6,0))</f>
        <v>0</v>
      </c>
      <c r="AP265" s="33">
        <f>IF(ISBLANK('Monthly Estimate'!$D$7),SUMPRODUCT(('Monthly Estimate'!$F$7:$BL$7='Payment Calendar'!$A265)*('Monthly Estimate'!$B$7)),IF('Monthly Estimate'!$D$7='Payment Calendar'!$B265,'Monthly Estimate'!$B$7,0))</f>
        <v>0</v>
      </c>
      <c r="AQ265" s="34">
        <f>IF(ISBLANK('Monthly Estimate'!$D$8),SUMPRODUCT(('Monthly Estimate'!$F$8:$BL$8='Payment Calendar'!$A265)*('Monthly Estimate'!$B$8)),IF('Monthly Estimate'!$D$8='Payment Calendar'!$B265,'Monthly Estimate'!$B$8,0))</f>
        <v>0</v>
      </c>
      <c r="AR265" s="35">
        <f t="shared" si="93"/>
        <v>0</v>
      </c>
      <c r="AS265" s="36">
        <f>IF(ISBLANK('Monthly Estimate'!$D$54),SUMPRODUCT(('Monthly Estimate'!$F$54:$BL$54='Payment Calendar'!$A265)*('Monthly Estimate'!$B$54)),IF('Monthly Estimate'!$D$54='Payment Calendar'!$B265,'Monthly Estimate'!$B$54,0))</f>
        <v>0</v>
      </c>
      <c r="AT265" s="34">
        <f>IF(ISBLANK('Monthly Estimate'!$D$55),SUMPRODUCT(('Monthly Estimate'!$F$55:$BL$55='Payment Calendar'!$A265)*('Monthly Estimate'!$B$55)),IF('Monthly Estimate'!$D$55='Payment Calendar'!$B265,'Monthly Estimate'!$B$55,0))</f>
        <v>0</v>
      </c>
      <c r="AU265" s="29">
        <f t="shared" si="88"/>
        <v>0</v>
      </c>
      <c r="AV265" s="30">
        <f t="shared" si="89"/>
        <v>0</v>
      </c>
      <c r="AW265" s="37">
        <f t="shared" si="91"/>
        <v>0</v>
      </c>
    </row>
    <row r="266" spans="1:49" x14ac:dyDescent="0.2">
      <c r="A266" s="31">
        <f t="shared" si="90"/>
        <v>43355</v>
      </c>
      <c r="B266" s="32">
        <f t="shared" si="92"/>
        <v>12</v>
      </c>
      <c r="C266" s="32">
        <f t="shared" si="87"/>
        <v>9</v>
      </c>
      <c r="D266" s="33">
        <f>IF(ISBLANK('Monthly Estimate'!$D$13),SUMPRODUCT(('Monthly Estimate'!$F$13:$BL$13='Payment Calendar'!$A266)*('Monthly Estimate'!$B$13)),IF('Monthly Estimate'!$D$13='Payment Calendar'!$B266,'Monthly Estimate'!$B$13,0))</f>
        <v>0</v>
      </c>
      <c r="E266" s="33">
        <f>IF(ISBLANK('Monthly Estimate'!$D$14),SUMPRODUCT(('Monthly Estimate'!$F$14:$BL$14='Payment Calendar'!$A266)*('Monthly Estimate'!$B$14)),IF('Monthly Estimate'!$D$14='Payment Calendar'!$B266,'Monthly Estimate'!$B$14,0))</f>
        <v>0</v>
      </c>
      <c r="F266" s="33">
        <f>IF(ISBLANK('Monthly Estimate'!$D$15),SUMPRODUCT(('Monthly Estimate'!$F$15:$BL$15='Payment Calendar'!$A266)*('Monthly Estimate'!$B$15)),IF('Monthly Estimate'!$D$15='Payment Calendar'!$B266,'Monthly Estimate'!$B$15,0))</f>
        <v>0</v>
      </c>
      <c r="G266" s="33">
        <f>IF(ISBLANK('Monthly Estimate'!$D$16),SUMPRODUCT(('Monthly Estimate'!$F$16:$BL$16='Payment Calendar'!$A266)*('Monthly Estimate'!$B$16)),IF('Monthly Estimate'!$D$16='Payment Calendar'!$B266,'Monthly Estimate'!$B$16,0))</f>
        <v>0</v>
      </c>
      <c r="H266" s="33">
        <f>IF(ISBLANK('Monthly Estimate'!$D$17),SUMPRODUCT(('Monthly Estimate'!$F$17:$BL$17='Payment Calendar'!$A266)*('Monthly Estimate'!$B$17)),IF('Monthly Estimate'!$D$17='Payment Calendar'!$B266,'Monthly Estimate'!$B$17,0))</f>
        <v>0</v>
      </c>
      <c r="I266" s="33">
        <f>IF(ISBLANK('Monthly Estimate'!$D$18),SUMPRODUCT(('Monthly Estimate'!$F$18:$BL$18='Payment Calendar'!$A266)*('Monthly Estimate'!$B$18)),IF('Monthly Estimate'!$D$18='Payment Calendar'!$B266,'Monthly Estimate'!$B$18,0))</f>
        <v>0</v>
      </c>
      <c r="J266" s="33">
        <f>IF(ISBLANK('Monthly Estimate'!$D$19),SUMPRODUCT(('Monthly Estimate'!$F$19:$BL$19='Payment Calendar'!$A266)*('Monthly Estimate'!$B$19)),IF('Monthly Estimate'!$D$19='Payment Calendar'!$B266,'Monthly Estimate'!$B$19,0))</f>
        <v>0</v>
      </c>
      <c r="K266" s="33">
        <f>IF(ISBLANK('Monthly Estimate'!$D$20),SUMPRODUCT(('Monthly Estimate'!$F$20:$BL$20='Payment Calendar'!$A266)*('Monthly Estimate'!$B$20)),IF('Monthly Estimate'!$D$20='Payment Calendar'!$B266,'Monthly Estimate'!$B$20,0))</f>
        <v>0</v>
      </c>
      <c r="L266" s="33">
        <f>IF(ISBLANK('Monthly Estimate'!$D$21),SUMPRODUCT(('Monthly Estimate'!$F$21:$BL$21='Payment Calendar'!$A266)*('Monthly Estimate'!$B$21)),IF('Monthly Estimate'!$D$21='Payment Calendar'!$B266,'Monthly Estimate'!$B$21,0))</f>
        <v>0</v>
      </c>
      <c r="M266" s="33">
        <f>IF(ISBLANK('Monthly Estimate'!$D$22),SUMPRODUCT(('Monthly Estimate'!$F$22:$BL$22='Payment Calendar'!$A266)*('Monthly Estimate'!$B$22)),IF('Monthly Estimate'!$D$22='Payment Calendar'!$B266,'Monthly Estimate'!$B$22,0))</f>
        <v>0</v>
      </c>
      <c r="N266" s="33">
        <f>IF(ISBLANK('Monthly Estimate'!$D$23),SUMPRODUCT(('Monthly Estimate'!$F$23:$BL$23='Payment Calendar'!$A266)*('Monthly Estimate'!$B$23)),IF('Monthly Estimate'!$D$23='Payment Calendar'!$B266,'Monthly Estimate'!$B$23,0))</f>
        <v>0</v>
      </c>
      <c r="O266" s="33">
        <f>IF(ISBLANK('Monthly Estimate'!$D$24),SUMPRODUCT(('Monthly Estimate'!$F$24:$BL$24='Payment Calendar'!$A266)*('Monthly Estimate'!$B$24)),IF('Monthly Estimate'!$D$24='Payment Calendar'!$B266,'Monthly Estimate'!$B$24,0))</f>
        <v>0</v>
      </c>
      <c r="P266" s="33">
        <f>IF(ISBLANK('Monthly Estimate'!$D$25),SUMPRODUCT(('Monthly Estimate'!$F$25:$BL$25='Payment Calendar'!$A266)*('Monthly Estimate'!$B$25)),IF('Monthly Estimate'!$D$25='Payment Calendar'!$B266,'Monthly Estimate'!$B$25,0))</f>
        <v>0</v>
      </c>
      <c r="Q266" s="33">
        <f>IF(ISBLANK('Monthly Estimate'!$D$26),SUMPRODUCT(('Monthly Estimate'!$F$26:$BL$26='Payment Calendar'!$A266)*('Monthly Estimate'!$B$26)),IF('Monthly Estimate'!$D$26='Payment Calendar'!$B266,'Monthly Estimate'!$B$26,0))</f>
        <v>0</v>
      </c>
      <c r="R266" s="33">
        <f>IF(ISBLANK('Monthly Estimate'!$D$27),SUMPRODUCT(('Monthly Estimate'!$F$27:$BL$27='Payment Calendar'!$A266)*('Monthly Estimate'!$B$27)),IF('Monthly Estimate'!$D$27='Payment Calendar'!$B266,'Monthly Estimate'!$B$27,0))</f>
        <v>0</v>
      </c>
      <c r="S266" s="33">
        <f>IF(ISBLANK('Monthly Estimate'!$D$28),SUMPRODUCT(('Monthly Estimate'!$F$28:$BL$28='Payment Calendar'!$A266)*('Monthly Estimate'!$B$28)),IF('Monthly Estimate'!$D$28='Payment Calendar'!$B266,'Monthly Estimate'!$B$28,0))</f>
        <v>0</v>
      </c>
      <c r="T266" s="33">
        <f>IF(ISBLANK('Monthly Estimate'!$D$32),SUMPRODUCT(('Monthly Estimate'!$F$32:$BL$32='Payment Calendar'!$A266)*('Monthly Estimate'!$B$32)),IF('Monthly Estimate'!$D$32='Payment Calendar'!$B266,'Monthly Estimate'!$B$32,0))</f>
        <v>0</v>
      </c>
      <c r="U266" s="33">
        <f>IF(ISBLANK('Monthly Estimate'!$D$33),SUMPRODUCT(('Monthly Estimate'!$F$33:$BL$33='Payment Calendar'!$A266)*('Monthly Estimate'!$B$33)),IF('Monthly Estimate'!$D$33='Payment Calendar'!$B266,'Monthly Estimate'!$B$33,0))</f>
        <v>0</v>
      </c>
      <c r="V266" s="33">
        <f>IF(ISBLANK('Monthly Estimate'!$D$34),SUMPRODUCT(('Monthly Estimate'!$F$34:$BL$34='Payment Calendar'!$A266)*('Monthly Estimate'!$B$34)),IF('Monthly Estimate'!$D$34='Payment Calendar'!$B266,'Monthly Estimate'!$B$34,0))</f>
        <v>0</v>
      </c>
      <c r="W266" s="33">
        <f>IF(ISBLANK('Monthly Estimate'!$D$35),SUMPRODUCT(('Monthly Estimate'!$F$35:$BL$35='Payment Calendar'!$A266)*('Monthly Estimate'!$B$35)),IF('Monthly Estimate'!$D$35='Payment Calendar'!$B266,'Monthly Estimate'!$B$35,0))</f>
        <v>0</v>
      </c>
      <c r="X266" s="33">
        <f>IF(ISBLANK('Monthly Estimate'!$D$36),SUMPRODUCT(('Monthly Estimate'!$F$36:$BL$36='Payment Calendar'!$A266)*('Monthly Estimate'!$B$36)),IF('Monthly Estimate'!$D$36='Payment Calendar'!$B266,'Monthly Estimate'!$B$36,0))</f>
        <v>0</v>
      </c>
      <c r="Y266" s="33">
        <f>IF(ISBLANK('Monthly Estimate'!$D$37),SUMPRODUCT(('Monthly Estimate'!$F$37:$BL$37='Payment Calendar'!$A266)*('Monthly Estimate'!$B$37)),IF('Monthly Estimate'!$D$37='Payment Calendar'!$B266,'Monthly Estimate'!$B$37,0))</f>
        <v>0</v>
      </c>
      <c r="Z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A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B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C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D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E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F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G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H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I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J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K266" s="33">
        <f>IF(ISBLANK('Monthly Estimate'!$D$38),SUMPRODUCT(('Monthly Estimate'!$F$38:$BL$38='Payment Calendar'!$A266)*('Monthly Estimate'!$B$38)),IF('Monthly Estimate'!$D$38='Payment Calendar'!$B266,'Monthly Estimate'!$B$38,0))</f>
        <v>0</v>
      </c>
      <c r="AL266" s="33">
        <f>IF(ISBLANK('Monthly Estimate'!$D$50),SUMPRODUCT(('Monthly Estimate'!$F$50:$BL$50='Payment Calendar'!$A266)*('Monthly Estimate'!$B$50)),IF('Monthly Estimate'!$D$50='Payment Calendar'!$B266,'Monthly Estimate'!$B$50,0))</f>
        <v>0</v>
      </c>
      <c r="AM266" s="34">
        <f>IF(ISBLANK('Monthly Estimate'!$D$51),SUMPRODUCT(('Monthly Estimate'!$F$51:$BL$51='Payment Calendar'!$A266)*('Monthly Estimate'!$B$51)),IF('Monthly Estimate'!$D$51='Payment Calendar'!$B266,'Monthly Estimate'!$B$51,0))</f>
        <v>0</v>
      </c>
      <c r="AN266" s="29">
        <f>SUM(D266:AM266)</f>
        <v>0</v>
      </c>
      <c r="AO266" s="33">
        <f>IF(ISBLANK('Monthly Estimate'!$D$6),SUMPRODUCT(('Monthly Estimate'!$F$6:$BL$6='Payment Calendar'!$A266)*('Monthly Estimate'!$B$6)),IF('Monthly Estimate'!$D$6='Payment Calendar'!$B266,'Monthly Estimate'!$B$6,0))</f>
        <v>0</v>
      </c>
      <c r="AP266" s="33">
        <f>IF(ISBLANK('Monthly Estimate'!$D$7),SUMPRODUCT(('Monthly Estimate'!$F$7:$BL$7='Payment Calendar'!$A266)*('Monthly Estimate'!$B$7)),IF('Monthly Estimate'!$D$7='Payment Calendar'!$B266,'Monthly Estimate'!$B$7,0))</f>
        <v>0</v>
      </c>
      <c r="AQ266" s="34">
        <f>IF(ISBLANK('Monthly Estimate'!$D$8),SUMPRODUCT(('Monthly Estimate'!$F$8:$BL$8='Payment Calendar'!$A266)*('Monthly Estimate'!$B$8)),IF('Monthly Estimate'!$D$8='Payment Calendar'!$B266,'Monthly Estimate'!$B$8,0))</f>
        <v>0</v>
      </c>
      <c r="AR266" s="35">
        <f t="shared" si="93"/>
        <v>0</v>
      </c>
      <c r="AS266" s="36">
        <f>IF(ISBLANK('Monthly Estimate'!$D$54),SUMPRODUCT(('Monthly Estimate'!$F$54:$BL$54='Payment Calendar'!$A266)*('Monthly Estimate'!$B$54)),IF('Monthly Estimate'!$D$54='Payment Calendar'!$B266,'Monthly Estimate'!$B$54,0))</f>
        <v>0</v>
      </c>
      <c r="AT266" s="34">
        <f>IF(ISBLANK('Monthly Estimate'!$D$55),SUMPRODUCT(('Monthly Estimate'!$F$55:$BL$55='Payment Calendar'!$A266)*('Monthly Estimate'!$B$55)),IF('Monthly Estimate'!$D$55='Payment Calendar'!$B266,'Monthly Estimate'!$B$55,0))</f>
        <v>0</v>
      </c>
      <c r="AU266" s="29">
        <f t="shared" si="88"/>
        <v>0</v>
      </c>
      <c r="AV266" s="30">
        <f t="shared" si="89"/>
        <v>0</v>
      </c>
      <c r="AW266" s="37">
        <f t="shared" si="91"/>
        <v>0</v>
      </c>
    </row>
    <row r="267" spans="1:49" x14ac:dyDescent="0.2">
      <c r="A267" s="31">
        <f t="shared" si="90"/>
        <v>43356</v>
      </c>
      <c r="B267" s="32">
        <f t="shared" si="92"/>
        <v>13</v>
      </c>
      <c r="C267" s="32">
        <f t="shared" si="87"/>
        <v>9</v>
      </c>
      <c r="D267" s="33">
        <f>IF(ISBLANK('Monthly Estimate'!$D$13),SUMPRODUCT(('Monthly Estimate'!$F$13:$BL$13='Payment Calendar'!$A267)*('Monthly Estimate'!$B$13)),IF('Monthly Estimate'!$D$13='Payment Calendar'!$B267,'Monthly Estimate'!$B$13,0))</f>
        <v>0</v>
      </c>
      <c r="E267" s="33">
        <f>IF(ISBLANK('Monthly Estimate'!$D$14),SUMPRODUCT(('Monthly Estimate'!$F$14:$BL$14='Payment Calendar'!$A267)*('Monthly Estimate'!$B$14)),IF('Monthly Estimate'!$D$14='Payment Calendar'!$B267,'Monthly Estimate'!$B$14,0))</f>
        <v>0</v>
      </c>
      <c r="F267" s="33">
        <f>IF(ISBLANK('Monthly Estimate'!$D$15),SUMPRODUCT(('Monthly Estimate'!$F$15:$BL$15='Payment Calendar'!$A267)*('Monthly Estimate'!$B$15)),IF('Monthly Estimate'!$D$15='Payment Calendar'!$B267,'Monthly Estimate'!$B$15,0))</f>
        <v>0</v>
      </c>
      <c r="G267" s="33">
        <f>IF(ISBLANK('Monthly Estimate'!$D$16),SUMPRODUCT(('Monthly Estimate'!$F$16:$BL$16='Payment Calendar'!$A267)*('Monthly Estimate'!$B$16)),IF('Monthly Estimate'!$D$16='Payment Calendar'!$B267,'Monthly Estimate'!$B$16,0))</f>
        <v>0</v>
      </c>
      <c r="H267" s="33">
        <f>IF(ISBLANK('Monthly Estimate'!$D$17),SUMPRODUCT(('Monthly Estimate'!$F$17:$BL$17='Payment Calendar'!$A267)*('Monthly Estimate'!$B$17)),IF('Monthly Estimate'!$D$17='Payment Calendar'!$B267,'Monthly Estimate'!$B$17,0))</f>
        <v>0</v>
      </c>
      <c r="I267" s="33">
        <f>IF(ISBLANK('Monthly Estimate'!$D$18),SUMPRODUCT(('Monthly Estimate'!$F$18:$BL$18='Payment Calendar'!$A267)*('Monthly Estimate'!$B$18)),IF('Monthly Estimate'!$D$18='Payment Calendar'!$B267,'Monthly Estimate'!$B$18,0))</f>
        <v>0</v>
      </c>
      <c r="J267" s="33">
        <f>IF(ISBLANK('Monthly Estimate'!$D$19),SUMPRODUCT(('Monthly Estimate'!$F$19:$BL$19='Payment Calendar'!$A267)*('Monthly Estimate'!$B$19)),IF('Monthly Estimate'!$D$19='Payment Calendar'!$B267,'Monthly Estimate'!$B$19,0))</f>
        <v>0</v>
      </c>
      <c r="K267" s="33">
        <f>IF(ISBLANK('Monthly Estimate'!$D$20),SUMPRODUCT(('Monthly Estimate'!$F$20:$BL$20='Payment Calendar'!$A267)*('Monthly Estimate'!$B$20)),IF('Monthly Estimate'!$D$20='Payment Calendar'!$B267,'Monthly Estimate'!$B$20,0))</f>
        <v>0</v>
      </c>
      <c r="L267" s="33">
        <f>IF(ISBLANK('Monthly Estimate'!$D$21),SUMPRODUCT(('Monthly Estimate'!$F$21:$BL$21='Payment Calendar'!$A267)*('Monthly Estimate'!$B$21)),IF('Monthly Estimate'!$D$21='Payment Calendar'!$B267,'Monthly Estimate'!$B$21,0))</f>
        <v>0</v>
      </c>
      <c r="M267" s="33">
        <f>IF(ISBLANK('Monthly Estimate'!$D$22),SUMPRODUCT(('Monthly Estimate'!$F$22:$BL$22='Payment Calendar'!$A267)*('Monthly Estimate'!$B$22)),IF('Monthly Estimate'!$D$22='Payment Calendar'!$B267,'Monthly Estimate'!$B$22,0))</f>
        <v>0</v>
      </c>
      <c r="N267" s="33">
        <f>IF(ISBLANK('Monthly Estimate'!$D$23),SUMPRODUCT(('Monthly Estimate'!$F$23:$BL$23='Payment Calendar'!$A267)*('Monthly Estimate'!$B$23)),IF('Monthly Estimate'!$D$23='Payment Calendar'!$B267,'Monthly Estimate'!$B$23,0))</f>
        <v>0</v>
      </c>
      <c r="O267" s="33">
        <f>IF(ISBLANK('Monthly Estimate'!$D$24),SUMPRODUCT(('Monthly Estimate'!$F$24:$BL$24='Payment Calendar'!$A267)*('Monthly Estimate'!$B$24)),IF('Monthly Estimate'!$D$24='Payment Calendar'!$B267,'Monthly Estimate'!$B$24,0))</f>
        <v>0</v>
      </c>
      <c r="P267" s="33">
        <f>IF(ISBLANK('Monthly Estimate'!$D$25),SUMPRODUCT(('Monthly Estimate'!$F$25:$BL$25='Payment Calendar'!$A267)*('Monthly Estimate'!$B$25)),IF('Monthly Estimate'!$D$25='Payment Calendar'!$B267,'Monthly Estimate'!$B$25,0))</f>
        <v>0</v>
      </c>
      <c r="Q267" s="33">
        <f>IF(ISBLANK('Monthly Estimate'!$D$26),SUMPRODUCT(('Monthly Estimate'!$F$26:$BL$26='Payment Calendar'!$A267)*('Monthly Estimate'!$B$26)),IF('Monthly Estimate'!$D$26='Payment Calendar'!$B267,'Monthly Estimate'!$B$26,0))</f>
        <v>0</v>
      </c>
      <c r="R267" s="33">
        <f>IF(ISBLANK('Monthly Estimate'!$D$27),SUMPRODUCT(('Monthly Estimate'!$F$27:$BL$27='Payment Calendar'!$A267)*('Monthly Estimate'!$B$27)),IF('Monthly Estimate'!$D$27='Payment Calendar'!$B267,'Monthly Estimate'!$B$27,0))</f>
        <v>0</v>
      </c>
      <c r="S267" s="33">
        <f>IF(ISBLANK('Monthly Estimate'!$D$28),SUMPRODUCT(('Monthly Estimate'!$F$28:$BL$28='Payment Calendar'!$A267)*('Monthly Estimate'!$B$28)),IF('Monthly Estimate'!$D$28='Payment Calendar'!$B267,'Monthly Estimate'!$B$28,0))</f>
        <v>0</v>
      </c>
      <c r="T267" s="33">
        <f>IF(ISBLANK('Monthly Estimate'!$D$32),SUMPRODUCT(('Monthly Estimate'!$F$32:$BL$32='Payment Calendar'!$A267)*('Monthly Estimate'!$B$32)),IF('Monthly Estimate'!$D$32='Payment Calendar'!$B267,'Monthly Estimate'!$B$32,0))</f>
        <v>0</v>
      </c>
      <c r="U267" s="33">
        <f>IF(ISBLANK('Monthly Estimate'!$D$33),SUMPRODUCT(('Monthly Estimate'!$F$33:$BL$33='Payment Calendar'!$A267)*('Monthly Estimate'!$B$33)),IF('Monthly Estimate'!$D$33='Payment Calendar'!$B267,'Monthly Estimate'!$B$33,0))</f>
        <v>0</v>
      </c>
      <c r="V267" s="33">
        <f>IF(ISBLANK('Monthly Estimate'!$D$34),SUMPRODUCT(('Monthly Estimate'!$F$34:$BL$34='Payment Calendar'!$A267)*('Monthly Estimate'!$B$34)),IF('Monthly Estimate'!$D$34='Payment Calendar'!$B267,'Monthly Estimate'!$B$34,0))</f>
        <v>0</v>
      </c>
      <c r="W267" s="33">
        <f>IF(ISBLANK('Monthly Estimate'!$D$35),SUMPRODUCT(('Monthly Estimate'!$F$35:$BL$35='Payment Calendar'!$A267)*('Monthly Estimate'!$B$35)),IF('Monthly Estimate'!$D$35='Payment Calendar'!$B267,'Monthly Estimate'!$B$35,0))</f>
        <v>0</v>
      </c>
      <c r="X267" s="33">
        <f>IF(ISBLANK('Monthly Estimate'!$D$36),SUMPRODUCT(('Monthly Estimate'!$F$36:$BL$36='Payment Calendar'!$A267)*('Monthly Estimate'!$B$36)),IF('Monthly Estimate'!$D$36='Payment Calendar'!$B267,'Monthly Estimate'!$B$36,0))</f>
        <v>0</v>
      </c>
      <c r="Y267" s="33">
        <f>IF(ISBLANK('Monthly Estimate'!$D$37),SUMPRODUCT(('Monthly Estimate'!$F$37:$BL$37='Payment Calendar'!$A267)*('Monthly Estimate'!$B$37)),IF('Monthly Estimate'!$D$37='Payment Calendar'!$B267,'Monthly Estimate'!$B$37,0))</f>
        <v>0</v>
      </c>
      <c r="Z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A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B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C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D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E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F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G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H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I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J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K267" s="33">
        <f>IF(ISBLANK('Monthly Estimate'!$D$38),SUMPRODUCT(('Monthly Estimate'!$F$38:$BL$38='Payment Calendar'!$A267)*('Monthly Estimate'!$B$38)),IF('Monthly Estimate'!$D$38='Payment Calendar'!$B267,'Monthly Estimate'!$B$38,0))</f>
        <v>0</v>
      </c>
      <c r="AL267" s="33">
        <f>IF(ISBLANK('Monthly Estimate'!$D$50),SUMPRODUCT(('Monthly Estimate'!$F$50:$BL$50='Payment Calendar'!$A267)*('Monthly Estimate'!$B$50)),IF('Monthly Estimate'!$D$50='Payment Calendar'!$B267,'Monthly Estimate'!$B$50,0))</f>
        <v>0</v>
      </c>
      <c r="AM267" s="34">
        <f>IF(ISBLANK('Monthly Estimate'!$D$51),SUMPRODUCT(('Monthly Estimate'!$F$51:$BL$51='Payment Calendar'!$A267)*('Monthly Estimate'!$B$51)),IF('Monthly Estimate'!$D$51='Payment Calendar'!$B267,'Monthly Estimate'!$B$51,0))</f>
        <v>0</v>
      </c>
      <c r="AN267" s="29">
        <f>SUM(D267:AM267)</f>
        <v>0</v>
      </c>
      <c r="AO267" s="33">
        <f>IF(ISBLANK('Monthly Estimate'!$D$6),SUMPRODUCT(('Monthly Estimate'!$F$6:$BL$6='Payment Calendar'!$A267)*('Monthly Estimate'!$B$6)),IF('Monthly Estimate'!$D$6='Payment Calendar'!$B267,'Monthly Estimate'!$B$6,0))</f>
        <v>0</v>
      </c>
      <c r="AP267" s="33">
        <f>IF(ISBLANK('Monthly Estimate'!$D$7),SUMPRODUCT(('Monthly Estimate'!$F$7:$BL$7='Payment Calendar'!$A267)*('Monthly Estimate'!$B$7)),IF('Monthly Estimate'!$D$7='Payment Calendar'!$B267,'Monthly Estimate'!$B$7,0))</f>
        <v>0</v>
      </c>
      <c r="AQ267" s="34">
        <f>IF(ISBLANK('Monthly Estimate'!$D$8),SUMPRODUCT(('Monthly Estimate'!$F$8:$BL$8='Payment Calendar'!$A267)*('Monthly Estimate'!$B$8)),IF('Monthly Estimate'!$D$8='Payment Calendar'!$B267,'Monthly Estimate'!$B$8,0))</f>
        <v>0</v>
      </c>
      <c r="AR267" s="35">
        <f t="shared" si="93"/>
        <v>0</v>
      </c>
      <c r="AS267" s="36">
        <f>IF(ISBLANK('Monthly Estimate'!$D$54),SUMPRODUCT(('Monthly Estimate'!$F$54:$BL$54='Payment Calendar'!$A267)*('Monthly Estimate'!$B$54)),IF('Monthly Estimate'!$D$54='Payment Calendar'!$B267,'Monthly Estimate'!$B$54,0))</f>
        <v>0</v>
      </c>
      <c r="AT267" s="34">
        <f>IF(ISBLANK('Monthly Estimate'!$D$55),SUMPRODUCT(('Monthly Estimate'!$F$55:$BL$55='Payment Calendar'!$A267)*('Monthly Estimate'!$B$55)),IF('Monthly Estimate'!$D$55='Payment Calendar'!$B267,'Monthly Estimate'!$B$55,0))</f>
        <v>0</v>
      </c>
      <c r="AU267" s="29">
        <f t="shared" si="88"/>
        <v>0</v>
      </c>
      <c r="AV267" s="30">
        <f t="shared" si="89"/>
        <v>0</v>
      </c>
      <c r="AW267" s="37">
        <f t="shared" si="91"/>
        <v>0</v>
      </c>
    </row>
    <row r="268" spans="1:49" x14ac:dyDescent="0.2">
      <c r="A268" s="31">
        <f t="shared" si="90"/>
        <v>43357</v>
      </c>
      <c r="B268" s="32">
        <f t="shared" si="92"/>
        <v>14</v>
      </c>
      <c r="C268" s="32">
        <f t="shared" si="87"/>
        <v>9</v>
      </c>
      <c r="D268" s="33">
        <f>IF(ISBLANK('Monthly Estimate'!$D$13),SUMPRODUCT(('Monthly Estimate'!$F$13:$BL$13='Payment Calendar'!$A268)*('Monthly Estimate'!$B$13)),IF('Monthly Estimate'!$D$13='Payment Calendar'!$B268,'Monthly Estimate'!$B$13,0))</f>
        <v>0</v>
      </c>
      <c r="E268" s="33">
        <f>IF(ISBLANK('Monthly Estimate'!$D$14),SUMPRODUCT(('Monthly Estimate'!$F$14:$BL$14='Payment Calendar'!$A268)*('Monthly Estimate'!$B$14)),IF('Monthly Estimate'!$D$14='Payment Calendar'!$B268,'Monthly Estimate'!$B$14,0))</f>
        <v>0</v>
      </c>
      <c r="F268" s="33">
        <f>IF(ISBLANK('Monthly Estimate'!$D$15),SUMPRODUCT(('Monthly Estimate'!$F$15:$BL$15='Payment Calendar'!$A268)*('Monthly Estimate'!$B$15)),IF('Monthly Estimate'!$D$15='Payment Calendar'!$B268,'Monthly Estimate'!$B$15,0))</f>
        <v>0</v>
      </c>
      <c r="G268" s="33">
        <f>IF(ISBLANK('Monthly Estimate'!$D$16),SUMPRODUCT(('Monthly Estimate'!$F$16:$BL$16='Payment Calendar'!$A268)*('Monthly Estimate'!$B$16)),IF('Monthly Estimate'!$D$16='Payment Calendar'!$B268,'Monthly Estimate'!$B$16,0))</f>
        <v>0</v>
      </c>
      <c r="H268" s="33">
        <f>IF(ISBLANK('Monthly Estimate'!$D$17),SUMPRODUCT(('Monthly Estimate'!$F$17:$BL$17='Payment Calendar'!$A268)*('Monthly Estimate'!$B$17)),IF('Monthly Estimate'!$D$17='Payment Calendar'!$B268,'Monthly Estimate'!$B$17,0))</f>
        <v>0</v>
      </c>
      <c r="I268" s="33">
        <f>IF(ISBLANK('Monthly Estimate'!$D$18),SUMPRODUCT(('Monthly Estimate'!$F$18:$BL$18='Payment Calendar'!$A268)*('Monthly Estimate'!$B$18)),IF('Monthly Estimate'!$D$18='Payment Calendar'!$B268,'Monthly Estimate'!$B$18,0))</f>
        <v>0</v>
      </c>
      <c r="J268" s="33">
        <f>IF(ISBLANK('Monthly Estimate'!$D$19),SUMPRODUCT(('Monthly Estimate'!$F$19:$BL$19='Payment Calendar'!$A268)*('Monthly Estimate'!$B$19)),IF('Monthly Estimate'!$D$19='Payment Calendar'!$B268,'Monthly Estimate'!$B$19,0))</f>
        <v>0</v>
      </c>
      <c r="K268" s="33">
        <f>IF(ISBLANK('Monthly Estimate'!$D$20),SUMPRODUCT(('Monthly Estimate'!$F$20:$BL$20='Payment Calendar'!$A268)*('Monthly Estimate'!$B$20)),IF('Monthly Estimate'!$D$20='Payment Calendar'!$B268,'Monthly Estimate'!$B$20,0))</f>
        <v>0</v>
      </c>
      <c r="L268" s="33">
        <f>IF(ISBLANK('Monthly Estimate'!$D$21),SUMPRODUCT(('Monthly Estimate'!$F$21:$BL$21='Payment Calendar'!$A268)*('Monthly Estimate'!$B$21)),IF('Monthly Estimate'!$D$21='Payment Calendar'!$B268,'Monthly Estimate'!$B$21,0))</f>
        <v>0</v>
      </c>
      <c r="M268" s="33">
        <f>IF(ISBLANK('Monthly Estimate'!$D$22),SUMPRODUCT(('Monthly Estimate'!$F$22:$BL$22='Payment Calendar'!$A268)*('Monthly Estimate'!$B$22)),IF('Monthly Estimate'!$D$22='Payment Calendar'!$B268,'Monthly Estimate'!$B$22,0))</f>
        <v>0</v>
      </c>
      <c r="N268" s="33">
        <f>IF(ISBLANK('Monthly Estimate'!$D$23),SUMPRODUCT(('Monthly Estimate'!$F$23:$BL$23='Payment Calendar'!$A268)*('Monthly Estimate'!$B$23)),IF('Monthly Estimate'!$D$23='Payment Calendar'!$B268,'Monthly Estimate'!$B$23,0))</f>
        <v>0</v>
      </c>
      <c r="O268" s="33">
        <f>IF(ISBLANK('Monthly Estimate'!$D$24),SUMPRODUCT(('Monthly Estimate'!$F$24:$BL$24='Payment Calendar'!$A268)*('Monthly Estimate'!$B$24)),IF('Monthly Estimate'!$D$24='Payment Calendar'!$B268,'Monthly Estimate'!$B$24,0))</f>
        <v>0</v>
      </c>
      <c r="P268" s="33">
        <f>IF(ISBLANK('Monthly Estimate'!$D$25),SUMPRODUCT(('Monthly Estimate'!$F$25:$BL$25='Payment Calendar'!$A268)*('Monthly Estimate'!$B$25)),IF('Monthly Estimate'!$D$25='Payment Calendar'!$B268,'Monthly Estimate'!$B$25,0))</f>
        <v>0</v>
      </c>
      <c r="Q268" s="33">
        <f>IF(ISBLANK('Monthly Estimate'!$D$26),SUMPRODUCT(('Monthly Estimate'!$F$26:$BL$26='Payment Calendar'!$A268)*('Monthly Estimate'!$B$26)),IF('Monthly Estimate'!$D$26='Payment Calendar'!$B268,'Monthly Estimate'!$B$26,0))</f>
        <v>0</v>
      </c>
      <c r="R268" s="33">
        <f>IF(ISBLANK('Monthly Estimate'!$D$27),SUMPRODUCT(('Monthly Estimate'!$F$27:$BL$27='Payment Calendar'!$A268)*('Monthly Estimate'!$B$27)),IF('Monthly Estimate'!$D$27='Payment Calendar'!$B268,'Monthly Estimate'!$B$27,0))</f>
        <v>0</v>
      </c>
      <c r="S268" s="33">
        <f>IF(ISBLANK('Monthly Estimate'!$D$28),SUMPRODUCT(('Monthly Estimate'!$F$28:$BL$28='Payment Calendar'!$A268)*('Monthly Estimate'!$B$28)),IF('Monthly Estimate'!$D$28='Payment Calendar'!$B268,'Monthly Estimate'!$B$28,0))</f>
        <v>0</v>
      </c>
      <c r="T268" s="33">
        <f>IF(ISBLANK('Monthly Estimate'!$D$32),SUMPRODUCT(('Monthly Estimate'!$F$32:$BL$32='Payment Calendar'!$A268)*('Monthly Estimate'!$B$32)),IF('Monthly Estimate'!$D$32='Payment Calendar'!$B268,'Monthly Estimate'!$B$32,0))</f>
        <v>0</v>
      </c>
      <c r="U268" s="33">
        <f>IF(ISBLANK('Monthly Estimate'!$D$33),SUMPRODUCT(('Monthly Estimate'!$F$33:$BL$33='Payment Calendar'!$A268)*('Monthly Estimate'!$B$33)),IF('Monthly Estimate'!$D$33='Payment Calendar'!$B268,'Monthly Estimate'!$B$33,0))</f>
        <v>0</v>
      </c>
      <c r="V268" s="33">
        <f>IF(ISBLANK('Monthly Estimate'!$D$34),SUMPRODUCT(('Monthly Estimate'!$F$34:$BL$34='Payment Calendar'!$A268)*('Monthly Estimate'!$B$34)),IF('Monthly Estimate'!$D$34='Payment Calendar'!$B268,'Monthly Estimate'!$B$34,0))</f>
        <v>0</v>
      </c>
      <c r="W268" s="33">
        <f>IF(ISBLANK('Monthly Estimate'!$D$35),SUMPRODUCT(('Monthly Estimate'!$F$35:$BL$35='Payment Calendar'!$A268)*('Monthly Estimate'!$B$35)),IF('Monthly Estimate'!$D$35='Payment Calendar'!$B268,'Monthly Estimate'!$B$35,0))</f>
        <v>0</v>
      </c>
      <c r="X268" s="33">
        <f>IF(ISBLANK('Monthly Estimate'!$D$36),SUMPRODUCT(('Monthly Estimate'!$F$36:$BL$36='Payment Calendar'!$A268)*('Monthly Estimate'!$B$36)),IF('Monthly Estimate'!$D$36='Payment Calendar'!$B268,'Monthly Estimate'!$B$36,0))</f>
        <v>0</v>
      </c>
      <c r="Y268" s="33">
        <f>IF(ISBLANK('Monthly Estimate'!$D$37),SUMPRODUCT(('Monthly Estimate'!$F$37:$BL$37='Payment Calendar'!$A268)*('Monthly Estimate'!$B$37)),IF('Monthly Estimate'!$D$37='Payment Calendar'!$B268,'Monthly Estimate'!$B$37,0))</f>
        <v>0</v>
      </c>
      <c r="Z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A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B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C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D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E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F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G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H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I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J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K268" s="33">
        <f>IF(ISBLANK('Monthly Estimate'!$D$38),SUMPRODUCT(('Monthly Estimate'!$F$38:$BL$38='Payment Calendar'!$A268)*('Monthly Estimate'!$B$38)),IF('Monthly Estimate'!$D$38='Payment Calendar'!$B268,'Monthly Estimate'!$B$38,0))</f>
        <v>0</v>
      </c>
      <c r="AL268" s="33">
        <f>IF(ISBLANK('Monthly Estimate'!$D$50),SUMPRODUCT(('Monthly Estimate'!$F$50:$BL$50='Payment Calendar'!$A268)*('Monthly Estimate'!$B$50)),IF('Monthly Estimate'!$D$50='Payment Calendar'!$B268,'Monthly Estimate'!$B$50,0))</f>
        <v>0</v>
      </c>
      <c r="AM268" s="34">
        <f>IF(ISBLANK('Monthly Estimate'!$D$51),SUMPRODUCT(('Monthly Estimate'!$F$51:$BL$51='Payment Calendar'!$A268)*('Monthly Estimate'!$B$51)),IF('Monthly Estimate'!$D$51='Payment Calendar'!$B268,'Monthly Estimate'!$B$51,0))</f>
        <v>0</v>
      </c>
      <c r="AN268" s="29">
        <f>SUM(D268:AM268)</f>
        <v>0</v>
      </c>
      <c r="AO268" s="33">
        <f>IF(ISBLANK('Monthly Estimate'!$D$6),SUMPRODUCT(('Monthly Estimate'!$F$6:$BL$6='Payment Calendar'!$A268)*('Monthly Estimate'!$B$6)),IF('Monthly Estimate'!$D$6='Payment Calendar'!$B268,'Monthly Estimate'!$B$6,0))</f>
        <v>0</v>
      </c>
      <c r="AP268" s="33">
        <f>IF(ISBLANK('Monthly Estimate'!$D$7),SUMPRODUCT(('Monthly Estimate'!$F$7:$BL$7='Payment Calendar'!$A268)*('Monthly Estimate'!$B$7)),IF('Monthly Estimate'!$D$7='Payment Calendar'!$B268,'Monthly Estimate'!$B$7,0))</f>
        <v>0</v>
      </c>
      <c r="AQ268" s="34">
        <f>IF(ISBLANK('Monthly Estimate'!$D$8),SUMPRODUCT(('Monthly Estimate'!$F$8:$BL$8='Payment Calendar'!$A268)*('Monthly Estimate'!$B$8)),IF('Monthly Estimate'!$D$8='Payment Calendar'!$B268,'Monthly Estimate'!$B$8,0))</f>
        <v>0</v>
      </c>
      <c r="AR268" s="35">
        <f t="shared" si="93"/>
        <v>0</v>
      </c>
      <c r="AS268" s="36">
        <f>IF(ISBLANK('Monthly Estimate'!$D$54),SUMPRODUCT(('Monthly Estimate'!$F$54:$BL$54='Payment Calendar'!$A268)*('Monthly Estimate'!$B$54)),IF('Monthly Estimate'!$D$54='Payment Calendar'!$B268,'Monthly Estimate'!$B$54,0))</f>
        <v>0</v>
      </c>
      <c r="AT268" s="34">
        <f>IF(ISBLANK('Monthly Estimate'!$D$55),SUMPRODUCT(('Monthly Estimate'!$F$55:$BL$55='Payment Calendar'!$A268)*('Monthly Estimate'!$B$55)),IF('Monthly Estimate'!$D$55='Payment Calendar'!$B268,'Monthly Estimate'!$B$55,0))</f>
        <v>0</v>
      </c>
      <c r="AU268" s="29">
        <f t="shared" si="88"/>
        <v>0</v>
      </c>
      <c r="AV268" s="30">
        <f t="shared" si="89"/>
        <v>0</v>
      </c>
      <c r="AW268" s="37">
        <f t="shared" si="91"/>
        <v>0</v>
      </c>
    </row>
    <row r="269" spans="1:49" x14ac:dyDescent="0.2">
      <c r="A269" s="31">
        <f t="shared" si="90"/>
        <v>43358</v>
      </c>
      <c r="B269" s="32">
        <f t="shared" si="92"/>
        <v>15</v>
      </c>
      <c r="C269" s="32">
        <f t="shared" si="87"/>
        <v>9</v>
      </c>
      <c r="D269" s="33">
        <f>IF(ISBLANK('Monthly Estimate'!$D$13),SUMPRODUCT(('Monthly Estimate'!$F$13:$BL$13='Payment Calendar'!$A269)*('Monthly Estimate'!$B$13)),IF('Monthly Estimate'!$D$13='Payment Calendar'!$B269,'Monthly Estimate'!$B$13,0))</f>
        <v>0</v>
      </c>
      <c r="E269" s="33">
        <f>IF(ISBLANK('Monthly Estimate'!$D$14),SUMPRODUCT(('Monthly Estimate'!$F$14:$BL$14='Payment Calendar'!$A269)*('Monthly Estimate'!$B$14)),IF('Monthly Estimate'!$D$14='Payment Calendar'!$B269,'Monthly Estimate'!$B$14,0))</f>
        <v>0</v>
      </c>
      <c r="F269" s="33">
        <f>IF(ISBLANK('Monthly Estimate'!$D$15),SUMPRODUCT(('Monthly Estimate'!$F$15:$BL$15='Payment Calendar'!$A269)*('Monthly Estimate'!$B$15)),IF('Monthly Estimate'!$D$15='Payment Calendar'!$B269,'Monthly Estimate'!$B$15,0))</f>
        <v>0</v>
      </c>
      <c r="G269" s="33">
        <f>IF(ISBLANK('Monthly Estimate'!$D$16),SUMPRODUCT(('Monthly Estimate'!$F$16:$BL$16='Payment Calendar'!$A269)*('Monthly Estimate'!$B$16)),IF('Monthly Estimate'!$D$16='Payment Calendar'!$B269,'Monthly Estimate'!$B$16,0))</f>
        <v>0</v>
      </c>
      <c r="H269" s="33">
        <f>IF(ISBLANK('Monthly Estimate'!$D$17),SUMPRODUCT(('Monthly Estimate'!$F$17:$BL$17='Payment Calendar'!$A269)*('Monthly Estimate'!$B$17)),IF('Monthly Estimate'!$D$17='Payment Calendar'!$B269,'Monthly Estimate'!$B$17,0))</f>
        <v>0</v>
      </c>
      <c r="I269" s="33">
        <f>IF(ISBLANK('Monthly Estimate'!$D$18),SUMPRODUCT(('Monthly Estimate'!$F$18:$BL$18='Payment Calendar'!$A269)*('Monthly Estimate'!$B$18)),IF('Monthly Estimate'!$D$18='Payment Calendar'!$B269,'Monthly Estimate'!$B$18,0))</f>
        <v>0</v>
      </c>
      <c r="J269" s="33">
        <f>IF(ISBLANK('Monthly Estimate'!$D$19),SUMPRODUCT(('Monthly Estimate'!$F$19:$BL$19='Payment Calendar'!$A269)*('Monthly Estimate'!$B$19)),IF('Monthly Estimate'!$D$19='Payment Calendar'!$B269,'Monthly Estimate'!$B$19,0))</f>
        <v>0</v>
      </c>
      <c r="K269" s="33">
        <f>IF(ISBLANK('Monthly Estimate'!$D$20),SUMPRODUCT(('Monthly Estimate'!$F$20:$BL$20='Payment Calendar'!$A269)*('Monthly Estimate'!$B$20)),IF('Monthly Estimate'!$D$20='Payment Calendar'!$B269,'Monthly Estimate'!$B$20,0))</f>
        <v>0</v>
      </c>
      <c r="L269" s="33">
        <f>IF(ISBLANK('Monthly Estimate'!$D$21),SUMPRODUCT(('Monthly Estimate'!$F$21:$BL$21='Payment Calendar'!$A269)*('Monthly Estimate'!$B$21)),IF('Monthly Estimate'!$D$21='Payment Calendar'!$B269,'Monthly Estimate'!$B$21,0))</f>
        <v>0</v>
      </c>
      <c r="M269" s="33">
        <f>IF(ISBLANK('Monthly Estimate'!$D$22),SUMPRODUCT(('Monthly Estimate'!$F$22:$BL$22='Payment Calendar'!$A269)*('Monthly Estimate'!$B$22)),IF('Monthly Estimate'!$D$22='Payment Calendar'!$B269,'Monthly Estimate'!$B$22,0))</f>
        <v>0</v>
      </c>
      <c r="N269" s="33">
        <f>IF(ISBLANK('Monthly Estimate'!$D$23),SUMPRODUCT(('Monthly Estimate'!$F$23:$BL$23='Payment Calendar'!$A269)*('Monthly Estimate'!$B$23)),IF('Monthly Estimate'!$D$23='Payment Calendar'!$B269,'Monthly Estimate'!$B$23,0))</f>
        <v>0</v>
      </c>
      <c r="O269" s="33">
        <f>IF(ISBLANK('Monthly Estimate'!$D$24),SUMPRODUCT(('Monthly Estimate'!$F$24:$BL$24='Payment Calendar'!$A269)*('Monthly Estimate'!$B$24)),IF('Monthly Estimate'!$D$24='Payment Calendar'!$B269,'Monthly Estimate'!$B$24,0))</f>
        <v>0</v>
      </c>
      <c r="P269" s="33">
        <f>IF(ISBLANK('Monthly Estimate'!$D$25),SUMPRODUCT(('Monthly Estimate'!$F$25:$BL$25='Payment Calendar'!$A269)*('Monthly Estimate'!$B$25)),IF('Monthly Estimate'!$D$25='Payment Calendar'!$B269,'Monthly Estimate'!$B$25,0))</f>
        <v>0</v>
      </c>
      <c r="Q269" s="33">
        <f>IF(ISBLANK('Monthly Estimate'!$D$26),SUMPRODUCT(('Monthly Estimate'!$F$26:$BL$26='Payment Calendar'!$A269)*('Monthly Estimate'!$B$26)),IF('Monthly Estimate'!$D$26='Payment Calendar'!$B269,'Monthly Estimate'!$B$26,0))</f>
        <v>0</v>
      </c>
      <c r="R269" s="33">
        <f>IF(ISBLANK('Monthly Estimate'!$D$27),SUMPRODUCT(('Monthly Estimate'!$F$27:$BL$27='Payment Calendar'!$A269)*('Monthly Estimate'!$B$27)),IF('Monthly Estimate'!$D$27='Payment Calendar'!$B269,'Monthly Estimate'!$B$27,0))</f>
        <v>0</v>
      </c>
      <c r="S269" s="33">
        <f>IF(ISBLANK('Monthly Estimate'!$D$28),SUMPRODUCT(('Monthly Estimate'!$F$28:$BL$28='Payment Calendar'!$A269)*('Monthly Estimate'!$B$28)),IF('Monthly Estimate'!$D$28='Payment Calendar'!$B269,'Monthly Estimate'!$B$28,0))</f>
        <v>0</v>
      </c>
      <c r="T269" s="33">
        <f>IF(ISBLANK('Monthly Estimate'!$D$32),SUMPRODUCT(('Monthly Estimate'!$F$32:$BL$32='Payment Calendar'!$A269)*('Monthly Estimate'!$B$32)),IF('Monthly Estimate'!$D$32='Payment Calendar'!$B269,'Monthly Estimate'!$B$32,0))</f>
        <v>0</v>
      </c>
      <c r="U269" s="33">
        <f>IF(ISBLANK('Monthly Estimate'!$D$33),SUMPRODUCT(('Monthly Estimate'!$F$33:$BL$33='Payment Calendar'!$A269)*('Monthly Estimate'!$B$33)),IF('Monthly Estimate'!$D$33='Payment Calendar'!$B269,'Monthly Estimate'!$B$33,0))</f>
        <v>0</v>
      </c>
      <c r="V269" s="33">
        <f>IF(ISBLANK('Monthly Estimate'!$D$34),SUMPRODUCT(('Monthly Estimate'!$F$34:$BL$34='Payment Calendar'!$A269)*('Monthly Estimate'!$B$34)),IF('Monthly Estimate'!$D$34='Payment Calendar'!$B269,'Monthly Estimate'!$B$34,0))</f>
        <v>0</v>
      </c>
      <c r="W269" s="33">
        <f>IF(ISBLANK('Monthly Estimate'!$D$35),SUMPRODUCT(('Monthly Estimate'!$F$35:$BL$35='Payment Calendar'!$A269)*('Monthly Estimate'!$B$35)),IF('Monthly Estimate'!$D$35='Payment Calendar'!$B269,'Monthly Estimate'!$B$35,0))</f>
        <v>0</v>
      </c>
      <c r="X269" s="33">
        <f>IF(ISBLANK('Monthly Estimate'!$D$36),SUMPRODUCT(('Monthly Estimate'!$F$36:$BL$36='Payment Calendar'!$A269)*('Monthly Estimate'!$B$36)),IF('Monthly Estimate'!$D$36='Payment Calendar'!$B269,'Monthly Estimate'!$B$36,0))</f>
        <v>0</v>
      </c>
      <c r="Y269" s="33">
        <f>IF(ISBLANK('Monthly Estimate'!$D$37),SUMPRODUCT(('Monthly Estimate'!$F$37:$BL$37='Payment Calendar'!$A269)*('Monthly Estimate'!$B$37)),IF('Monthly Estimate'!$D$37='Payment Calendar'!$B269,'Monthly Estimate'!$B$37,0))</f>
        <v>0</v>
      </c>
      <c r="Z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A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B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C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D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E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F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G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H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I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J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K269" s="33">
        <f>IF(ISBLANK('Monthly Estimate'!$D$38),SUMPRODUCT(('Monthly Estimate'!$F$38:$BL$38='Payment Calendar'!$A269)*('Monthly Estimate'!$B$38)),IF('Monthly Estimate'!$D$38='Payment Calendar'!$B269,'Monthly Estimate'!$B$38,0))</f>
        <v>0</v>
      </c>
      <c r="AL269" s="33">
        <f>IF(ISBLANK('Monthly Estimate'!$D$50),SUMPRODUCT(('Monthly Estimate'!$F$50:$BL$50='Payment Calendar'!$A269)*('Monthly Estimate'!$B$50)),IF('Monthly Estimate'!$D$50='Payment Calendar'!$B269,'Monthly Estimate'!$B$50,0))</f>
        <v>0</v>
      </c>
      <c r="AM269" s="34">
        <f>IF(ISBLANK('Monthly Estimate'!$D$51),SUMPRODUCT(('Monthly Estimate'!$F$51:$BL$51='Payment Calendar'!$A269)*('Monthly Estimate'!$B$51)),IF('Monthly Estimate'!$D$51='Payment Calendar'!$B269,'Monthly Estimate'!$B$51,0))</f>
        <v>0</v>
      </c>
      <c r="AN269" s="29">
        <f>SUM(D269:AM269)</f>
        <v>0</v>
      </c>
      <c r="AO269" s="33">
        <f>IF(ISBLANK('Monthly Estimate'!$D$6),SUMPRODUCT(('Monthly Estimate'!$F$6:$BL$6='Payment Calendar'!$A269)*('Monthly Estimate'!$B$6)),IF('Monthly Estimate'!$D$6='Payment Calendar'!$B269,'Monthly Estimate'!$B$6,0))</f>
        <v>0</v>
      </c>
      <c r="AP269" s="33">
        <f>IF(ISBLANK('Monthly Estimate'!$D$7),SUMPRODUCT(('Monthly Estimate'!$F$7:$BL$7='Payment Calendar'!$A269)*('Monthly Estimate'!$B$7)),IF('Monthly Estimate'!$D$7='Payment Calendar'!$B269,'Monthly Estimate'!$B$7,0))</f>
        <v>0</v>
      </c>
      <c r="AQ269" s="34">
        <f>IF(ISBLANK('Monthly Estimate'!$D$8),SUMPRODUCT(('Monthly Estimate'!$F$8:$BL$8='Payment Calendar'!$A269)*('Monthly Estimate'!$B$8)),IF('Monthly Estimate'!$D$8='Payment Calendar'!$B269,'Monthly Estimate'!$B$8,0))</f>
        <v>0</v>
      </c>
      <c r="AR269" s="35">
        <f t="shared" si="93"/>
        <v>0</v>
      </c>
      <c r="AS269" s="36">
        <f>IF(ISBLANK('Monthly Estimate'!$D$54),SUMPRODUCT(('Monthly Estimate'!$F$54:$BL$54='Payment Calendar'!$A269)*('Monthly Estimate'!$B$54)),IF('Monthly Estimate'!$D$54='Payment Calendar'!$B269,'Monthly Estimate'!$B$54,0))</f>
        <v>0</v>
      </c>
      <c r="AT269" s="34">
        <f>IF(ISBLANK('Monthly Estimate'!$D$55),SUMPRODUCT(('Monthly Estimate'!$F$55:$BL$55='Payment Calendar'!$A269)*('Monthly Estimate'!$B$55)),IF('Monthly Estimate'!$D$55='Payment Calendar'!$B269,'Monthly Estimate'!$B$55,0))</f>
        <v>0</v>
      </c>
      <c r="AU269" s="29">
        <f t="shared" si="88"/>
        <v>0</v>
      </c>
      <c r="AV269" s="30">
        <f t="shared" si="89"/>
        <v>0</v>
      </c>
      <c r="AW269" s="37">
        <f t="shared" si="91"/>
        <v>0</v>
      </c>
    </row>
    <row r="270" spans="1:49" x14ac:dyDescent="0.2">
      <c r="A270" s="31">
        <f t="shared" si="90"/>
        <v>43359</v>
      </c>
      <c r="B270" s="32">
        <f t="shared" si="92"/>
        <v>16</v>
      </c>
      <c r="C270" s="32">
        <f t="shared" si="87"/>
        <v>9</v>
      </c>
      <c r="D270" s="33">
        <f>IF(ISBLANK('Monthly Estimate'!$D$13),SUMPRODUCT(('Monthly Estimate'!$F$13:$BL$13='Payment Calendar'!$A270)*('Monthly Estimate'!$B$13)),IF('Monthly Estimate'!$D$13='Payment Calendar'!$B270,'Monthly Estimate'!$B$13,0))</f>
        <v>0</v>
      </c>
      <c r="E270" s="33">
        <f>IF(ISBLANK('Monthly Estimate'!$D$14),SUMPRODUCT(('Monthly Estimate'!$F$14:$BL$14='Payment Calendar'!$A270)*('Monthly Estimate'!$B$14)),IF('Monthly Estimate'!$D$14='Payment Calendar'!$B270,'Monthly Estimate'!$B$14,0))</f>
        <v>0</v>
      </c>
      <c r="F270" s="33">
        <f>IF(ISBLANK('Monthly Estimate'!$D$15),SUMPRODUCT(('Monthly Estimate'!$F$15:$BL$15='Payment Calendar'!$A270)*('Monthly Estimate'!$B$15)),IF('Monthly Estimate'!$D$15='Payment Calendar'!$B270,'Monthly Estimate'!$B$15,0))</f>
        <v>0</v>
      </c>
      <c r="G270" s="33">
        <f>IF(ISBLANK('Monthly Estimate'!$D$16),SUMPRODUCT(('Monthly Estimate'!$F$16:$BL$16='Payment Calendar'!$A270)*('Monthly Estimate'!$B$16)),IF('Monthly Estimate'!$D$16='Payment Calendar'!$B270,'Monthly Estimate'!$B$16,0))</f>
        <v>0</v>
      </c>
      <c r="H270" s="33">
        <f>IF(ISBLANK('Monthly Estimate'!$D$17),SUMPRODUCT(('Monthly Estimate'!$F$17:$BL$17='Payment Calendar'!$A270)*('Monthly Estimate'!$B$17)),IF('Monthly Estimate'!$D$17='Payment Calendar'!$B270,'Monthly Estimate'!$B$17,0))</f>
        <v>0</v>
      </c>
      <c r="I270" s="33">
        <f>IF(ISBLANK('Monthly Estimate'!$D$18),SUMPRODUCT(('Monthly Estimate'!$F$18:$BL$18='Payment Calendar'!$A270)*('Monthly Estimate'!$B$18)),IF('Monthly Estimate'!$D$18='Payment Calendar'!$B270,'Monthly Estimate'!$B$18,0))</f>
        <v>0</v>
      </c>
      <c r="J270" s="33">
        <f>IF(ISBLANK('Monthly Estimate'!$D$19),SUMPRODUCT(('Monthly Estimate'!$F$19:$BL$19='Payment Calendar'!$A270)*('Monthly Estimate'!$B$19)),IF('Monthly Estimate'!$D$19='Payment Calendar'!$B270,'Monthly Estimate'!$B$19,0))</f>
        <v>0</v>
      </c>
      <c r="K270" s="33">
        <f>IF(ISBLANK('Monthly Estimate'!$D$20),SUMPRODUCT(('Monthly Estimate'!$F$20:$BL$20='Payment Calendar'!$A270)*('Monthly Estimate'!$B$20)),IF('Monthly Estimate'!$D$20='Payment Calendar'!$B270,'Monthly Estimate'!$B$20,0))</f>
        <v>0</v>
      </c>
      <c r="L270" s="33">
        <f>IF(ISBLANK('Monthly Estimate'!$D$21),SUMPRODUCT(('Monthly Estimate'!$F$21:$BL$21='Payment Calendar'!$A270)*('Monthly Estimate'!$B$21)),IF('Monthly Estimate'!$D$21='Payment Calendar'!$B270,'Monthly Estimate'!$B$21,0))</f>
        <v>0</v>
      </c>
      <c r="M270" s="33">
        <f>IF(ISBLANK('Monthly Estimate'!$D$22),SUMPRODUCT(('Monthly Estimate'!$F$22:$BL$22='Payment Calendar'!$A270)*('Monthly Estimate'!$B$22)),IF('Monthly Estimate'!$D$22='Payment Calendar'!$B270,'Monthly Estimate'!$B$22,0))</f>
        <v>0</v>
      </c>
      <c r="N270" s="33">
        <f>IF(ISBLANK('Monthly Estimate'!$D$23),SUMPRODUCT(('Monthly Estimate'!$F$23:$BL$23='Payment Calendar'!$A270)*('Monthly Estimate'!$B$23)),IF('Monthly Estimate'!$D$23='Payment Calendar'!$B270,'Monthly Estimate'!$B$23,0))</f>
        <v>0</v>
      </c>
      <c r="O270" s="33">
        <f>IF(ISBLANK('Monthly Estimate'!$D$24),SUMPRODUCT(('Monthly Estimate'!$F$24:$BL$24='Payment Calendar'!$A270)*('Monthly Estimate'!$B$24)),IF('Monthly Estimate'!$D$24='Payment Calendar'!$B270,'Monthly Estimate'!$B$24,0))</f>
        <v>0</v>
      </c>
      <c r="P270" s="33">
        <f>IF(ISBLANK('Monthly Estimate'!$D$25),SUMPRODUCT(('Monthly Estimate'!$F$25:$BL$25='Payment Calendar'!$A270)*('Monthly Estimate'!$B$25)),IF('Monthly Estimate'!$D$25='Payment Calendar'!$B270,'Monthly Estimate'!$B$25,0))</f>
        <v>0</v>
      </c>
      <c r="Q270" s="33">
        <f>IF(ISBLANK('Monthly Estimate'!$D$26),SUMPRODUCT(('Monthly Estimate'!$F$26:$BL$26='Payment Calendar'!$A270)*('Monthly Estimate'!$B$26)),IF('Monthly Estimate'!$D$26='Payment Calendar'!$B270,'Monthly Estimate'!$B$26,0))</f>
        <v>0</v>
      </c>
      <c r="R270" s="33">
        <f>IF(ISBLANK('Monthly Estimate'!$D$27),SUMPRODUCT(('Monthly Estimate'!$F$27:$BL$27='Payment Calendar'!$A270)*('Monthly Estimate'!$B$27)),IF('Monthly Estimate'!$D$27='Payment Calendar'!$B270,'Monthly Estimate'!$B$27,0))</f>
        <v>0</v>
      </c>
      <c r="S270" s="33">
        <f>IF(ISBLANK('Monthly Estimate'!$D$28),SUMPRODUCT(('Monthly Estimate'!$F$28:$BL$28='Payment Calendar'!$A270)*('Monthly Estimate'!$B$28)),IF('Monthly Estimate'!$D$28='Payment Calendar'!$B270,'Monthly Estimate'!$B$28,0))</f>
        <v>0</v>
      </c>
      <c r="T270" s="33">
        <f>IF(ISBLANK('Monthly Estimate'!$D$32),SUMPRODUCT(('Monthly Estimate'!$F$32:$BL$32='Payment Calendar'!$A270)*('Monthly Estimate'!$B$32)),IF('Monthly Estimate'!$D$32='Payment Calendar'!$B270,'Monthly Estimate'!$B$32,0))</f>
        <v>0</v>
      </c>
      <c r="U270" s="33">
        <f>IF(ISBLANK('Monthly Estimate'!$D$33),SUMPRODUCT(('Monthly Estimate'!$F$33:$BL$33='Payment Calendar'!$A270)*('Monthly Estimate'!$B$33)),IF('Monthly Estimate'!$D$33='Payment Calendar'!$B270,'Monthly Estimate'!$B$33,0))</f>
        <v>0</v>
      </c>
      <c r="V270" s="33">
        <f>IF(ISBLANK('Monthly Estimate'!$D$34),SUMPRODUCT(('Monthly Estimate'!$F$34:$BL$34='Payment Calendar'!$A270)*('Monthly Estimate'!$B$34)),IF('Monthly Estimate'!$D$34='Payment Calendar'!$B270,'Monthly Estimate'!$B$34,0))</f>
        <v>0</v>
      </c>
      <c r="W270" s="33">
        <f>IF(ISBLANK('Monthly Estimate'!$D$35),SUMPRODUCT(('Monthly Estimate'!$F$35:$BL$35='Payment Calendar'!$A270)*('Monthly Estimate'!$B$35)),IF('Monthly Estimate'!$D$35='Payment Calendar'!$B270,'Monthly Estimate'!$B$35,0))</f>
        <v>0</v>
      </c>
      <c r="X270" s="33">
        <f>IF(ISBLANK('Monthly Estimate'!$D$36),SUMPRODUCT(('Monthly Estimate'!$F$36:$BL$36='Payment Calendar'!$A270)*('Monthly Estimate'!$B$36)),IF('Monthly Estimate'!$D$36='Payment Calendar'!$B270,'Monthly Estimate'!$B$36,0))</f>
        <v>0</v>
      </c>
      <c r="Y270" s="33">
        <f>IF(ISBLANK('Monthly Estimate'!$D$37),SUMPRODUCT(('Monthly Estimate'!$F$37:$BL$37='Payment Calendar'!$A270)*('Monthly Estimate'!$B$37)),IF('Monthly Estimate'!$D$37='Payment Calendar'!$B270,'Monthly Estimate'!$B$37,0))</f>
        <v>0</v>
      </c>
      <c r="Z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A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B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C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D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E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F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G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H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I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J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K270" s="33">
        <f>IF(ISBLANK('Monthly Estimate'!$D$38),SUMPRODUCT(('Monthly Estimate'!$F$38:$BL$38='Payment Calendar'!$A270)*('Monthly Estimate'!$B$38)),IF('Monthly Estimate'!$D$38='Payment Calendar'!$B270,'Monthly Estimate'!$B$38,0))</f>
        <v>0</v>
      </c>
      <c r="AL270" s="33">
        <f>IF(ISBLANK('Monthly Estimate'!$D$50),SUMPRODUCT(('Monthly Estimate'!$F$50:$BL$50='Payment Calendar'!$A270)*('Monthly Estimate'!$B$50)),IF('Monthly Estimate'!$D$50='Payment Calendar'!$B270,'Monthly Estimate'!$B$50,0))</f>
        <v>0</v>
      </c>
      <c r="AM270" s="34">
        <f>IF(ISBLANK('Monthly Estimate'!$D$51),SUMPRODUCT(('Monthly Estimate'!$F$51:$BL$51='Payment Calendar'!$A270)*('Monthly Estimate'!$B$51)),IF('Monthly Estimate'!$D$51='Payment Calendar'!$B270,'Monthly Estimate'!$B$51,0))</f>
        <v>0</v>
      </c>
      <c r="AN270" s="29">
        <f>SUM(D270:AM270)</f>
        <v>0</v>
      </c>
      <c r="AO270" s="33">
        <f>IF(ISBLANK('Monthly Estimate'!$D$6),SUMPRODUCT(('Monthly Estimate'!$F$6:$BL$6='Payment Calendar'!$A270)*('Monthly Estimate'!$B$6)),IF('Monthly Estimate'!$D$6='Payment Calendar'!$B270,'Monthly Estimate'!$B$6,0))</f>
        <v>0</v>
      </c>
      <c r="AP270" s="33">
        <f>IF(ISBLANK('Monthly Estimate'!$D$7),SUMPRODUCT(('Monthly Estimate'!$F$7:$BL$7='Payment Calendar'!$A270)*('Monthly Estimate'!$B$7)),IF('Monthly Estimate'!$D$7='Payment Calendar'!$B270,'Monthly Estimate'!$B$7,0))</f>
        <v>0</v>
      </c>
      <c r="AQ270" s="34">
        <f>IF(ISBLANK('Monthly Estimate'!$D$8),SUMPRODUCT(('Monthly Estimate'!$F$8:$BL$8='Payment Calendar'!$A270)*('Monthly Estimate'!$B$8)),IF('Monthly Estimate'!$D$8='Payment Calendar'!$B270,'Monthly Estimate'!$B$8,0))</f>
        <v>0</v>
      </c>
      <c r="AR270" s="35">
        <f t="shared" si="93"/>
        <v>0</v>
      </c>
      <c r="AS270" s="36">
        <f>IF(ISBLANK('Monthly Estimate'!$D$54),SUMPRODUCT(('Monthly Estimate'!$F$54:$BL$54='Payment Calendar'!$A270)*('Monthly Estimate'!$B$54)),IF('Monthly Estimate'!$D$54='Payment Calendar'!$B270,'Monthly Estimate'!$B$54,0))</f>
        <v>0</v>
      </c>
      <c r="AT270" s="34">
        <f>IF(ISBLANK('Monthly Estimate'!$D$55),SUMPRODUCT(('Monthly Estimate'!$F$55:$BL$55='Payment Calendar'!$A270)*('Monthly Estimate'!$B$55)),IF('Monthly Estimate'!$D$55='Payment Calendar'!$B270,'Monthly Estimate'!$B$55,0))</f>
        <v>0</v>
      </c>
      <c r="AU270" s="29">
        <f t="shared" si="88"/>
        <v>0</v>
      </c>
      <c r="AV270" s="30">
        <f t="shared" si="89"/>
        <v>0</v>
      </c>
      <c r="AW270" s="37">
        <f t="shared" si="91"/>
        <v>0</v>
      </c>
    </row>
    <row r="271" spans="1:49" x14ac:dyDescent="0.2">
      <c r="A271" s="31">
        <f t="shared" si="90"/>
        <v>43360</v>
      </c>
      <c r="B271" s="32">
        <f t="shared" si="92"/>
        <v>17</v>
      </c>
      <c r="C271" s="32">
        <f t="shared" si="87"/>
        <v>9</v>
      </c>
      <c r="D271" s="33">
        <f>IF(ISBLANK('Monthly Estimate'!$D$13),SUMPRODUCT(('Monthly Estimate'!$F$13:$BL$13='Payment Calendar'!$A271)*('Monthly Estimate'!$B$13)),IF('Monthly Estimate'!$D$13='Payment Calendar'!$B271,'Monthly Estimate'!$B$13,0))</f>
        <v>0</v>
      </c>
      <c r="E271" s="33">
        <f>IF(ISBLANK('Monthly Estimate'!$D$14),SUMPRODUCT(('Monthly Estimate'!$F$14:$BL$14='Payment Calendar'!$A271)*('Monthly Estimate'!$B$14)),IF('Monthly Estimate'!$D$14='Payment Calendar'!$B271,'Monthly Estimate'!$B$14,0))</f>
        <v>0</v>
      </c>
      <c r="F271" s="33">
        <f>IF(ISBLANK('Monthly Estimate'!$D$15),SUMPRODUCT(('Monthly Estimate'!$F$15:$BL$15='Payment Calendar'!$A271)*('Monthly Estimate'!$B$15)),IF('Monthly Estimate'!$D$15='Payment Calendar'!$B271,'Monthly Estimate'!$B$15,0))</f>
        <v>0</v>
      </c>
      <c r="G271" s="33">
        <f>IF(ISBLANK('Monthly Estimate'!$D$16),SUMPRODUCT(('Monthly Estimate'!$F$16:$BL$16='Payment Calendar'!$A271)*('Monthly Estimate'!$B$16)),IF('Monthly Estimate'!$D$16='Payment Calendar'!$B271,'Monthly Estimate'!$B$16,0))</f>
        <v>0</v>
      </c>
      <c r="H271" s="33">
        <f>IF(ISBLANK('Monthly Estimate'!$D$17),SUMPRODUCT(('Monthly Estimate'!$F$17:$BL$17='Payment Calendar'!$A271)*('Monthly Estimate'!$B$17)),IF('Monthly Estimate'!$D$17='Payment Calendar'!$B271,'Monthly Estimate'!$B$17,0))</f>
        <v>0</v>
      </c>
      <c r="I271" s="33">
        <f>IF(ISBLANK('Monthly Estimate'!$D$18),SUMPRODUCT(('Monthly Estimate'!$F$18:$BL$18='Payment Calendar'!$A271)*('Monthly Estimate'!$B$18)),IF('Monthly Estimate'!$D$18='Payment Calendar'!$B271,'Monthly Estimate'!$B$18,0))</f>
        <v>0</v>
      </c>
      <c r="J271" s="33">
        <f>IF(ISBLANK('Monthly Estimate'!$D$19),SUMPRODUCT(('Monthly Estimate'!$F$19:$BL$19='Payment Calendar'!$A271)*('Monthly Estimate'!$B$19)),IF('Monthly Estimate'!$D$19='Payment Calendar'!$B271,'Monthly Estimate'!$B$19,0))</f>
        <v>0</v>
      </c>
      <c r="K271" s="33">
        <f>IF(ISBLANK('Monthly Estimate'!$D$20),SUMPRODUCT(('Monthly Estimate'!$F$20:$BL$20='Payment Calendar'!$A271)*('Monthly Estimate'!$B$20)),IF('Monthly Estimate'!$D$20='Payment Calendar'!$B271,'Monthly Estimate'!$B$20,0))</f>
        <v>0</v>
      </c>
      <c r="L271" s="33">
        <f>IF(ISBLANK('Monthly Estimate'!$D$21),SUMPRODUCT(('Monthly Estimate'!$F$21:$BL$21='Payment Calendar'!$A271)*('Monthly Estimate'!$B$21)),IF('Monthly Estimate'!$D$21='Payment Calendar'!$B271,'Monthly Estimate'!$B$21,0))</f>
        <v>0</v>
      </c>
      <c r="M271" s="33">
        <f>IF(ISBLANK('Monthly Estimate'!$D$22),SUMPRODUCT(('Monthly Estimate'!$F$22:$BL$22='Payment Calendar'!$A271)*('Monthly Estimate'!$B$22)),IF('Monthly Estimate'!$D$22='Payment Calendar'!$B271,'Monthly Estimate'!$B$22,0))</f>
        <v>0</v>
      </c>
      <c r="N271" s="33">
        <f>IF(ISBLANK('Monthly Estimate'!$D$23),SUMPRODUCT(('Monthly Estimate'!$F$23:$BL$23='Payment Calendar'!$A271)*('Monthly Estimate'!$B$23)),IF('Monthly Estimate'!$D$23='Payment Calendar'!$B271,'Monthly Estimate'!$B$23,0))</f>
        <v>0</v>
      </c>
      <c r="O271" s="33">
        <f>IF(ISBLANK('Monthly Estimate'!$D$24),SUMPRODUCT(('Monthly Estimate'!$F$24:$BL$24='Payment Calendar'!$A271)*('Monthly Estimate'!$B$24)),IF('Monthly Estimate'!$D$24='Payment Calendar'!$B271,'Monthly Estimate'!$B$24,0))</f>
        <v>0</v>
      </c>
      <c r="P271" s="33">
        <f>IF(ISBLANK('Monthly Estimate'!$D$25),SUMPRODUCT(('Monthly Estimate'!$F$25:$BL$25='Payment Calendar'!$A271)*('Monthly Estimate'!$B$25)),IF('Monthly Estimate'!$D$25='Payment Calendar'!$B271,'Monthly Estimate'!$B$25,0))</f>
        <v>0</v>
      </c>
      <c r="Q271" s="33">
        <f>IF(ISBLANK('Monthly Estimate'!$D$26),SUMPRODUCT(('Monthly Estimate'!$F$26:$BL$26='Payment Calendar'!$A271)*('Monthly Estimate'!$B$26)),IF('Monthly Estimate'!$D$26='Payment Calendar'!$B271,'Monthly Estimate'!$B$26,0))</f>
        <v>0</v>
      </c>
      <c r="R271" s="33">
        <f>IF(ISBLANK('Monthly Estimate'!$D$27),SUMPRODUCT(('Monthly Estimate'!$F$27:$BL$27='Payment Calendar'!$A271)*('Monthly Estimate'!$B$27)),IF('Monthly Estimate'!$D$27='Payment Calendar'!$B271,'Monthly Estimate'!$B$27,0))</f>
        <v>0</v>
      </c>
      <c r="S271" s="33">
        <f>IF(ISBLANK('Monthly Estimate'!$D$28),SUMPRODUCT(('Monthly Estimate'!$F$28:$BL$28='Payment Calendar'!$A271)*('Monthly Estimate'!$B$28)),IF('Monthly Estimate'!$D$28='Payment Calendar'!$B271,'Monthly Estimate'!$B$28,0))</f>
        <v>0</v>
      </c>
      <c r="T271" s="33">
        <f>IF(ISBLANK('Monthly Estimate'!$D$32),SUMPRODUCT(('Monthly Estimate'!$F$32:$BL$32='Payment Calendar'!$A271)*('Monthly Estimate'!$B$32)),IF('Monthly Estimate'!$D$32='Payment Calendar'!$B271,'Monthly Estimate'!$B$32,0))</f>
        <v>0</v>
      </c>
      <c r="U271" s="33">
        <f>IF(ISBLANK('Monthly Estimate'!$D$33),SUMPRODUCT(('Monthly Estimate'!$F$33:$BL$33='Payment Calendar'!$A271)*('Monthly Estimate'!$B$33)),IF('Monthly Estimate'!$D$33='Payment Calendar'!$B271,'Monthly Estimate'!$B$33,0))</f>
        <v>0</v>
      </c>
      <c r="V271" s="33">
        <f>IF(ISBLANK('Monthly Estimate'!$D$34),SUMPRODUCT(('Monthly Estimate'!$F$34:$BL$34='Payment Calendar'!$A271)*('Monthly Estimate'!$B$34)),IF('Monthly Estimate'!$D$34='Payment Calendar'!$B271,'Monthly Estimate'!$B$34,0))</f>
        <v>0</v>
      </c>
      <c r="W271" s="33">
        <f>IF(ISBLANK('Monthly Estimate'!$D$35),SUMPRODUCT(('Monthly Estimate'!$F$35:$BL$35='Payment Calendar'!$A271)*('Monthly Estimate'!$B$35)),IF('Monthly Estimate'!$D$35='Payment Calendar'!$B271,'Monthly Estimate'!$B$35,0))</f>
        <v>0</v>
      </c>
      <c r="X271" s="33">
        <f>IF(ISBLANK('Monthly Estimate'!$D$36),SUMPRODUCT(('Monthly Estimate'!$F$36:$BL$36='Payment Calendar'!$A271)*('Monthly Estimate'!$B$36)),IF('Monthly Estimate'!$D$36='Payment Calendar'!$B271,'Monthly Estimate'!$B$36,0))</f>
        <v>0</v>
      </c>
      <c r="Y271" s="33">
        <f>IF(ISBLANK('Monthly Estimate'!$D$37),SUMPRODUCT(('Monthly Estimate'!$F$37:$BL$37='Payment Calendar'!$A271)*('Monthly Estimate'!$B$37)),IF('Monthly Estimate'!$D$37='Payment Calendar'!$B271,'Monthly Estimate'!$B$37,0))</f>
        <v>0</v>
      </c>
      <c r="Z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A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B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C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D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E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F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G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H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I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J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K271" s="33">
        <f>IF(ISBLANK('Monthly Estimate'!$D$38),SUMPRODUCT(('Monthly Estimate'!$F$38:$BL$38='Payment Calendar'!$A271)*('Monthly Estimate'!$B$38)),IF('Monthly Estimate'!$D$38='Payment Calendar'!$B271,'Monthly Estimate'!$B$38,0))</f>
        <v>0</v>
      </c>
      <c r="AL271" s="33">
        <f>IF(ISBLANK('Monthly Estimate'!$D$50),SUMPRODUCT(('Monthly Estimate'!$F$50:$BL$50='Payment Calendar'!$A271)*('Monthly Estimate'!$B$50)),IF('Monthly Estimate'!$D$50='Payment Calendar'!$B271,'Monthly Estimate'!$B$50,0))</f>
        <v>0</v>
      </c>
      <c r="AM271" s="34">
        <f>IF(ISBLANK('Monthly Estimate'!$D$51),SUMPRODUCT(('Monthly Estimate'!$F$51:$BL$51='Payment Calendar'!$A271)*('Monthly Estimate'!$B$51)),IF('Monthly Estimate'!$D$51='Payment Calendar'!$B271,'Monthly Estimate'!$B$51,0))</f>
        <v>0</v>
      </c>
      <c r="AN271" s="29">
        <f>SUM(D271:AM271)</f>
        <v>0</v>
      </c>
      <c r="AO271" s="33">
        <f>IF(ISBLANK('Monthly Estimate'!$D$6),SUMPRODUCT(('Monthly Estimate'!$F$6:$BL$6='Payment Calendar'!$A271)*('Monthly Estimate'!$B$6)),IF('Monthly Estimate'!$D$6='Payment Calendar'!$B271,'Monthly Estimate'!$B$6,0))</f>
        <v>0</v>
      </c>
      <c r="AP271" s="33">
        <f>IF(ISBLANK('Monthly Estimate'!$D$7),SUMPRODUCT(('Monthly Estimate'!$F$7:$BL$7='Payment Calendar'!$A271)*('Monthly Estimate'!$B$7)),IF('Monthly Estimate'!$D$7='Payment Calendar'!$B271,'Monthly Estimate'!$B$7,0))</f>
        <v>0</v>
      </c>
      <c r="AQ271" s="34">
        <f>IF(ISBLANK('Monthly Estimate'!$D$8),SUMPRODUCT(('Monthly Estimate'!$F$8:$BL$8='Payment Calendar'!$A271)*('Monthly Estimate'!$B$8)),IF('Monthly Estimate'!$D$8='Payment Calendar'!$B271,'Monthly Estimate'!$B$8,0))</f>
        <v>0</v>
      </c>
      <c r="AR271" s="35">
        <f t="shared" si="93"/>
        <v>0</v>
      </c>
      <c r="AS271" s="36">
        <f>IF(ISBLANK('Monthly Estimate'!$D$54),SUMPRODUCT(('Monthly Estimate'!$F$54:$BL$54='Payment Calendar'!$A271)*('Monthly Estimate'!$B$54)),IF('Monthly Estimate'!$D$54='Payment Calendar'!$B271,'Monthly Estimate'!$B$54,0))</f>
        <v>0</v>
      </c>
      <c r="AT271" s="34">
        <f>IF(ISBLANK('Monthly Estimate'!$D$55),SUMPRODUCT(('Monthly Estimate'!$F$55:$BL$55='Payment Calendar'!$A271)*('Monthly Estimate'!$B$55)),IF('Monthly Estimate'!$D$55='Payment Calendar'!$B271,'Monthly Estimate'!$B$55,0))</f>
        <v>0</v>
      </c>
      <c r="AU271" s="29">
        <f t="shared" si="88"/>
        <v>0</v>
      </c>
      <c r="AV271" s="30">
        <f t="shared" si="89"/>
        <v>0</v>
      </c>
      <c r="AW271" s="37">
        <f t="shared" si="91"/>
        <v>0</v>
      </c>
    </row>
    <row r="272" spans="1:49" x14ac:dyDescent="0.2">
      <c r="A272" s="31">
        <f t="shared" si="90"/>
        <v>43361</v>
      </c>
      <c r="B272" s="32">
        <f t="shared" si="92"/>
        <v>18</v>
      </c>
      <c r="C272" s="32">
        <f t="shared" si="87"/>
        <v>9</v>
      </c>
      <c r="D272" s="33">
        <f>IF(ISBLANK('Monthly Estimate'!$D$13),SUMPRODUCT(('Monthly Estimate'!$F$13:$BL$13='Payment Calendar'!$A272)*('Monthly Estimate'!$B$13)),IF('Monthly Estimate'!$D$13='Payment Calendar'!$B272,'Monthly Estimate'!$B$13,0))</f>
        <v>0</v>
      </c>
      <c r="E272" s="33">
        <f>IF(ISBLANK('Monthly Estimate'!$D$14),SUMPRODUCT(('Monthly Estimate'!$F$14:$BL$14='Payment Calendar'!$A272)*('Monthly Estimate'!$B$14)),IF('Monthly Estimate'!$D$14='Payment Calendar'!$B272,'Monthly Estimate'!$B$14,0))</f>
        <v>0</v>
      </c>
      <c r="F272" s="33">
        <f>IF(ISBLANK('Monthly Estimate'!$D$15),SUMPRODUCT(('Monthly Estimate'!$F$15:$BL$15='Payment Calendar'!$A272)*('Monthly Estimate'!$B$15)),IF('Monthly Estimate'!$D$15='Payment Calendar'!$B272,'Monthly Estimate'!$B$15,0))</f>
        <v>0</v>
      </c>
      <c r="G272" s="33">
        <f>IF(ISBLANK('Monthly Estimate'!$D$16),SUMPRODUCT(('Monthly Estimate'!$F$16:$BL$16='Payment Calendar'!$A272)*('Monthly Estimate'!$B$16)),IF('Monthly Estimate'!$D$16='Payment Calendar'!$B272,'Monthly Estimate'!$B$16,0))</f>
        <v>0</v>
      </c>
      <c r="H272" s="33">
        <f>IF(ISBLANK('Monthly Estimate'!$D$17),SUMPRODUCT(('Monthly Estimate'!$F$17:$BL$17='Payment Calendar'!$A272)*('Monthly Estimate'!$B$17)),IF('Monthly Estimate'!$D$17='Payment Calendar'!$B272,'Monthly Estimate'!$B$17,0))</f>
        <v>0</v>
      </c>
      <c r="I272" s="33">
        <f>IF(ISBLANK('Monthly Estimate'!$D$18),SUMPRODUCT(('Monthly Estimate'!$F$18:$BL$18='Payment Calendar'!$A272)*('Monthly Estimate'!$B$18)),IF('Monthly Estimate'!$D$18='Payment Calendar'!$B272,'Monthly Estimate'!$B$18,0))</f>
        <v>0</v>
      </c>
      <c r="J272" s="33">
        <f>IF(ISBLANK('Monthly Estimate'!$D$19),SUMPRODUCT(('Monthly Estimate'!$F$19:$BL$19='Payment Calendar'!$A272)*('Monthly Estimate'!$B$19)),IF('Monthly Estimate'!$D$19='Payment Calendar'!$B272,'Monthly Estimate'!$B$19,0))</f>
        <v>0</v>
      </c>
      <c r="K272" s="33">
        <f>IF(ISBLANK('Monthly Estimate'!$D$20),SUMPRODUCT(('Monthly Estimate'!$F$20:$BL$20='Payment Calendar'!$A272)*('Monthly Estimate'!$B$20)),IF('Monthly Estimate'!$D$20='Payment Calendar'!$B272,'Monthly Estimate'!$B$20,0))</f>
        <v>0</v>
      </c>
      <c r="L272" s="33">
        <f>IF(ISBLANK('Monthly Estimate'!$D$21),SUMPRODUCT(('Monthly Estimate'!$F$21:$BL$21='Payment Calendar'!$A272)*('Monthly Estimate'!$B$21)),IF('Monthly Estimate'!$D$21='Payment Calendar'!$B272,'Monthly Estimate'!$B$21,0))</f>
        <v>0</v>
      </c>
      <c r="M272" s="33">
        <f>IF(ISBLANK('Monthly Estimate'!$D$22),SUMPRODUCT(('Monthly Estimate'!$F$22:$BL$22='Payment Calendar'!$A272)*('Monthly Estimate'!$B$22)),IF('Monthly Estimate'!$D$22='Payment Calendar'!$B272,'Monthly Estimate'!$B$22,0))</f>
        <v>0</v>
      </c>
      <c r="N272" s="33">
        <f>IF(ISBLANK('Monthly Estimate'!$D$23),SUMPRODUCT(('Monthly Estimate'!$F$23:$BL$23='Payment Calendar'!$A272)*('Monthly Estimate'!$B$23)),IF('Monthly Estimate'!$D$23='Payment Calendar'!$B272,'Monthly Estimate'!$B$23,0))</f>
        <v>0</v>
      </c>
      <c r="O272" s="33">
        <f>IF(ISBLANK('Monthly Estimate'!$D$24),SUMPRODUCT(('Monthly Estimate'!$F$24:$BL$24='Payment Calendar'!$A272)*('Monthly Estimate'!$B$24)),IF('Monthly Estimate'!$D$24='Payment Calendar'!$B272,'Monthly Estimate'!$B$24,0))</f>
        <v>0</v>
      </c>
      <c r="P272" s="33">
        <f>IF(ISBLANK('Monthly Estimate'!$D$25),SUMPRODUCT(('Monthly Estimate'!$F$25:$BL$25='Payment Calendar'!$A272)*('Monthly Estimate'!$B$25)),IF('Monthly Estimate'!$D$25='Payment Calendar'!$B272,'Monthly Estimate'!$B$25,0))</f>
        <v>0</v>
      </c>
      <c r="Q272" s="33">
        <f>IF(ISBLANK('Monthly Estimate'!$D$26),SUMPRODUCT(('Monthly Estimate'!$F$26:$BL$26='Payment Calendar'!$A272)*('Monthly Estimate'!$B$26)),IF('Monthly Estimate'!$D$26='Payment Calendar'!$B272,'Monthly Estimate'!$B$26,0))</f>
        <v>0</v>
      </c>
      <c r="R272" s="33">
        <f>IF(ISBLANK('Monthly Estimate'!$D$27),SUMPRODUCT(('Monthly Estimate'!$F$27:$BL$27='Payment Calendar'!$A272)*('Monthly Estimate'!$B$27)),IF('Monthly Estimate'!$D$27='Payment Calendar'!$B272,'Monthly Estimate'!$B$27,0))</f>
        <v>0</v>
      </c>
      <c r="S272" s="33">
        <f>IF(ISBLANK('Monthly Estimate'!$D$28),SUMPRODUCT(('Monthly Estimate'!$F$28:$BL$28='Payment Calendar'!$A272)*('Monthly Estimate'!$B$28)),IF('Monthly Estimate'!$D$28='Payment Calendar'!$B272,'Monthly Estimate'!$B$28,0))</f>
        <v>0</v>
      </c>
      <c r="T272" s="33">
        <f>IF(ISBLANK('Monthly Estimate'!$D$32),SUMPRODUCT(('Monthly Estimate'!$F$32:$BL$32='Payment Calendar'!$A272)*('Monthly Estimate'!$B$32)),IF('Monthly Estimate'!$D$32='Payment Calendar'!$B272,'Monthly Estimate'!$B$32,0))</f>
        <v>0</v>
      </c>
      <c r="U272" s="33">
        <f>IF(ISBLANK('Monthly Estimate'!$D$33),SUMPRODUCT(('Monthly Estimate'!$F$33:$BL$33='Payment Calendar'!$A272)*('Monthly Estimate'!$B$33)),IF('Monthly Estimate'!$D$33='Payment Calendar'!$B272,'Monthly Estimate'!$B$33,0))</f>
        <v>0</v>
      </c>
      <c r="V272" s="33">
        <f>IF(ISBLANK('Monthly Estimate'!$D$34),SUMPRODUCT(('Monthly Estimate'!$F$34:$BL$34='Payment Calendar'!$A272)*('Monthly Estimate'!$B$34)),IF('Monthly Estimate'!$D$34='Payment Calendar'!$B272,'Monthly Estimate'!$B$34,0))</f>
        <v>0</v>
      </c>
      <c r="W272" s="33">
        <f>IF(ISBLANK('Monthly Estimate'!$D$35),SUMPRODUCT(('Monthly Estimate'!$F$35:$BL$35='Payment Calendar'!$A272)*('Monthly Estimate'!$B$35)),IF('Monthly Estimate'!$D$35='Payment Calendar'!$B272,'Monthly Estimate'!$B$35,0))</f>
        <v>0</v>
      </c>
      <c r="X272" s="33">
        <f>IF(ISBLANK('Monthly Estimate'!$D$36),SUMPRODUCT(('Monthly Estimate'!$F$36:$BL$36='Payment Calendar'!$A272)*('Monthly Estimate'!$B$36)),IF('Monthly Estimate'!$D$36='Payment Calendar'!$B272,'Monthly Estimate'!$B$36,0))</f>
        <v>0</v>
      </c>
      <c r="Y272" s="33">
        <f>IF(ISBLANK('Monthly Estimate'!$D$37),SUMPRODUCT(('Monthly Estimate'!$F$37:$BL$37='Payment Calendar'!$A272)*('Monthly Estimate'!$B$37)),IF('Monthly Estimate'!$D$37='Payment Calendar'!$B272,'Monthly Estimate'!$B$37,0))</f>
        <v>0</v>
      </c>
      <c r="Z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A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B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C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D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E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F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G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H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I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J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K272" s="33">
        <f>IF(ISBLANK('Monthly Estimate'!$D$38),SUMPRODUCT(('Monthly Estimate'!$F$38:$BL$38='Payment Calendar'!$A272)*('Monthly Estimate'!$B$38)),IF('Monthly Estimate'!$D$38='Payment Calendar'!$B272,'Monthly Estimate'!$B$38,0))</f>
        <v>0</v>
      </c>
      <c r="AL272" s="33">
        <f>IF(ISBLANK('Monthly Estimate'!$D$50),SUMPRODUCT(('Monthly Estimate'!$F$50:$BL$50='Payment Calendar'!$A272)*('Monthly Estimate'!$B$50)),IF('Monthly Estimate'!$D$50='Payment Calendar'!$B272,'Monthly Estimate'!$B$50,0))</f>
        <v>0</v>
      </c>
      <c r="AM272" s="34">
        <f>IF(ISBLANK('Monthly Estimate'!$D$51),SUMPRODUCT(('Monthly Estimate'!$F$51:$BL$51='Payment Calendar'!$A272)*('Monthly Estimate'!$B$51)),IF('Monthly Estimate'!$D$51='Payment Calendar'!$B272,'Monthly Estimate'!$B$51,0))</f>
        <v>0</v>
      </c>
      <c r="AN272" s="29">
        <f>SUM(D272:AM272)</f>
        <v>0</v>
      </c>
      <c r="AO272" s="33">
        <f>IF(ISBLANK('Monthly Estimate'!$D$6),SUMPRODUCT(('Monthly Estimate'!$F$6:$BL$6='Payment Calendar'!$A272)*('Monthly Estimate'!$B$6)),IF('Monthly Estimate'!$D$6='Payment Calendar'!$B272,'Monthly Estimate'!$B$6,0))</f>
        <v>0</v>
      </c>
      <c r="AP272" s="33">
        <f>IF(ISBLANK('Monthly Estimate'!$D$7),SUMPRODUCT(('Monthly Estimate'!$F$7:$BL$7='Payment Calendar'!$A272)*('Monthly Estimate'!$B$7)),IF('Monthly Estimate'!$D$7='Payment Calendar'!$B272,'Monthly Estimate'!$B$7,0))</f>
        <v>0</v>
      </c>
      <c r="AQ272" s="34">
        <f>IF(ISBLANK('Monthly Estimate'!$D$8),SUMPRODUCT(('Monthly Estimate'!$F$8:$BL$8='Payment Calendar'!$A272)*('Monthly Estimate'!$B$8)),IF('Monthly Estimate'!$D$8='Payment Calendar'!$B272,'Monthly Estimate'!$B$8,0))</f>
        <v>0</v>
      </c>
      <c r="AR272" s="35">
        <f t="shared" si="93"/>
        <v>0</v>
      </c>
      <c r="AS272" s="36">
        <f>IF(ISBLANK('Monthly Estimate'!$D$54),SUMPRODUCT(('Monthly Estimate'!$F$54:$BL$54='Payment Calendar'!$A272)*('Monthly Estimate'!$B$54)),IF('Monthly Estimate'!$D$54='Payment Calendar'!$B272,'Monthly Estimate'!$B$54,0))</f>
        <v>0</v>
      </c>
      <c r="AT272" s="34">
        <f>IF(ISBLANK('Monthly Estimate'!$D$55),SUMPRODUCT(('Monthly Estimate'!$F$55:$BL$55='Payment Calendar'!$A272)*('Monthly Estimate'!$B$55)),IF('Monthly Estimate'!$D$55='Payment Calendar'!$B272,'Monthly Estimate'!$B$55,0))</f>
        <v>0</v>
      </c>
      <c r="AU272" s="29">
        <f t="shared" si="88"/>
        <v>0</v>
      </c>
      <c r="AV272" s="30">
        <f t="shared" si="89"/>
        <v>0</v>
      </c>
      <c r="AW272" s="37">
        <f t="shared" si="91"/>
        <v>0</v>
      </c>
    </row>
    <row r="273" spans="1:49" x14ac:dyDescent="0.2">
      <c r="A273" s="31">
        <f t="shared" si="90"/>
        <v>43362</v>
      </c>
      <c r="B273" s="32">
        <f t="shared" si="92"/>
        <v>19</v>
      </c>
      <c r="C273" s="32">
        <f t="shared" si="87"/>
        <v>9</v>
      </c>
      <c r="D273" s="33">
        <f>IF(ISBLANK('Monthly Estimate'!$D$13),SUMPRODUCT(('Monthly Estimate'!$F$13:$BL$13='Payment Calendar'!$A273)*('Monthly Estimate'!$B$13)),IF('Monthly Estimate'!$D$13='Payment Calendar'!$B273,'Monthly Estimate'!$B$13,0))</f>
        <v>0</v>
      </c>
      <c r="E273" s="33">
        <f>IF(ISBLANK('Monthly Estimate'!$D$14),SUMPRODUCT(('Monthly Estimate'!$F$14:$BL$14='Payment Calendar'!$A273)*('Monthly Estimate'!$B$14)),IF('Monthly Estimate'!$D$14='Payment Calendar'!$B273,'Monthly Estimate'!$B$14,0))</f>
        <v>0</v>
      </c>
      <c r="F273" s="33">
        <f>IF(ISBLANK('Monthly Estimate'!$D$15),SUMPRODUCT(('Monthly Estimate'!$F$15:$BL$15='Payment Calendar'!$A273)*('Monthly Estimate'!$B$15)),IF('Monthly Estimate'!$D$15='Payment Calendar'!$B273,'Monthly Estimate'!$B$15,0))</f>
        <v>0</v>
      </c>
      <c r="G273" s="33">
        <f>IF(ISBLANK('Monthly Estimate'!$D$16),SUMPRODUCT(('Monthly Estimate'!$F$16:$BL$16='Payment Calendar'!$A273)*('Monthly Estimate'!$B$16)),IF('Monthly Estimate'!$D$16='Payment Calendar'!$B273,'Monthly Estimate'!$B$16,0))</f>
        <v>0</v>
      </c>
      <c r="H273" s="33">
        <f>IF(ISBLANK('Monthly Estimate'!$D$17),SUMPRODUCT(('Monthly Estimate'!$F$17:$BL$17='Payment Calendar'!$A273)*('Monthly Estimate'!$B$17)),IF('Monthly Estimate'!$D$17='Payment Calendar'!$B273,'Monthly Estimate'!$B$17,0))</f>
        <v>0</v>
      </c>
      <c r="I273" s="33">
        <f>IF(ISBLANK('Monthly Estimate'!$D$18),SUMPRODUCT(('Monthly Estimate'!$F$18:$BL$18='Payment Calendar'!$A273)*('Monthly Estimate'!$B$18)),IF('Monthly Estimate'!$D$18='Payment Calendar'!$B273,'Monthly Estimate'!$B$18,0))</f>
        <v>0</v>
      </c>
      <c r="J273" s="33">
        <f>IF(ISBLANK('Monthly Estimate'!$D$19),SUMPRODUCT(('Monthly Estimate'!$F$19:$BL$19='Payment Calendar'!$A273)*('Monthly Estimate'!$B$19)),IF('Monthly Estimate'!$D$19='Payment Calendar'!$B273,'Monthly Estimate'!$B$19,0))</f>
        <v>0</v>
      </c>
      <c r="K273" s="33">
        <f>IF(ISBLANK('Monthly Estimate'!$D$20),SUMPRODUCT(('Monthly Estimate'!$F$20:$BL$20='Payment Calendar'!$A273)*('Monthly Estimate'!$B$20)),IF('Monthly Estimate'!$D$20='Payment Calendar'!$B273,'Monthly Estimate'!$B$20,0))</f>
        <v>0</v>
      </c>
      <c r="L273" s="33">
        <f>IF(ISBLANK('Monthly Estimate'!$D$21),SUMPRODUCT(('Monthly Estimate'!$F$21:$BL$21='Payment Calendar'!$A273)*('Monthly Estimate'!$B$21)),IF('Monthly Estimate'!$D$21='Payment Calendar'!$B273,'Monthly Estimate'!$B$21,0))</f>
        <v>0</v>
      </c>
      <c r="M273" s="33">
        <f>IF(ISBLANK('Monthly Estimate'!$D$22),SUMPRODUCT(('Monthly Estimate'!$F$22:$BL$22='Payment Calendar'!$A273)*('Monthly Estimate'!$B$22)),IF('Monthly Estimate'!$D$22='Payment Calendar'!$B273,'Monthly Estimate'!$B$22,0))</f>
        <v>0</v>
      </c>
      <c r="N273" s="33">
        <f>IF(ISBLANK('Monthly Estimate'!$D$23),SUMPRODUCT(('Monthly Estimate'!$F$23:$BL$23='Payment Calendar'!$A273)*('Monthly Estimate'!$B$23)),IF('Monthly Estimate'!$D$23='Payment Calendar'!$B273,'Monthly Estimate'!$B$23,0))</f>
        <v>0</v>
      </c>
      <c r="O273" s="33">
        <f>IF(ISBLANK('Monthly Estimate'!$D$24),SUMPRODUCT(('Monthly Estimate'!$F$24:$BL$24='Payment Calendar'!$A273)*('Monthly Estimate'!$B$24)),IF('Monthly Estimate'!$D$24='Payment Calendar'!$B273,'Monthly Estimate'!$B$24,0))</f>
        <v>0</v>
      </c>
      <c r="P273" s="33">
        <f>IF(ISBLANK('Monthly Estimate'!$D$25),SUMPRODUCT(('Monthly Estimate'!$F$25:$BL$25='Payment Calendar'!$A273)*('Monthly Estimate'!$B$25)),IF('Monthly Estimate'!$D$25='Payment Calendar'!$B273,'Monthly Estimate'!$B$25,0))</f>
        <v>0</v>
      </c>
      <c r="Q273" s="33">
        <f>IF(ISBLANK('Monthly Estimate'!$D$26),SUMPRODUCT(('Monthly Estimate'!$F$26:$BL$26='Payment Calendar'!$A273)*('Monthly Estimate'!$B$26)),IF('Monthly Estimate'!$D$26='Payment Calendar'!$B273,'Monthly Estimate'!$B$26,0))</f>
        <v>0</v>
      </c>
      <c r="R273" s="33">
        <f>IF(ISBLANK('Monthly Estimate'!$D$27),SUMPRODUCT(('Monthly Estimate'!$F$27:$BL$27='Payment Calendar'!$A273)*('Monthly Estimate'!$B$27)),IF('Monthly Estimate'!$D$27='Payment Calendar'!$B273,'Monthly Estimate'!$B$27,0))</f>
        <v>0</v>
      </c>
      <c r="S273" s="33">
        <f>IF(ISBLANK('Monthly Estimate'!$D$28),SUMPRODUCT(('Monthly Estimate'!$F$28:$BL$28='Payment Calendar'!$A273)*('Monthly Estimate'!$B$28)),IF('Monthly Estimate'!$D$28='Payment Calendar'!$B273,'Monthly Estimate'!$B$28,0))</f>
        <v>0</v>
      </c>
      <c r="T273" s="33">
        <f>IF(ISBLANK('Monthly Estimate'!$D$32),SUMPRODUCT(('Monthly Estimate'!$F$32:$BL$32='Payment Calendar'!$A273)*('Monthly Estimate'!$B$32)),IF('Monthly Estimate'!$D$32='Payment Calendar'!$B273,'Monthly Estimate'!$B$32,0))</f>
        <v>0</v>
      </c>
      <c r="U273" s="33">
        <f>IF(ISBLANK('Monthly Estimate'!$D$33),SUMPRODUCT(('Monthly Estimate'!$F$33:$BL$33='Payment Calendar'!$A273)*('Monthly Estimate'!$B$33)),IF('Monthly Estimate'!$D$33='Payment Calendar'!$B273,'Monthly Estimate'!$B$33,0))</f>
        <v>0</v>
      </c>
      <c r="V273" s="33">
        <f>IF(ISBLANK('Monthly Estimate'!$D$34),SUMPRODUCT(('Monthly Estimate'!$F$34:$BL$34='Payment Calendar'!$A273)*('Monthly Estimate'!$B$34)),IF('Monthly Estimate'!$D$34='Payment Calendar'!$B273,'Monthly Estimate'!$B$34,0))</f>
        <v>0</v>
      </c>
      <c r="W273" s="33">
        <f>IF(ISBLANK('Monthly Estimate'!$D$35),SUMPRODUCT(('Monthly Estimate'!$F$35:$BL$35='Payment Calendar'!$A273)*('Monthly Estimate'!$B$35)),IF('Monthly Estimate'!$D$35='Payment Calendar'!$B273,'Monthly Estimate'!$B$35,0))</f>
        <v>0</v>
      </c>
      <c r="X273" s="33">
        <f>IF(ISBLANK('Monthly Estimate'!$D$36),SUMPRODUCT(('Monthly Estimate'!$F$36:$BL$36='Payment Calendar'!$A273)*('Monthly Estimate'!$B$36)),IF('Monthly Estimate'!$D$36='Payment Calendar'!$B273,'Monthly Estimate'!$B$36,0))</f>
        <v>0</v>
      </c>
      <c r="Y273" s="33">
        <f>IF(ISBLANK('Monthly Estimate'!$D$37),SUMPRODUCT(('Monthly Estimate'!$F$37:$BL$37='Payment Calendar'!$A273)*('Monthly Estimate'!$B$37)),IF('Monthly Estimate'!$D$37='Payment Calendar'!$B273,'Monthly Estimate'!$B$37,0))</f>
        <v>0</v>
      </c>
      <c r="Z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A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B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C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D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E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F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G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H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I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J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K273" s="33">
        <f>IF(ISBLANK('Monthly Estimate'!$D$38),SUMPRODUCT(('Monthly Estimate'!$F$38:$BL$38='Payment Calendar'!$A273)*('Monthly Estimate'!$B$38)),IF('Monthly Estimate'!$D$38='Payment Calendar'!$B273,'Monthly Estimate'!$B$38,0))</f>
        <v>0</v>
      </c>
      <c r="AL273" s="33">
        <f>IF(ISBLANK('Monthly Estimate'!$D$50),SUMPRODUCT(('Monthly Estimate'!$F$50:$BL$50='Payment Calendar'!$A273)*('Monthly Estimate'!$B$50)),IF('Monthly Estimate'!$D$50='Payment Calendar'!$B273,'Monthly Estimate'!$B$50,0))</f>
        <v>0</v>
      </c>
      <c r="AM273" s="34">
        <f>IF(ISBLANK('Monthly Estimate'!$D$51),SUMPRODUCT(('Monthly Estimate'!$F$51:$BL$51='Payment Calendar'!$A273)*('Monthly Estimate'!$B$51)),IF('Monthly Estimate'!$D$51='Payment Calendar'!$B273,'Monthly Estimate'!$B$51,0))</f>
        <v>0</v>
      </c>
      <c r="AN273" s="29">
        <f>SUM(D273:AM273)</f>
        <v>0</v>
      </c>
      <c r="AO273" s="33">
        <f>IF(ISBLANK('Monthly Estimate'!$D$6),SUMPRODUCT(('Monthly Estimate'!$F$6:$BL$6='Payment Calendar'!$A273)*('Monthly Estimate'!$B$6)),IF('Monthly Estimate'!$D$6='Payment Calendar'!$B273,'Monthly Estimate'!$B$6,0))</f>
        <v>0</v>
      </c>
      <c r="AP273" s="33">
        <f>IF(ISBLANK('Monthly Estimate'!$D$7),SUMPRODUCT(('Monthly Estimate'!$F$7:$BL$7='Payment Calendar'!$A273)*('Monthly Estimate'!$B$7)),IF('Monthly Estimate'!$D$7='Payment Calendar'!$B273,'Monthly Estimate'!$B$7,0))</f>
        <v>0</v>
      </c>
      <c r="AQ273" s="34">
        <f>IF(ISBLANK('Monthly Estimate'!$D$8),SUMPRODUCT(('Monthly Estimate'!$F$8:$BL$8='Payment Calendar'!$A273)*('Monthly Estimate'!$B$8)),IF('Monthly Estimate'!$D$8='Payment Calendar'!$B273,'Monthly Estimate'!$B$8,0))</f>
        <v>0</v>
      </c>
      <c r="AR273" s="35">
        <f t="shared" si="93"/>
        <v>0</v>
      </c>
      <c r="AS273" s="36">
        <f>IF(ISBLANK('Monthly Estimate'!$D$54),SUMPRODUCT(('Monthly Estimate'!$F$54:$BL$54='Payment Calendar'!$A273)*('Monthly Estimate'!$B$54)),IF('Monthly Estimate'!$D$54='Payment Calendar'!$B273,'Monthly Estimate'!$B$54,0))</f>
        <v>0</v>
      </c>
      <c r="AT273" s="34">
        <f>IF(ISBLANK('Monthly Estimate'!$D$55),SUMPRODUCT(('Monthly Estimate'!$F$55:$BL$55='Payment Calendar'!$A273)*('Monthly Estimate'!$B$55)),IF('Monthly Estimate'!$D$55='Payment Calendar'!$B273,'Monthly Estimate'!$B$55,0))</f>
        <v>0</v>
      </c>
      <c r="AU273" s="29">
        <f t="shared" si="88"/>
        <v>0</v>
      </c>
      <c r="AV273" s="30">
        <f t="shared" si="89"/>
        <v>0</v>
      </c>
      <c r="AW273" s="37">
        <f t="shared" si="91"/>
        <v>0</v>
      </c>
    </row>
    <row r="274" spans="1:49" x14ac:dyDescent="0.2">
      <c r="A274" s="31">
        <f t="shared" si="90"/>
        <v>43363</v>
      </c>
      <c r="B274" s="32">
        <f t="shared" si="92"/>
        <v>20</v>
      </c>
      <c r="C274" s="32">
        <f t="shared" si="87"/>
        <v>9</v>
      </c>
      <c r="D274" s="33">
        <f>IF(ISBLANK('Monthly Estimate'!$D$13),SUMPRODUCT(('Monthly Estimate'!$F$13:$BL$13='Payment Calendar'!$A274)*('Monthly Estimate'!$B$13)),IF('Monthly Estimate'!$D$13='Payment Calendar'!$B274,'Monthly Estimate'!$B$13,0))</f>
        <v>0</v>
      </c>
      <c r="E274" s="33">
        <f>IF(ISBLANK('Monthly Estimate'!$D$14),SUMPRODUCT(('Monthly Estimate'!$F$14:$BL$14='Payment Calendar'!$A274)*('Monthly Estimate'!$B$14)),IF('Monthly Estimate'!$D$14='Payment Calendar'!$B274,'Monthly Estimate'!$B$14,0))</f>
        <v>0</v>
      </c>
      <c r="F274" s="33">
        <f>IF(ISBLANK('Monthly Estimate'!$D$15),SUMPRODUCT(('Monthly Estimate'!$F$15:$BL$15='Payment Calendar'!$A274)*('Monthly Estimate'!$B$15)),IF('Monthly Estimate'!$D$15='Payment Calendar'!$B274,'Monthly Estimate'!$B$15,0))</f>
        <v>0</v>
      </c>
      <c r="G274" s="33">
        <f>IF(ISBLANK('Monthly Estimate'!$D$16),SUMPRODUCT(('Monthly Estimate'!$F$16:$BL$16='Payment Calendar'!$A274)*('Monthly Estimate'!$B$16)),IF('Monthly Estimate'!$D$16='Payment Calendar'!$B274,'Monthly Estimate'!$B$16,0))</f>
        <v>0</v>
      </c>
      <c r="H274" s="33">
        <f>IF(ISBLANK('Monthly Estimate'!$D$17),SUMPRODUCT(('Monthly Estimate'!$F$17:$BL$17='Payment Calendar'!$A274)*('Monthly Estimate'!$B$17)),IF('Monthly Estimate'!$D$17='Payment Calendar'!$B274,'Monthly Estimate'!$B$17,0))</f>
        <v>0</v>
      </c>
      <c r="I274" s="33">
        <f>IF(ISBLANK('Monthly Estimate'!$D$18),SUMPRODUCT(('Monthly Estimate'!$F$18:$BL$18='Payment Calendar'!$A274)*('Monthly Estimate'!$B$18)),IF('Monthly Estimate'!$D$18='Payment Calendar'!$B274,'Monthly Estimate'!$B$18,0))</f>
        <v>0</v>
      </c>
      <c r="J274" s="33">
        <f>IF(ISBLANK('Monthly Estimate'!$D$19),SUMPRODUCT(('Monthly Estimate'!$F$19:$BL$19='Payment Calendar'!$A274)*('Monthly Estimate'!$B$19)),IF('Monthly Estimate'!$D$19='Payment Calendar'!$B274,'Monthly Estimate'!$B$19,0))</f>
        <v>0</v>
      </c>
      <c r="K274" s="33">
        <f>IF(ISBLANK('Monthly Estimate'!$D$20),SUMPRODUCT(('Monthly Estimate'!$F$20:$BL$20='Payment Calendar'!$A274)*('Monthly Estimate'!$B$20)),IF('Monthly Estimate'!$D$20='Payment Calendar'!$B274,'Monthly Estimate'!$B$20,0))</f>
        <v>0</v>
      </c>
      <c r="L274" s="33">
        <f>IF(ISBLANK('Monthly Estimate'!$D$21),SUMPRODUCT(('Monthly Estimate'!$F$21:$BL$21='Payment Calendar'!$A274)*('Monthly Estimate'!$B$21)),IF('Monthly Estimate'!$D$21='Payment Calendar'!$B274,'Monthly Estimate'!$B$21,0))</f>
        <v>0</v>
      </c>
      <c r="M274" s="33">
        <f>IF(ISBLANK('Monthly Estimate'!$D$22),SUMPRODUCT(('Monthly Estimate'!$F$22:$BL$22='Payment Calendar'!$A274)*('Monthly Estimate'!$B$22)),IF('Monthly Estimate'!$D$22='Payment Calendar'!$B274,'Monthly Estimate'!$B$22,0))</f>
        <v>0</v>
      </c>
      <c r="N274" s="33">
        <f>IF(ISBLANK('Monthly Estimate'!$D$23),SUMPRODUCT(('Monthly Estimate'!$F$23:$BL$23='Payment Calendar'!$A274)*('Monthly Estimate'!$B$23)),IF('Monthly Estimate'!$D$23='Payment Calendar'!$B274,'Monthly Estimate'!$B$23,0))</f>
        <v>0</v>
      </c>
      <c r="O274" s="33">
        <f>IF(ISBLANK('Monthly Estimate'!$D$24),SUMPRODUCT(('Monthly Estimate'!$F$24:$BL$24='Payment Calendar'!$A274)*('Monthly Estimate'!$B$24)),IF('Monthly Estimate'!$D$24='Payment Calendar'!$B274,'Monthly Estimate'!$B$24,0))</f>
        <v>0</v>
      </c>
      <c r="P274" s="33">
        <f>IF(ISBLANK('Monthly Estimate'!$D$25),SUMPRODUCT(('Monthly Estimate'!$F$25:$BL$25='Payment Calendar'!$A274)*('Monthly Estimate'!$B$25)),IF('Monthly Estimate'!$D$25='Payment Calendar'!$B274,'Monthly Estimate'!$B$25,0))</f>
        <v>0</v>
      </c>
      <c r="Q274" s="33">
        <f>IF(ISBLANK('Monthly Estimate'!$D$26),SUMPRODUCT(('Monthly Estimate'!$F$26:$BL$26='Payment Calendar'!$A274)*('Monthly Estimate'!$B$26)),IF('Monthly Estimate'!$D$26='Payment Calendar'!$B274,'Monthly Estimate'!$B$26,0))</f>
        <v>0</v>
      </c>
      <c r="R274" s="33">
        <f>IF(ISBLANK('Monthly Estimate'!$D$27),SUMPRODUCT(('Monthly Estimate'!$F$27:$BL$27='Payment Calendar'!$A274)*('Monthly Estimate'!$B$27)),IF('Monthly Estimate'!$D$27='Payment Calendar'!$B274,'Monthly Estimate'!$B$27,0))</f>
        <v>0</v>
      </c>
      <c r="S274" s="33">
        <f>IF(ISBLANK('Monthly Estimate'!$D$28),SUMPRODUCT(('Monthly Estimate'!$F$28:$BL$28='Payment Calendar'!$A274)*('Monthly Estimate'!$B$28)),IF('Monthly Estimate'!$D$28='Payment Calendar'!$B274,'Monthly Estimate'!$B$28,0))</f>
        <v>0</v>
      </c>
      <c r="T274" s="33">
        <f>IF(ISBLANK('Monthly Estimate'!$D$32),SUMPRODUCT(('Monthly Estimate'!$F$32:$BL$32='Payment Calendar'!$A274)*('Monthly Estimate'!$B$32)),IF('Monthly Estimate'!$D$32='Payment Calendar'!$B274,'Monthly Estimate'!$B$32,0))</f>
        <v>0</v>
      </c>
      <c r="U274" s="33">
        <f>IF(ISBLANK('Monthly Estimate'!$D$33),SUMPRODUCT(('Monthly Estimate'!$F$33:$BL$33='Payment Calendar'!$A274)*('Monthly Estimate'!$B$33)),IF('Monthly Estimate'!$D$33='Payment Calendar'!$B274,'Monthly Estimate'!$B$33,0))</f>
        <v>0</v>
      </c>
      <c r="V274" s="33">
        <f>IF(ISBLANK('Monthly Estimate'!$D$34),SUMPRODUCT(('Monthly Estimate'!$F$34:$BL$34='Payment Calendar'!$A274)*('Monthly Estimate'!$B$34)),IF('Monthly Estimate'!$D$34='Payment Calendar'!$B274,'Monthly Estimate'!$B$34,0))</f>
        <v>0</v>
      </c>
      <c r="W274" s="33">
        <f>IF(ISBLANK('Monthly Estimate'!$D$35),SUMPRODUCT(('Monthly Estimate'!$F$35:$BL$35='Payment Calendar'!$A274)*('Monthly Estimate'!$B$35)),IF('Monthly Estimate'!$D$35='Payment Calendar'!$B274,'Monthly Estimate'!$B$35,0))</f>
        <v>0</v>
      </c>
      <c r="X274" s="33">
        <f>IF(ISBLANK('Monthly Estimate'!$D$36),SUMPRODUCT(('Monthly Estimate'!$F$36:$BL$36='Payment Calendar'!$A274)*('Monthly Estimate'!$B$36)),IF('Monthly Estimate'!$D$36='Payment Calendar'!$B274,'Monthly Estimate'!$B$36,0))</f>
        <v>0</v>
      </c>
      <c r="Y274" s="33">
        <f>IF(ISBLANK('Monthly Estimate'!$D$37),SUMPRODUCT(('Monthly Estimate'!$F$37:$BL$37='Payment Calendar'!$A274)*('Monthly Estimate'!$B$37)),IF('Monthly Estimate'!$D$37='Payment Calendar'!$B274,'Monthly Estimate'!$B$37,0))</f>
        <v>0</v>
      </c>
      <c r="Z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A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B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C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D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E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F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G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H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I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J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K274" s="33">
        <f>IF(ISBLANK('Monthly Estimate'!$D$38),SUMPRODUCT(('Monthly Estimate'!$F$38:$BL$38='Payment Calendar'!$A274)*('Monthly Estimate'!$B$38)),IF('Monthly Estimate'!$D$38='Payment Calendar'!$B274,'Monthly Estimate'!$B$38,0))</f>
        <v>0</v>
      </c>
      <c r="AL274" s="33">
        <f>IF(ISBLANK('Monthly Estimate'!$D$50),SUMPRODUCT(('Monthly Estimate'!$F$50:$BL$50='Payment Calendar'!$A274)*('Monthly Estimate'!$B$50)),IF('Monthly Estimate'!$D$50='Payment Calendar'!$B274,'Monthly Estimate'!$B$50,0))</f>
        <v>0</v>
      </c>
      <c r="AM274" s="34">
        <f>IF(ISBLANK('Monthly Estimate'!$D$51),SUMPRODUCT(('Monthly Estimate'!$F$51:$BL$51='Payment Calendar'!$A274)*('Monthly Estimate'!$B$51)),IF('Monthly Estimate'!$D$51='Payment Calendar'!$B274,'Monthly Estimate'!$B$51,0))</f>
        <v>0</v>
      </c>
      <c r="AN274" s="29">
        <f>SUM(D274:AM274)</f>
        <v>0</v>
      </c>
      <c r="AO274" s="33">
        <f>IF(ISBLANK('Monthly Estimate'!$D$6),SUMPRODUCT(('Monthly Estimate'!$F$6:$BL$6='Payment Calendar'!$A274)*('Monthly Estimate'!$B$6)),IF('Monthly Estimate'!$D$6='Payment Calendar'!$B274,'Monthly Estimate'!$B$6,0))</f>
        <v>0</v>
      </c>
      <c r="AP274" s="33">
        <f>IF(ISBLANK('Monthly Estimate'!$D$7),SUMPRODUCT(('Monthly Estimate'!$F$7:$BL$7='Payment Calendar'!$A274)*('Monthly Estimate'!$B$7)),IF('Monthly Estimate'!$D$7='Payment Calendar'!$B274,'Monthly Estimate'!$B$7,0))</f>
        <v>0</v>
      </c>
      <c r="AQ274" s="34">
        <f>IF(ISBLANK('Monthly Estimate'!$D$8),SUMPRODUCT(('Monthly Estimate'!$F$8:$BL$8='Payment Calendar'!$A274)*('Monthly Estimate'!$B$8)),IF('Monthly Estimate'!$D$8='Payment Calendar'!$B274,'Monthly Estimate'!$B$8,0))</f>
        <v>0</v>
      </c>
      <c r="AR274" s="35">
        <f t="shared" si="93"/>
        <v>0</v>
      </c>
      <c r="AS274" s="36">
        <f>IF(ISBLANK('Monthly Estimate'!$D$54),SUMPRODUCT(('Monthly Estimate'!$F$54:$BL$54='Payment Calendar'!$A274)*('Monthly Estimate'!$B$54)),IF('Monthly Estimate'!$D$54='Payment Calendar'!$B274,'Monthly Estimate'!$B$54,0))</f>
        <v>0</v>
      </c>
      <c r="AT274" s="34">
        <f>IF(ISBLANK('Monthly Estimate'!$D$55),SUMPRODUCT(('Monthly Estimate'!$F$55:$BL$55='Payment Calendar'!$A274)*('Monthly Estimate'!$B$55)),IF('Monthly Estimate'!$D$55='Payment Calendar'!$B274,'Monthly Estimate'!$B$55,0))</f>
        <v>0</v>
      </c>
      <c r="AU274" s="29">
        <f t="shared" si="88"/>
        <v>0</v>
      </c>
      <c r="AV274" s="30">
        <f t="shared" si="89"/>
        <v>0</v>
      </c>
      <c r="AW274" s="37">
        <f t="shared" si="91"/>
        <v>0</v>
      </c>
    </row>
    <row r="275" spans="1:49" x14ac:dyDescent="0.2">
      <c r="A275" s="31">
        <f t="shared" si="90"/>
        <v>43364</v>
      </c>
      <c r="B275" s="32">
        <f t="shared" si="92"/>
        <v>21</v>
      </c>
      <c r="C275" s="32">
        <f t="shared" si="87"/>
        <v>9</v>
      </c>
      <c r="D275" s="33">
        <f>IF(ISBLANK('Monthly Estimate'!$D$13),SUMPRODUCT(('Monthly Estimate'!$F$13:$BL$13='Payment Calendar'!$A275)*('Monthly Estimate'!$B$13)),IF('Monthly Estimate'!$D$13='Payment Calendar'!$B275,'Monthly Estimate'!$B$13,0))</f>
        <v>0</v>
      </c>
      <c r="E275" s="33">
        <f>IF(ISBLANK('Monthly Estimate'!$D$14),SUMPRODUCT(('Monthly Estimate'!$F$14:$BL$14='Payment Calendar'!$A275)*('Monthly Estimate'!$B$14)),IF('Monthly Estimate'!$D$14='Payment Calendar'!$B275,'Monthly Estimate'!$B$14,0))</f>
        <v>0</v>
      </c>
      <c r="F275" s="33">
        <f>IF(ISBLANK('Monthly Estimate'!$D$15),SUMPRODUCT(('Monthly Estimate'!$F$15:$BL$15='Payment Calendar'!$A275)*('Monthly Estimate'!$B$15)),IF('Monthly Estimate'!$D$15='Payment Calendar'!$B275,'Monthly Estimate'!$B$15,0))</f>
        <v>0</v>
      </c>
      <c r="G275" s="33">
        <f>IF(ISBLANK('Monthly Estimate'!$D$16),SUMPRODUCT(('Monthly Estimate'!$F$16:$BL$16='Payment Calendar'!$A275)*('Monthly Estimate'!$B$16)),IF('Monthly Estimate'!$D$16='Payment Calendar'!$B275,'Monthly Estimate'!$B$16,0))</f>
        <v>0</v>
      </c>
      <c r="H275" s="33">
        <f>IF(ISBLANK('Monthly Estimate'!$D$17),SUMPRODUCT(('Monthly Estimate'!$F$17:$BL$17='Payment Calendar'!$A275)*('Monthly Estimate'!$B$17)),IF('Monthly Estimate'!$D$17='Payment Calendar'!$B275,'Monthly Estimate'!$B$17,0))</f>
        <v>0</v>
      </c>
      <c r="I275" s="33">
        <f>IF(ISBLANK('Monthly Estimate'!$D$18),SUMPRODUCT(('Monthly Estimate'!$F$18:$BL$18='Payment Calendar'!$A275)*('Monthly Estimate'!$B$18)),IF('Monthly Estimate'!$D$18='Payment Calendar'!$B275,'Monthly Estimate'!$B$18,0))</f>
        <v>0</v>
      </c>
      <c r="J275" s="33">
        <f>IF(ISBLANK('Monthly Estimate'!$D$19),SUMPRODUCT(('Monthly Estimate'!$F$19:$BL$19='Payment Calendar'!$A275)*('Monthly Estimate'!$B$19)),IF('Monthly Estimate'!$D$19='Payment Calendar'!$B275,'Monthly Estimate'!$B$19,0))</f>
        <v>0</v>
      </c>
      <c r="K275" s="33">
        <f>IF(ISBLANK('Monthly Estimate'!$D$20),SUMPRODUCT(('Monthly Estimate'!$F$20:$BL$20='Payment Calendar'!$A275)*('Monthly Estimate'!$B$20)),IF('Monthly Estimate'!$D$20='Payment Calendar'!$B275,'Monthly Estimate'!$B$20,0))</f>
        <v>0</v>
      </c>
      <c r="L275" s="33">
        <f>IF(ISBLANK('Monthly Estimate'!$D$21),SUMPRODUCT(('Monthly Estimate'!$F$21:$BL$21='Payment Calendar'!$A275)*('Monthly Estimate'!$B$21)),IF('Monthly Estimate'!$D$21='Payment Calendar'!$B275,'Monthly Estimate'!$B$21,0))</f>
        <v>0</v>
      </c>
      <c r="M275" s="33">
        <f>IF(ISBLANK('Monthly Estimate'!$D$22),SUMPRODUCT(('Monthly Estimate'!$F$22:$BL$22='Payment Calendar'!$A275)*('Monthly Estimate'!$B$22)),IF('Monthly Estimate'!$D$22='Payment Calendar'!$B275,'Monthly Estimate'!$B$22,0))</f>
        <v>0</v>
      </c>
      <c r="N275" s="33">
        <f>IF(ISBLANK('Monthly Estimate'!$D$23),SUMPRODUCT(('Monthly Estimate'!$F$23:$BL$23='Payment Calendar'!$A275)*('Monthly Estimate'!$B$23)),IF('Monthly Estimate'!$D$23='Payment Calendar'!$B275,'Monthly Estimate'!$B$23,0))</f>
        <v>0</v>
      </c>
      <c r="O275" s="33">
        <f>IF(ISBLANK('Monthly Estimate'!$D$24),SUMPRODUCT(('Monthly Estimate'!$F$24:$BL$24='Payment Calendar'!$A275)*('Monthly Estimate'!$B$24)),IF('Monthly Estimate'!$D$24='Payment Calendar'!$B275,'Monthly Estimate'!$B$24,0))</f>
        <v>0</v>
      </c>
      <c r="P275" s="33">
        <f>IF(ISBLANK('Monthly Estimate'!$D$25),SUMPRODUCT(('Monthly Estimate'!$F$25:$BL$25='Payment Calendar'!$A275)*('Monthly Estimate'!$B$25)),IF('Monthly Estimate'!$D$25='Payment Calendar'!$B275,'Monthly Estimate'!$B$25,0))</f>
        <v>0</v>
      </c>
      <c r="Q275" s="33">
        <f>IF(ISBLANK('Monthly Estimate'!$D$26),SUMPRODUCT(('Monthly Estimate'!$F$26:$BL$26='Payment Calendar'!$A275)*('Monthly Estimate'!$B$26)),IF('Monthly Estimate'!$D$26='Payment Calendar'!$B275,'Monthly Estimate'!$B$26,0))</f>
        <v>0</v>
      </c>
      <c r="R275" s="33">
        <f>IF(ISBLANK('Monthly Estimate'!$D$27),SUMPRODUCT(('Monthly Estimate'!$F$27:$BL$27='Payment Calendar'!$A275)*('Monthly Estimate'!$B$27)),IF('Monthly Estimate'!$D$27='Payment Calendar'!$B275,'Monthly Estimate'!$B$27,0))</f>
        <v>0</v>
      </c>
      <c r="S275" s="33">
        <f>IF(ISBLANK('Monthly Estimate'!$D$28),SUMPRODUCT(('Monthly Estimate'!$F$28:$BL$28='Payment Calendar'!$A275)*('Monthly Estimate'!$B$28)),IF('Monthly Estimate'!$D$28='Payment Calendar'!$B275,'Monthly Estimate'!$B$28,0))</f>
        <v>0</v>
      </c>
      <c r="T275" s="33">
        <f>IF(ISBLANK('Monthly Estimate'!$D$32),SUMPRODUCT(('Monthly Estimate'!$F$32:$BL$32='Payment Calendar'!$A275)*('Monthly Estimate'!$B$32)),IF('Monthly Estimate'!$D$32='Payment Calendar'!$B275,'Monthly Estimate'!$B$32,0))</f>
        <v>0</v>
      </c>
      <c r="U275" s="33">
        <f>IF(ISBLANK('Monthly Estimate'!$D$33),SUMPRODUCT(('Monthly Estimate'!$F$33:$BL$33='Payment Calendar'!$A275)*('Monthly Estimate'!$B$33)),IF('Monthly Estimate'!$D$33='Payment Calendar'!$B275,'Monthly Estimate'!$B$33,0))</f>
        <v>0</v>
      </c>
      <c r="V275" s="33">
        <f>IF(ISBLANK('Monthly Estimate'!$D$34),SUMPRODUCT(('Monthly Estimate'!$F$34:$BL$34='Payment Calendar'!$A275)*('Monthly Estimate'!$B$34)),IF('Monthly Estimate'!$D$34='Payment Calendar'!$B275,'Monthly Estimate'!$B$34,0))</f>
        <v>0</v>
      </c>
      <c r="W275" s="33">
        <f>IF(ISBLANK('Monthly Estimate'!$D$35),SUMPRODUCT(('Monthly Estimate'!$F$35:$BL$35='Payment Calendar'!$A275)*('Monthly Estimate'!$B$35)),IF('Monthly Estimate'!$D$35='Payment Calendar'!$B275,'Monthly Estimate'!$B$35,0))</f>
        <v>0</v>
      </c>
      <c r="X275" s="33">
        <f>IF(ISBLANK('Monthly Estimate'!$D$36),SUMPRODUCT(('Monthly Estimate'!$F$36:$BL$36='Payment Calendar'!$A275)*('Monthly Estimate'!$B$36)),IF('Monthly Estimate'!$D$36='Payment Calendar'!$B275,'Monthly Estimate'!$B$36,0))</f>
        <v>0</v>
      </c>
      <c r="Y275" s="33">
        <f>IF(ISBLANK('Monthly Estimate'!$D$37),SUMPRODUCT(('Monthly Estimate'!$F$37:$BL$37='Payment Calendar'!$A275)*('Monthly Estimate'!$B$37)),IF('Monthly Estimate'!$D$37='Payment Calendar'!$B275,'Monthly Estimate'!$B$37,0))</f>
        <v>0</v>
      </c>
      <c r="Z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A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B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C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D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E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F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G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H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I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J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K275" s="33">
        <f>IF(ISBLANK('Monthly Estimate'!$D$38),SUMPRODUCT(('Monthly Estimate'!$F$38:$BL$38='Payment Calendar'!$A275)*('Monthly Estimate'!$B$38)),IF('Monthly Estimate'!$D$38='Payment Calendar'!$B275,'Monthly Estimate'!$B$38,0))</f>
        <v>0</v>
      </c>
      <c r="AL275" s="33">
        <f>IF(ISBLANK('Monthly Estimate'!$D$50),SUMPRODUCT(('Monthly Estimate'!$F$50:$BL$50='Payment Calendar'!$A275)*('Monthly Estimate'!$B$50)),IF('Monthly Estimate'!$D$50='Payment Calendar'!$B275,'Monthly Estimate'!$B$50,0))</f>
        <v>0</v>
      </c>
      <c r="AM275" s="34">
        <f>IF(ISBLANK('Monthly Estimate'!$D$51),SUMPRODUCT(('Monthly Estimate'!$F$51:$BL$51='Payment Calendar'!$A275)*('Monthly Estimate'!$B$51)),IF('Monthly Estimate'!$D$51='Payment Calendar'!$B275,'Monthly Estimate'!$B$51,0))</f>
        <v>0</v>
      </c>
      <c r="AN275" s="29">
        <f>SUM(D275:AM275)</f>
        <v>0</v>
      </c>
      <c r="AO275" s="33">
        <f>IF(ISBLANK('Monthly Estimate'!$D$6),SUMPRODUCT(('Monthly Estimate'!$F$6:$BL$6='Payment Calendar'!$A275)*('Monthly Estimate'!$B$6)),IF('Monthly Estimate'!$D$6='Payment Calendar'!$B275,'Monthly Estimate'!$B$6,0))</f>
        <v>0</v>
      </c>
      <c r="AP275" s="33">
        <f>IF(ISBLANK('Monthly Estimate'!$D$7),SUMPRODUCT(('Monthly Estimate'!$F$7:$BL$7='Payment Calendar'!$A275)*('Monthly Estimate'!$B$7)),IF('Monthly Estimate'!$D$7='Payment Calendar'!$B275,'Monthly Estimate'!$B$7,0))</f>
        <v>0</v>
      </c>
      <c r="AQ275" s="34">
        <f>IF(ISBLANK('Monthly Estimate'!$D$8),SUMPRODUCT(('Monthly Estimate'!$F$8:$BL$8='Payment Calendar'!$A275)*('Monthly Estimate'!$B$8)),IF('Monthly Estimate'!$D$8='Payment Calendar'!$B275,'Monthly Estimate'!$B$8,0))</f>
        <v>0</v>
      </c>
      <c r="AR275" s="35">
        <f t="shared" si="93"/>
        <v>0</v>
      </c>
      <c r="AS275" s="36">
        <f>IF(ISBLANK('Monthly Estimate'!$D$54),SUMPRODUCT(('Monthly Estimate'!$F$54:$BL$54='Payment Calendar'!$A275)*('Monthly Estimate'!$B$54)),IF('Monthly Estimate'!$D$54='Payment Calendar'!$B275,'Monthly Estimate'!$B$54,0))</f>
        <v>0</v>
      </c>
      <c r="AT275" s="34">
        <f>IF(ISBLANK('Monthly Estimate'!$D$55),SUMPRODUCT(('Monthly Estimate'!$F$55:$BL$55='Payment Calendar'!$A275)*('Monthly Estimate'!$B$55)),IF('Monthly Estimate'!$D$55='Payment Calendar'!$B275,'Monthly Estimate'!$B$55,0))</f>
        <v>0</v>
      </c>
      <c r="AU275" s="29">
        <f t="shared" si="88"/>
        <v>0</v>
      </c>
      <c r="AV275" s="30">
        <f t="shared" si="89"/>
        <v>0</v>
      </c>
      <c r="AW275" s="37">
        <f t="shared" si="91"/>
        <v>0</v>
      </c>
    </row>
    <row r="276" spans="1:49" x14ac:dyDescent="0.2">
      <c r="A276" s="31">
        <f t="shared" si="90"/>
        <v>43365</v>
      </c>
      <c r="B276" s="32">
        <f t="shared" si="92"/>
        <v>22</v>
      </c>
      <c r="C276" s="32">
        <f t="shared" si="87"/>
        <v>9</v>
      </c>
      <c r="D276" s="33">
        <f>IF(ISBLANK('Monthly Estimate'!$D$13),SUMPRODUCT(('Monthly Estimate'!$F$13:$BL$13='Payment Calendar'!$A276)*('Monthly Estimate'!$B$13)),IF('Monthly Estimate'!$D$13='Payment Calendar'!$B276,'Monthly Estimate'!$B$13,0))</f>
        <v>0</v>
      </c>
      <c r="E276" s="33">
        <f>IF(ISBLANK('Monthly Estimate'!$D$14),SUMPRODUCT(('Monthly Estimate'!$F$14:$BL$14='Payment Calendar'!$A276)*('Monthly Estimate'!$B$14)),IF('Monthly Estimate'!$D$14='Payment Calendar'!$B276,'Monthly Estimate'!$B$14,0))</f>
        <v>0</v>
      </c>
      <c r="F276" s="33">
        <f>IF(ISBLANK('Monthly Estimate'!$D$15),SUMPRODUCT(('Monthly Estimate'!$F$15:$BL$15='Payment Calendar'!$A276)*('Monthly Estimate'!$B$15)),IF('Monthly Estimate'!$D$15='Payment Calendar'!$B276,'Monthly Estimate'!$B$15,0))</f>
        <v>0</v>
      </c>
      <c r="G276" s="33">
        <f>IF(ISBLANK('Monthly Estimate'!$D$16),SUMPRODUCT(('Monthly Estimate'!$F$16:$BL$16='Payment Calendar'!$A276)*('Monthly Estimate'!$B$16)),IF('Monthly Estimate'!$D$16='Payment Calendar'!$B276,'Monthly Estimate'!$B$16,0))</f>
        <v>0</v>
      </c>
      <c r="H276" s="33">
        <f>IF(ISBLANK('Monthly Estimate'!$D$17),SUMPRODUCT(('Monthly Estimate'!$F$17:$BL$17='Payment Calendar'!$A276)*('Monthly Estimate'!$B$17)),IF('Monthly Estimate'!$D$17='Payment Calendar'!$B276,'Monthly Estimate'!$B$17,0))</f>
        <v>0</v>
      </c>
      <c r="I276" s="33">
        <f>IF(ISBLANK('Monthly Estimate'!$D$18),SUMPRODUCT(('Monthly Estimate'!$F$18:$BL$18='Payment Calendar'!$A276)*('Monthly Estimate'!$B$18)),IF('Monthly Estimate'!$D$18='Payment Calendar'!$B276,'Monthly Estimate'!$B$18,0))</f>
        <v>0</v>
      </c>
      <c r="J276" s="33">
        <f>IF(ISBLANK('Monthly Estimate'!$D$19),SUMPRODUCT(('Monthly Estimate'!$F$19:$BL$19='Payment Calendar'!$A276)*('Monthly Estimate'!$B$19)),IF('Monthly Estimate'!$D$19='Payment Calendar'!$B276,'Monthly Estimate'!$B$19,0))</f>
        <v>0</v>
      </c>
      <c r="K276" s="33">
        <f>IF(ISBLANK('Monthly Estimate'!$D$20),SUMPRODUCT(('Monthly Estimate'!$F$20:$BL$20='Payment Calendar'!$A276)*('Monthly Estimate'!$B$20)),IF('Monthly Estimate'!$D$20='Payment Calendar'!$B276,'Monthly Estimate'!$B$20,0))</f>
        <v>0</v>
      </c>
      <c r="L276" s="33">
        <f>IF(ISBLANK('Monthly Estimate'!$D$21),SUMPRODUCT(('Monthly Estimate'!$F$21:$BL$21='Payment Calendar'!$A276)*('Monthly Estimate'!$B$21)),IF('Monthly Estimate'!$D$21='Payment Calendar'!$B276,'Monthly Estimate'!$B$21,0))</f>
        <v>0</v>
      </c>
      <c r="M276" s="33">
        <f>IF(ISBLANK('Monthly Estimate'!$D$22),SUMPRODUCT(('Monthly Estimate'!$F$22:$BL$22='Payment Calendar'!$A276)*('Monthly Estimate'!$B$22)),IF('Monthly Estimate'!$D$22='Payment Calendar'!$B276,'Monthly Estimate'!$B$22,0))</f>
        <v>0</v>
      </c>
      <c r="N276" s="33">
        <f>IF(ISBLANK('Monthly Estimate'!$D$23),SUMPRODUCT(('Monthly Estimate'!$F$23:$BL$23='Payment Calendar'!$A276)*('Monthly Estimate'!$B$23)),IF('Monthly Estimate'!$D$23='Payment Calendar'!$B276,'Monthly Estimate'!$B$23,0))</f>
        <v>0</v>
      </c>
      <c r="O276" s="33">
        <f>IF(ISBLANK('Monthly Estimate'!$D$24),SUMPRODUCT(('Monthly Estimate'!$F$24:$BL$24='Payment Calendar'!$A276)*('Monthly Estimate'!$B$24)),IF('Monthly Estimate'!$D$24='Payment Calendar'!$B276,'Monthly Estimate'!$B$24,0))</f>
        <v>0</v>
      </c>
      <c r="P276" s="33">
        <f>IF(ISBLANK('Monthly Estimate'!$D$25),SUMPRODUCT(('Monthly Estimate'!$F$25:$BL$25='Payment Calendar'!$A276)*('Monthly Estimate'!$B$25)),IF('Monthly Estimate'!$D$25='Payment Calendar'!$B276,'Monthly Estimate'!$B$25,0))</f>
        <v>0</v>
      </c>
      <c r="Q276" s="33">
        <f>IF(ISBLANK('Monthly Estimate'!$D$26),SUMPRODUCT(('Monthly Estimate'!$F$26:$BL$26='Payment Calendar'!$A276)*('Monthly Estimate'!$B$26)),IF('Monthly Estimate'!$D$26='Payment Calendar'!$B276,'Monthly Estimate'!$B$26,0))</f>
        <v>0</v>
      </c>
      <c r="R276" s="33">
        <f>IF(ISBLANK('Monthly Estimate'!$D$27),SUMPRODUCT(('Monthly Estimate'!$F$27:$BL$27='Payment Calendar'!$A276)*('Monthly Estimate'!$B$27)),IF('Monthly Estimate'!$D$27='Payment Calendar'!$B276,'Monthly Estimate'!$B$27,0))</f>
        <v>0</v>
      </c>
      <c r="S276" s="33">
        <f>IF(ISBLANK('Monthly Estimate'!$D$28),SUMPRODUCT(('Monthly Estimate'!$F$28:$BL$28='Payment Calendar'!$A276)*('Monthly Estimate'!$B$28)),IF('Monthly Estimate'!$D$28='Payment Calendar'!$B276,'Monthly Estimate'!$B$28,0))</f>
        <v>0</v>
      </c>
      <c r="T276" s="33">
        <f>IF(ISBLANK('Monthly Estimate'!$D$32),SUMPRODUCT(('Monthly Estimate'!$F$32:$BL$32='Payment Calendar'!$A276)*('Monthly Estimate'!$B$32)),IF('Monthly Estimate'!$D$32='Payment Calendar'!$B276,'Monthly Estimate'!$B$32,0))</f>
        <v>0</v>
      </c>
      <c r="U276" s="33">
        <f>IF(ISBLANK('Monthly Estimate'!$D$33),SUMPRODUCT(('Monthly Estimate'!$F$33:$BL$33='Payment Calendar'!$A276)*('Monthly Estimate'!$B$33)),IF('Monthly Estimate'!$D$33='Payment Calendar'!$B276,'Monthly Estimate'!$B$33,0))</f>
        <v>0</v>
      </c>
      <c r="V276" s="33">
        <f>IF(ISBLANK('Monthly Estimate'!$D$34),SUMPRODUCT(('Monthly Estimate'!$F$34:$BL$34='Payment Calendar'!$A276)*('Monthly Estimate'!$B$34)),IF('Monthly Estimate'!$D$34='Payment Calendar'!$B276,'Monthly Estimate'!$B$34,0))</f>
        <v>0</v>
      </c>
      <c r="W276" s="33">
        <f>IF(ISBLANK('Monthly Estimate'!$D$35),SUMPRODUCT(('Monthly Estimate'!$F$35:$BL$35='Payment Calendar'!$A276)*('Monthly Estimate'!$B$35)),IF('Monthly Estimate'!$D$35='Payment Calendar'!$B276,'Monthly Estimate'!$B$35,0))</f>
        <v>0</v>
      </c>
      <c r="X276" s="33">
        <f>IF(ISBLANK('Monthly Estimate'!$D$36),SUMPRODUCT(('Monthly Estimate'!$F$36:$BL$36='Payment Calendar'!$A276)*('Monthly Estimate'!$B$36)),IF('Monthly Estimate'!$D$36='Payment Calendar'!$B276,'Monthly Estimate'!$B$36,0))</f>
        <v>0</v>
      </c>
      <c r="Y276" s="33">
        <f>IF(ISBLANK('Monthly Estimate'!$D$37),SUMPRODUCT(('Monthly Estimate'!$F$37:$BL$37='Payment Calendar'!$A276)*('Monthly Estimate'!$B$37)),IF('Monthly Estimate'!$D$37='Payment Calendar'!$B276,'Monthly Estimate'!$B$37,0))</f>
        <v>0</v>
      </c>
      <c r="Z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A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B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C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D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E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F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G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H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I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J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K276" s="33">
        <f>IF(ISBLANK('Monthly Estimate'!$D$38),SUMPRODUCT(('Monthly Estimate'!$F$38:$BL$38='Payment Calendar'!$A276)*('Monthly Estimate'!$B$38)),IF('Monthly Estimate'!$D$38='Payment Calendar'!$B276,'Monthly Estimate'!$B$38,0))</f>
        <v>0</v>
      </c>
      <c r="AL276" s="33">
        <f>IF(ISBLANK('Monthly Estimate'!$D$50),SUMPRODUCT(('Monthly Estimate'!$F$50:$BL$50='Payment Calendar'!$A276)*('Monthly Estimate'!$B$50)),IF('Monthly Estimate'!$D$50='Payment Calendar'!$B276,'Monthly Estimate'!$B$50,0))</f>
        <v>0</v>
      </c>
      <c r="AM276" s="34">
        <f>IF(ISBLANK('Monthly Estimate'!$D$51),SUMPRODUCT(('Monthly Estimate'!$F$51:$BL$51='Payment Calendar'!$A276)*('Monthly Estimate'!$B$51)),IF('Monthly Estimate'!$D$51='Payment Calendar'!$B276,'Monthly Estimate'!$B$51,0))</f>
        <v>0</v>
      </c>
      <c r="AN276" s="29">
        <f>SUM(D276:AM276)</f>
        <v>0</v>
      </c>
      <c r="AO276" s="33">
        <f>IF(ISBLANK('Monthly Estimate'!$D$6),SUMPRODUCT(('Monthly Estimate'!$F$6:$BL$6='Payment Calendar'!$A276)*('Monthly Estimate'!$B$6)),IF('Monthly Estimate'!$D$6='Payment Calendar'!$B276,'Monthly Estimate'!$B$6,0))</f>
        <v>0</v>
      </c>
      <c r="AP276" s="33">
        <f>IF(ISBLANK('Monthly Estimate'!$D$7),SUMPRODUCT(('Monthly Estimate'!$F$7:$BL$7='Payment Calendar'!$A276)*('Monthly Estimate'!$B$7)),IF('Monthly Estimate'!$D$7='Payment Calendar'!$B276,'Monthly Estimate'!$B$7,0))</f>
        <v>0</v>
      </c>
      <c r="AQ276" s="34">
        <f>IF(ISBLANK('Monthly Estimate'!$D$8),SUMPRODUCT(('Monthly Estimate'!$F$8:$BL$8='Payment Calendar'!$A276)*('Monthly Estimate'!$B$8)),IF('Monthly Estimate'!$D$8='Payment Calendar'!$B276,'Monthly Estimate'!$B$8,0))</f>
        <v>0</v>
      </c>
      <c r="AR276" s="35">
        <f t="shared" si="93"/>
        <v>0</v>
      </c>
      <c r="AS276" s="36">
        <f>IF(ISBLANK('Monthly Estimate'!$D$54),SUMPRODUCT(('Monthly Estimate'!$F$54:$BL$54='Payment Calendar'!$A276)*('Monthly Estimate'!$B$54)),IF('Monthly Estimate'!$D$54='Payment Calendar'!$B276,'Monthly Estimate'!$B$54,0))</f>
        <v>0</v>
      </c>
      <c r="AT276" s="34">
        <f>IF(ISBLANK('Monthly Estimate'!$D$55),SUMPRODUCT(('Monthly Estimate'!$F$55:$BL$55='Payment Calendar'!$A276)*('Monthly Estimate'!$B$55)),IF('Monthly Estimate'!$D$55='Payment Calendar'!$B276,'Monthly Estimate'!$B$55,0))</f>
        <v>0</v>
      </c>
      <c r="AU276" s="29">
        <f t="shared" si="88"/>
        <v>0</v>
      </c>
      <c r="AV276" s="30">
        <f t="shared" si="89"/>
        <v>0</v>
      </c>
      <c r="AW276" s="37">
        <f t="shared" si="91"/>
        <v>0</v>
      </c>
    </row>
    <row r="277" spans="1:49" x14ac:dyDescent="0.2">
      <c r="A277" s="31">
        <f t="shared" si="90"/>
        <v>43366</v>
      </c>
      <c r="B277" s="32">
        <f t="shared" si="92"/>
        <v>23</v>
      </c>
      <c r="C277" s="32">
        <f t="shared" si="87"/>
        <v>9</v>
      </c>
      <c r="D277" s="33">
        <f>IF(ISBLANK('Monthly Estimate'!$D$13),SUMPRODUCT(('Monthly Estimate'!$F$13:$BL$13='Payment Calendar'!$A277)*('Monthly Estimate'!$B$13)),IF('Monthly Estimate'!$D$13='Payment Calendar'!$B277,'Monthly Estimate'!$B$13,0))</f>
        <v>0</v>
      </c>
      <c r="E277" s="33">
        <f>IF(ISBLANK('Monthly Estimate'!$D$14),SUMPRODUCT(('Monthly Estimate'!$F$14:$BL$14='Payment Calendar'!$A277)*('Monthly Estimate'!$B$14)),IF('Monthly Estimate'!$D$14='Payment Calendar'!$B277,'Monthly Estimate'!$B$14,0))</f>
        <v>0</v>
      </c>
      <c r="F277" s="33">
        <f>IF(ISBLANK('Monthly Estimate'!$D$15),SUMPRODUCT(('Monthly Estimate'!$F$15:$BL$15='Payment Calendar'!$A277)*('Monthly Estimate'!$B$15)),IF('Monthly Estimate'!$D$15='Payment Calendar'!$B277,'Monthly Estimate'!$B$15,0))</f>
        <v>0</v>
      </c>
      <c r="G277" s="33">
        <f>IF(ISBLANK('Monthly Estimate'!$D$16),SUMPRODUCT(('Monthly Estimate'!$F$16:$BL$16='Payment Calendar'!$A277)*('Monthly Estimate'!$B$16)),IF('Monthly Estimate'!$D$16='Payment Calendar'!$B277,'Monthly Estimate'!$B$16,0))</f>
        <v>0</v>
      </c>
      <c r="H277" s="33">
        <f>IF(ISBLANK('Monthly Estimate'!$D$17),SUMPRODUCT(('Monthly Estimate'!$F$17:$BL$17='Payment Calendar'!$A277)*('Monthly Estimate'!$B$17)),IF('Monthly Estimate'!$D$17='Payment Calendar'!$B277,'Monthly Estimate'!$B$17,0))</f>
        <v>0</v>
      </c>
      <c r="I277" s="33">
        <f>IF(ISBLANK('Monthly Estimate'!$D$18),SUMPRODUCT(('Monthly Estimate'!$F$18:$BL$18='Payment Calendar'!$A277)*('Monthly Estimate'!$B$18)),IF('Monthly Estimate'!$D$18='Payment Calendar'!$B277,'Monthly Estimate'!$B$18,0))</f>
        <v>0</v>
      </c>
      <c r="J277" s="33">
        <f>IF(ISBLANK('Monthly Estimate'!$D$19),SUMPRODUCT(('Monthly Estimate'!$F$19:$BL$19='Payment Calendar'!$A277)*('Monthly Estimate'!$B$19)),IF('Monthly Estimate'!$D$19='Payment Calendar'!$B277,'Monthly Estimate'!$B$19,0))</f>
        <v>0</v>
      </c>
      <c r="K277" s="33">
        <f>IF(ISBLANK('Monthly Estimate'!$D$20),SUMPRODUCT(('Monthly Estimate'!$F$20:$BL$20='Payment Calendar'!$A277)*('Monthly Estimate'!$B$20)),IF('Monthly Estimate'!$D$20='Payment Calendar'!$B277,'Monthly Estimate'!$B$20,0))</f>
        <v>0</v>
      </c>
      <c r="L277" s="33">
        <f>IF(ISBLANK('Monthly Estimate'!$D$21),SUMPRODUCT(('Monthly Estimate'!$F$21:$BL$21='Payment Calendar'!$A277)*('Monthly Estimate'!$B$21)),IF('Monthly Estimate'!$D$21='Payment Calendar'!$B277,'Monthly Estimate'!$B$21,0))</f>
        <v>0</v>
      </c>
      <c r="M277" s="33">
        <f>IF(ISBLANK('Monthly Estimate'!$D$22),SUMPRODUCT(('Monthly Estimate'!$F$22:$BL$22='Payment Calendar'!$A277)*('Monthly Estimate'!$B$22)),IF('Monthly Estimate'!$D$22='Payment Calendar'!$B277,'Monthly Estimate'!$B$22,0))</f>
        <v>0</v>
      </c>
      <c r="N277" s="33">
        <f>IF(ISBLANK('Monthly Estimate'!$D$23),SUMPRODUCT(('Monthly Estimate'!$F$23:$BL$23='Payment Calendar'!$A277)*('Monthly Estimate'!$B$23)),IF('Monthly Estimate'!$D$23='Payment Calendar'!$B277,'Monthly Estimate'!$B$23,0))</f>
        <v>0</v>
      </c>
      <c r="O277" s="33">
        <f>IF(ISBLANK('Monthly Estimate'!$D$24),SUMPRODUCT(('Monthly Estimate'!$F$24:$BL$24='Payment Calendar'!$A277)*('Monthly Estimate'!$B$24)),IF('Monthly Estimate'!$D$24='Payment Calendar'!$B277,'Monthly Estimate'!$B$24,0))</f>
        <v>0</v>
      </c>
      <c r="P277" s="33">
        <f>IF(ISBLANK('Monthly Estimate'!$D$25),SUMPRODUCT(('Monthly Estimate'!$F$25:$BL$25='Payment Calendar'!$A277)*('Monthly Estimate'!$B$25)),IF('Monthly Estimate'!$D$25='Payment Calendar'!$B277,'Monthly Estimate'!$B$25,0))</f>
        <v>0</v>
      </c>
      <c r="Q277" s="33">
        <f>IF(ISBLANK('Monthly Estimate'!$D$26),SUMPRODUCT(('Monthly Estimate'!$F$26:$BL$26='Payment Calendar'!$A277)*('Monthly Estimate'!$B$26)),IF('Monthly Estimate'!$D$26='Payment Calendar'!$B277,'Monthly Estimate'!$B$26,0))</f>
        <v>0</v>
      </c>
      <c r="R277" s="33">
        <f>IF(ISBLANK('Monthly Estimate'!$D$27),SUMPRODUCT(('Monthly Estimate'!$F$27:$BL$27='Payment Calendar'!$A277)*('Monthly Estimate'!$B$27)),IF('Monthly Estimate'!$D$27='Payment Calendar'!$B277,'Monthly Estimate'!$B$27,0))</f>
        <v>0</v>
      </c>
      <c r="S277" s="33">
        <f>IF(ISBLANK('Monthly Estimate'!$D$28),SUMPRODUCT(('Monthly Estimate'!$F$28:$BL$28='Payment Calendar'!$A277)*('Monthly Estimate'!$B$28)),IF('Monthly Estimate'!$D$28='Payment Calendar'!$B277,'Monthly Estimate'!$B$28,0))</f>
        <v>0</v>
      </c>
      <c r="T277" s="33">
        <f>IF(ISBLANK('Monthly Estimate'!$D$32),SUMPRODUCT(('Monthly Estimate'!$F$32:$BL$32='Payment Calendar'!$A277)*('Monthly Estimate'!$B$32)),IF('Monthly Estimate'!$D$32='Payment Calendar'!$B277,'Monthly Estimate'!$B$32,0))</f>
        <v>0</v>
      </c>
      <c r="U277" s="33">
        <f>IF(ISBLANK('Monthly Estimate'!$D$33),SUMPRODUCT(('Monthly Estimate'!$F$33:$BL$33='Payment Calendar'!$A277)*('Monthly Estimate'!$B$33)),IF('Monthly Estimate'!$D$33='Payment Calendar'!$B277,'Monthly Estimate'!$B$33,0))</f>
        <v>0</v>
      </c>
      <c r="V277" s="33">
        <f>IF(ISBLANK('Monthly Estimate'!$D$34),SUMPRODUCT(('Monthly Estimate'!$F$34:$BL$34='Payment Calendar'!$A277)*('Monthly Estimate'!$B$34)),IF('Monthly Estimate'!$D$34='Payment Calendar'!$B277,'Monthly Estimate'!$B$34,0))</f>
        <v>0</v>
      </c>
      <c r="W277" s="33">
        <f>IF(ISBLANK('Monthly Estimate'!$D$35),SUMPRODUCT(('Monthly Estimate'!$F$35:$BL$35='Payment Calendar'!$A277)*('Monthly Estimate'!$B$35)),IF('Monthly Estimate'!$D$35='Payment Calendar'!$B277,'Monthly Estimate'!$B$35,0))</f>
        <v>0</v>
      </c>
      <c r="X277" s="33">
        <f>IF(ISBLANK('Monthly Estimate'!$D$36),SUMPRODUCT(('Monthly Estimate'!$F$36:$BL$36='Payment Calendar'!$A277)*('Monthly Estimate'!$B$36)),IF('Monthly Estimate'!$D$36='Payment Calendar'!$B277,'Monthly Estimate'!$B$36,0))</f>
        <v>0</v>
      </c>
      <c r="Y277" s="33">
        <f>IF(ISBLANK('Monthly Estimate'!$D$37),SUMPRODUCT(('Monthly Estimate'!$F$37:$BL$37='Payment Calendar'!$A277)*('Monthly Estimate'!$B$37)),IF('Monthly Estimate'!$D$37='Payment Calendar'!$B277,'Monthly Estimate'!$B$37,0))</f>
        <v>0</v>
      </c>
      <c r="Z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A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B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C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D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E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F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G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H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I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J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K277" s="33">
        <f>IF(ISBLANK('Monthly Estimate'!$D$38),SUMPRODUCT(('Monthly Estimate'!$F$38:$BL$38='Payment Calendar'!$A277)*('Monthly Estimate'!$B$38)),IF('Monthly Estimate'!$D$38='Payment Calendar'!$B277,'Monthly Estimate'!$B$38,0))</f>
        <v>0</v>
      </c>
      <c r="AL277" s="33">
        <f>IF(ISBLANK('Monthly Estimate'!$D$50),SUMPRODUCT(('Monthly Estimate'!$F$50:$BL$50='Payment Calendar'!$A277)*('Monthly Estimate'!$B$50)),IF('Monthly Estimate'!$D$50='Payment Calendar'!$B277,'Monthly Estimate'!$B$50,0))</f>
        <v>0</v>
      </c>
      <c r="AM277" s="34">
        <f>IF(ISBLANK('Monthly Estimate'!$D$51),SUMPRODUCT(('Monthly Estimate'!$F$51:$BL$51='Payment Calendar'!$A277)*('Monthly Estimate'!$B$51)),IF('Monthly Estimate'!$D$51='Payment Calendar'!$B277,'Monthly Estimate'!$B$51,0))</f>
        <v>0</v>
      </c>
      <c r="AN277" s="29">
        <f>SUM(D277:AM277)</f>
        <v>0</v>
      </c>
      <c r="AO277" s="33">
        <f>IF(ISBLANK('Monthly Estimate'!$D$6),SUMPRODUCT(('Monthly Estimate'!$F$6:$BL$6='Payment Calendar'!$A277)*('Monthly Estimate'!$B$6)),IF('Monthly Estimate'!$D$6='Payment Calendar'!$B277,'Monthly Estimate'!$B$6,0))</f>
        <v>0</v>
      </c>
      <c r="AP277" s="33">
        <f>IF(ISBLANK('Monthly Estimate'!$D$7),SUMPRODUCT(('Monthly Estimate'!$F$7:$BL$7='Payment Calendar'!$A277)*('Monthly Estimate'!$B$7)),IF('Monthly Estimate'!$D$7='Payment Calendar'!$B277,'Monthly Estimate'!$B$7,0))</f>
        <v>0</v>
      </c>
      <c r="AQ277" s="34">
        <f>IF(ISBLANK('Monthly Estimate'!$D$8),SUMPRODUCT(('Monthly Estimate'!$F$8:$BL$8='Payment Calendar'!$A277)*('Monthly Estimate'!$B$8)),IF('Monthly Estimate'!$D$8='Payment Calendar'!$B277,'Monthly Estimate'!$B$8,0))</f>
        <v>0</v>
      </c>
      <c r="AR277" s="35">
        <f t="shared" si="93"/>
        <v>0</v>
      </c>
      <c r="AS277" s="36">
        <f>IF(ISBLANK('Monthly Estimate'!$D$54),SUMPRODUCT(('Monthly Estimate'!$F$54:$BL$54='Payment Calendar'!$A277)*('Monthly Estimate'!$B$54)),IF('Monthly Estimate'!$D$54='Payment Calendar'!$B277,'Monthly Estimate'!$B$54,0))</f>
        <v>0</v>
      </c>
      <c r="AT277" s="34">
        <f>IF(ISBLANK('Monthly Estimate'!$D$55),SUMPRODUCT(('Monthly Estimate'!$F$55:$BL$55='Payment Calendar'!$A277)*('Monthly Estimate'!$B$55)),IF('Monthly Estimate'!$D$55='Payment Calendar'!$B277,'Monthly Estimate'!$B$55,0))</f>
        <v>0</v>
      </c>
      <c r="AU277" s="29">
        <f t="shared" si="88"/>
        <v>0</v>
      </c>
      <c r="AV277" s="30">
        <f t="shared" si="89"/>
        <v>0</v>
      </c>
      <c r="AW277" s="37">
        <f t="shared" si="91"/>
        <v>0</v>
      </c>
    </row>
    <row r="278" spans="1:49" x14ac:dyDescent="0.2">
      <c r="A278" s="31">
        <f t="shared" si="90"/>
        <v>43367</v>
      </c>
      <c r="B278" s="32">
        <f t="shared" si="92"/>
        <v>24</v>
      </c>
      <c r="C278" s="32">
        <f t="shared" si="87"/>
        <v>9</v>
      </c>
      <c r="D278" s="33">
        <f>IF(ISBLANK('Monthly Estimate'!$D$13),SUMPRODUCT(('Monthly Estimate'!$F$13:$BL$13='Payment Calendar'!$A278)*('Monthly Estimate'!$B$13)),IF('Monthly Estimate'!$D$13='Payment Calendar'!$B278,'Monthly Estimate'!$B$13,0))</f>
        <v>0</v>
      </c>
      <c r="E278" s="33">
        <f>IF(ISBLANK('Monthly Estimate'!$D$14),SUMPRODUCT(('Monthly Estimate'!$F$14:$BL$14='Payment Calendar'!$A278)*('Monthly Estimate'!$B$14)),IF('Monthly Estimate'!$D$14='Payment Calendar'!$B278,'Monthly Estimate'!$B$14,0))</f>
        <v>0</v>
      </c>
      <c r="F278" s="33">
        <f>IF(ISBLANK('Monthly Estimate'!$D$15),SUMPRODUCT(('Monthly Estimate'!$F$15:$BL$15='Payment Calendar'!$A278)*('Monthly Estimate'!$B$15)),IF('Monthly Estimate'!$D$15='Payment Calendar'!$B278,'Monthly Estimate'!$B$15,0))</f>
        <v>0</v>
      </c>
      <c r="G278" s="33">
        <f>IF(ISBLANK('Monthly Estimate'!$D$16),SUMPRODUCT(('Monthly Estimate'!$F$16:$BL$16='Payment Calendar'!$A278)*('Monthly Estimate'!$B$16)),IF('Monthly Estimate'!$D$16='Payment Calendar'!$B278,'Monthly Estimate'!$B$16,0))</f>
        <v>0</v>
      </c>
      <c r="H278" s="33">
        <f>IF(ISBLANK('Monthly Estimate'!$D$17),SUMPRODUCT(('Monthly Estimate'!$F$17:$BL$17='Payment Calendar'!$A278)*('Monthly Estimate'!$B$17)),IF('Monthly Estimate'!$D$17='Payment Calendar'!$B278,'Monthly Estimate'!$B$17,0))</f>
        <v>0</v>
      </c>
      <c r="I278" s="33">
        <f>IF(ISBLANK('Monthly Estimate'!$D$18),SUMPRODUCT(('Monthly Estimate'!$F$18:$BL$18='Payment Calendar'!$A278)*('Monthly Estimate'!$B$18)),IF('Monthly Estimate'!$D$18='Payment Calendar'!$B278,'Monthly Estimate'!$B$18,0))</f>
        <v>0</v>
      </c>
      <c r="J278" s="33">
        <f>IF(ISBLANK('Monthly Estimate'!$D$19),SUMPRODUCT(('Monthly Estimate'!$F$19:$BL$19='Payment Calendar'!$A278)*('Monthly Estimate'!$B$19)),IF('Monthly Estimate'!$D$19='Payment Calendar'!$B278,'Monthly Estimate'!$B$19,0))</f>
        <v>0</v>
      </c>
      <c r="K278" s="33">
        <f>IF(ISBLANK('Monthly Estimate'!$D$20),SUMPRODUCT(('Monthly Estimate'!$F$20:$BL$20='Payment Calendar'!$A278)*('Monthly Estimate'!$B$20)),IF('Monthly Estimate'!$D$20='Payment Calendar'!$B278,'Monthly Estimate'!$B$20,0))</f>
        <v>0</v>
      </c>
      <c r="L278" s="33">
        <f>IF(ISBLANK('Monthly Estimate'!$D$21),SUMPRODUCT(('Monthly Estimate'!$F$21:$BL$21='Payment Calendar'!$A278)*('Monthly Estimate'!$B$21)),IF('Monthly Estimate'!$D$21='Payment Calendar'!$B278,'Monthly Estimate'!$B$21,0))</f>
        <v>0</v>
      </c>
      <c r="M278" s="33">
        <f>IF(ISBLANK('Monthly Estimate'!$D$22),SUMPRODUCT(('Monthly Estimate'!$F$22:$BL$22='Payment Calendar'!$A278)*('Monthly Estimate'!$B$22)),IF('Monthly Estimate'!$D$22='Payment Calendar'!$B278,'Monthly Estimate'!$B$22,0))</f>
        <v>0</v>
      </c>
      <c r="N278" s="33">
        <f>IF(ISBLANK('Monthly Estimate'!$D$23),SUMPRODUCT(('Monthly Estimate'!$F$23:$BL$23='Payment Calendar'!$A278)*('Monthly Estimate'!$B$23)),IF('Monthly Estimate'!$D$23='Payment Calendar'!$B278,'Monthly Estimate'!$B$23,0))</f>
        <v>0</v>
      </c>
      <c r="O278" s="33">
        <f>IF(ISBLANK('Monthly Estimate'!$D$24),SUMPRODUCT(('Monthly Estimate'!$F$24:$BL$24='Payment Calendar'!$A278)*('Monthly Estimate'!$B$24)),IF('Monthly Estimate'!$D$24='Payment Calendar'!$B278,'Monthly Estimate'!$B$24,0))</f>
        <v>0</v>
      </c>
      <c r="P278" s="33">
        <f>IF(ISBLANK('Monthly Estimate'!$D$25),SUMPRODUCT(('Monthly Estimate'!$F$25:$BL$25='Payment Calendar'!$A278)*('Monthly Estimate'!$B$25)),IF('Monthly Estimate'!$D$25='Payment Calendar'!$B278,'Monthly Estimate'!$B$25,0))</f>
        <v>0</v>
      </c>
      <c r="Q278" s="33">
        <f>IF(ISBLANK('Monthly Estimate'!$D$26),SUMPRODUCT(('Monthly Estimate'!$F$26:$BL$26='Payment Calendar'!$A278)*('Monthly Estimate'!$B$26)),IF('Monthly Estimate'!$D$26='Payment Calendar'!$B278,'Monthly Estimate'!$B$26,0))</f>
        <v>0</v>
      </c>
      <c r="R278" s="33">
        <f>IF(ISBLANK('Monthly Estimate'!$D$27),SUMPRODUCT(('Monthly Estimate'!$F$27:$BL$27='Payment Calendar'!$A278)*('Monthly Estimate'!$B$27)),IF('Monthly Estimate'!$D$27='Payment Calendar'!$B278,'Monthly Estimate'!$B$27,0))</f>
        <v>0</v>
      </c>
      <c r="S278" s="33">
        <f>IF(ISBLANK('Monthly Estimate'!$D$28),SUMPRODUCT(('Monthly Estimate'!$F$28:$BL$28='Payment Calendar'!$A278)*('Monthly Estimate'!$B$28)),IF('Monthly Estimate'!$D$28='Payment Calendar'!$B278,'Monthly Estimate'!$B$28,0))</f>
        <v>0</v>
      </c>
      <c r="T278" s="33">
        <f>IF(ISBLANK('Monthly Estimate'!$D$32),SUMPRODUCT(('Monthly Estimate'!$F$32:$BL$32='Payment Calendar'!$A278)*('Monthly Estimate'!$B$32)),IF('Monthly Estimate'!$D$32='Payment Calendar'!$B278,'Monthly Estimate'!$B$32,0))</f>
        <v>0</v>
      </c>
      <c r="U278" s="33">
        <f>IF(ISBLANK('Monthly Estimate'!$D$33),SUMPRODUCT(('Monthly Estimate'!$F$33:$BL$33='Payment Calendar'!$A278)*('Monthly Estimate'!$B$33)),IF('Monthly Estimate'!$D$33='Payment Calendar'!$B278,'Monthly Estimate'!$B$33,0))</f>
        <v>0</v>
      </c>
      <c r="V278" s="33">
        <f>IF(ISBLANK('Monthly Estimate'!$D$34),SUMPRODUCT(('Monthly Estimate'!$F$34:$BL$34='Payment Calendar'!$A278)*('Monthly Estimate'!$B$34)),IF('Monthly Estimate'!$D$34='Payment Calendar'!$B278,'Monthly Estimate'!$B$34,0))</f>
        <v>0</v>
      </c>
      <c r="W278" s="33">
        <f>IF(ISBLANK('Monthly Estimate'!$D$35),SUMPRODUCT(('Monthly Estimate'!$F$35:$BL$35='Payment Calendar'!$A278)*('Monthly Estimate'!$B$35)),IF('Monthly Estimate'!$D$35='Payment Calendar'!$B278,'Monthly Estimate'!$B$35,0))</f>
        <v>0</v>
      </c>
      <c r="X278" s="33">
        <f>IF(ISBLANK('Monthly Estimate'!$D$36),SUMPRODUCT(('Monthly Estimate'!$F$36:$BL$36='Payment Calendar'!$A278)*('Monthly Estimate'!$B$36)),IF('Monthly Estimate'!$D$36='Payment Calendar'!$B278,'Monthly Estimate'!$B$36,0))</f>
        <v>0</v>
      </c>
      <c r="Y278" s="33">
        <f>IF(ISBLANK('Monthly Estimate'!$D$37),SUMPRODUCT(('Monthly Estimate'!$F$37:$BL$37='Payment Calendar'!$A278)*('Monthly Estimate'!$B$37)),IF('Monthly Estimate'!$D$37='Payment Calendar'!$B278,'Monthly Estimate'!$B$37,0))</f>
        <v>0</v>
      </c>
      <c r="Z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A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B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C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D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E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F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G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H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I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J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K278" s="33">
        <f>IF(ISBLANK('Monthly Estimate'!$D$38),SUMPRODUCT(('Monthly Estimate'!$F$38:$BL$38='Payment Calendar'!$A278)*('Monthly Estimate'!$B$38)),IF('Monthly Estimate'!$D$38='Payment Calendar'!$B278,'Monthly Estimate'!$B$38,0))</f>
        <v>0</v>
      </c>
      <c r="AL278" s="33">
        <f>IF(ISBLANK('Monthly Estimate'!$D$50),SUMPRODUCT(('Monthly Estimate'!$F$50:$BL$50='Payment Calendar'!$A278)*('Monthly Estimate'!$B$50)),IF('Monthly Estimate'!$D$50='Payment Calendar'!$B278,'Monthly Estimate'!$B$50,0))</f>
        <v>0</v>
      </c>
      <c r="AM278" s="34">
        <f>IF(ISBLANK('Monthly Estimate'!$D$51),SUMPRODUCT(('Monthly Estimate'!$F$51:$BL$51='Payment Calendar'!$A278)*('Monthly Estimate'!$B$51)),IF('Monthly Estimate'!$D$51='Payment Calendar'!$B278,'Monthly Estimate'!$B$51,0))</f>
        <v>0</v>
      </c>
      <c r="AN278" s="29">
        <f>SUM(D278:AM278)</f>
        <v>0</v>
      </c>
      <c r="AO278" s="33">
        <f>IF(ISBLANK('Monthly Estimate'!$D$6),SUMPRODUCT(('Monthly Estimate'!$F$6:$BL$6='Payment Calendar'!$A278)*('Monthly Estimate'!$B$6)),IF('Monthly Estimate'!$D$6='Payment Calendar'!$B278,'Monthly Estimate'!$B$6,0))</f>
        <v>0</v>
      </c>
      <c r="AP278" s="33">
        <f>IF(ISBLANK('Monthly Estimate'!$D$7),SUMPRODUCT(('Monthly Estimate'!$F$7:$BL$7='Payment Calendar'!$A278)*('Monthly Estimate'!$B$7)),IF('Monthly Estimate'!$D$7='Payment Calendar'!$B278,'Monthly Estimate'!$B$7,0))</f>
        <v>0</v>
      </c>
      <c r="AQ278" s="34">
        <f>IF(ISBLANK('Monthly Estimate'!$D$8),SUMPRODUCT(('Monthly Estimate'!$F$8:$BL$8='Payment Calendar'!$A278)*('Monthly Estimate'!$B$8)),IF('Monthly Estimate'!$D$8='Payment Calendar'!$B278,'Monthly Estimate'!$B$8,0))</f>
        <v>0</v>
      </c>
      <c r="AR278" s="35">
        <f t="shared" si="93"/>
        <v>0</v>
      </c>
      <c r="AS278" s="36">
        <f>IF(ISBLANK('Monthly Estimate'!$D$54),SUMPRODUCT(('Monthly Estimate'!$F$54:$BL$54='Payment Calendar'!$A278)*('Monthly Estimate'!$B$54)),IF('Monthly Estimate'!$D$54='Payment Calendar'!$B278,'Monthly Estimate'!$B$54,0))</f>
        <v>0</v>
      </c>
      <c r="AT278" s="34">
        <f>IF(ISBLANK('Monthly Estimate'!$D$55),SUMPRODUCT(('Monthly Estimate'!$F$55:$BL$55='Payment Calendar'!$A278)*('Monthly Estimate'!$B$55)),IF('Monthly Estimate'!$D$55='Payment Calendar'!$B278,'Monthly Estimate'!$B$55,0))</f>
        <v>0</v>
      </c>
      <c r="AU278" s="29">
        <f t="shared" si="88"/>
        <v>0</v>
      </c>
      <c r="AV278" s="30">
        <f t="shared" si="89"/>
        <v>0</v>
      </c>
      <c r="AW278" s="37">
        <f t="shared" si="91"/>
        <v>0</v>
      </c>
    </row>
    <row r="279" spans="1:49" x14ac:dyDescent="0.2">
      <c r="A279" s="31">
        <f t="shared" si="90"/>
        <v>43368</v>
      </c>
      <c r="B279" s="32">
        <f t="shared" si="92"/>
        <v>25</v>
      </c>
      <c r="C279" s="32">
        <f t="shared" si="87"/>
        <v>9</v>
      </c>
      <c r="D279" s="33">
        <f>IF(ISBLANK('Monthly Estimate'!$D$13),SUMPRODUCT(('Monthly Estimate'!$F$13:$BL$13='Payment Calendar'!$A279)*('Monthly Estimate'!$B$13)),IF('Monthly Estimate'!$D$13='Payment Calendar'!$B279,'Monthly Estimate'!$B$13,0))</f>
        <v>0</v>
      </c>
      <c r="E279" s="33">
        <f>IF(ISBLANK('Monthly Estimate'!$D$14),SUMPRODUCT(('Monthly Estimate'!$F$14:$BL$14='Payment Calendar'!$A279)*('Monthly Estimate'!$B$14)),IF('Monthly Estimate'!$D$14='Payment Calendar'!$B279,'Monthly Estimate'!$B$14,0))</f>
        <v>0</v>
      </c>
      <c r="F279" s="33">
        <f>IF(ISBLANK('Monthly Estimate'!$D$15),SUMPRODUCT(('Monthly Estimate'!$F$15:$BL$15='Payment Calendar'!$A279)*('Monthly Estimate'!$B$15)),IF('Monthly Estimate'!$D$15='Payment Calendar'!$B279,'Monthly Estimate'!$B$15,0))</f>
        <v>0</v>
      </c>
      <c r="G279" s="33">
        <f>IF(ISBLANK('Monthly Estimate'!$D$16),SUMPRODUCT(('Monthly Estimate'!$F$16:$BL$16='Payment Calendar'!$A279)*('Monthly Estimate'!$B$16)),IF('Monthly Estimate'!$D$16='Payment Calendar'!$B279,'Monthly Estimate'!$B$16,0))</f>
        <v>0</v>
      </c>
      <c r="H279" s="33">
        <f>IF(ISBLANK('Monthly Estimate'!$D$17),SUMPRODUCT(('Monthly Estimate'!$F$17:$BL$17='Payment Calendar'!$A279)*('Monthly Estimate'!$B$17)),IF('Monthly Estimate'!$D$17='Payment Calendar'!$B279,'Monthly Estimate'!$B$17,0))</f>
        <v>0</v>
      </c>
      <c r="I279" s="33">
        <f>IF(ISBLANK('Monthly Estimate'!$D$18),SUMPRODUCT(('Monthly Estimate'!$F$18:$BL$18='Payment Calendar'!$A279)*('Monthly Estimate'!$B$18)),IF('Monthly Estimate'!$D$18='Payment Calendar'!$B279,'Monthly Estimate'!$B$18,0))</f>
        <v>0</v>
      </c>
      <c r="J279" s="33">
        <f>IF(ISBLANK('Monthly Estimate'!$D$19),SUMPRODUCT(('Monthly Estimate'!$F$19:$BL$19='Payment Calendar'!$A279)*('Monthly Estimate'!$B$19)),IF('Monthly Estimate'!$D$19='Payment Calendar'!$B279,'Monthly Estimate'!$B$19,0))</f>
        <v>0</v>
      </c>
      <c r="K279" s="33">
        <f>IF(ISBLANK('Monthly Estimate'!$D$20),SUMPRODUCT(('Monthly Estimate'!$F$20:$BL$20='Payment Calendar'!$A279)*('Monthly Estimate'!$B$20)),IF('Monthly Estimate'!$D$20='Payment Calendar'!$B279,'Monthly Estimate'!$B$20,0))</f>
        <v>0</v>
      </c>
      <c r="L279" s="33">
        <f>IF(ISBLANK('Monthly Estimate'!$D$21),SUMPRODUCT(('Monthly Estimate'!$F$21:$BL$21='Payment Calendar'!$A279)*('Monthly Estimate'!$B$21)),IF('Monthly Estimate'!$D$21='Payment Calendar'!$B279,'Monthly Estimate'!$B$21,0))</f>
        <v>0</v>
      </c>
      <c r="M279" s="33">
        <f>IF(ISBLANK('Monthly Estimate'!$D$22),SUMPRODUCT(('Monthly Estimate'!$F$22:$BL$22='Payment Calendar'!$A279)*('Monthly Estimate'!$B$22)),IF('Monthly Estimate'!$D$22='Payment Calendar'!$B279,'Monthly Estimate'!$B$22,0))</f>
        <v>0</v>
      </c>
      <c r="N279" s="33">
        <f>IF(ISBLANK('Monthly Estimate'!$D$23),SUMPRODUCT(('Monthly Estimate'!$F$23:$BL$23='Payment Calendar'!$A279)*('Monthly Estimate'!$B$23)),IF('Monthly Estimate'!$D$23='Payment Calendar'!$B279,'Monthly Estimate'!$B$23,0))</f>
        <v>0</v>
      </c>
      <c r="O279" s="33">
        <f>IF(ISBLANK('Monthly Estimate'!$D$24),SUMPRODUCT(('Monthly Estimate'!$F$24:$BL$24='Payment Calendar'!$A279)*('Monthly Estimate'!$B$24)),IF('Monthly Estimate'!$D$24='Payment Calendar'!$B279,'Monthly Estimate'!$B$24,0))</f>
        <v>0</v>
      </c>
      <c r="P279" s="33">
        <f>IF(ISBLANK('Monthly Estimate'!$D$25),SUMPRODUCT(('Monthly Estimate'!$F$25:$BL$25='Payment Calendar'!$A279)*('Monthly Estimate'!$B$25)),IF('Monthly Estimate'!$D$25='Payment Calendar'!$B279,'Monthly Estimate'!$B$25,0))</f>
        <v>0</v>
      </c>
      <c r="Q279" s="33">
        <f>IF(ISBLANK('Monthly Estimate'!$D$26),SUMPRODUCT(('Monthly Estimate'!$F$26:$BL$26='Payment Calendar'!$A279)*('Monthly Estimate'!$B$26)),IF('Monthly Estimate'!$D$26='Payment Calendar'!$B279,'Monthly Estimate'!$B$26,0))</f>
        <v>0</v>
      </c>
      <c r="R279" s="33">
        <f>IF(ISBLANK('Monthly Estimate'!$D$27),SUMPRODUCT(('Monthly Estimate'!$F$27:$BL$27='Payment Calendar'!$A279)*('Monthly Estimate'!$B$27)),IF('Monthly Estimate'!$D$27='Payment Calendar'!$B279,'Monthly Estimate'!$B$27,0))</f>
        <v>0</v>
      </c>
      <c r="S279" s="33">
        <f>IF(ISBLANK('Monthly Estimate'!$D$28),SUMPRODUCT(('Monthly Estimate'!$F$28:$BL$28='Payment Calendar'!$A279)*('Monthly Estimate'!$B$28)),IF('Monthly Estimate'!$D$28='Payment Calendar'!$B279,'Monthly Estimate'!$B$28,0))</f>
        <v>0</v>
      </c>
      <c r="T279" s="33">
        <f>IF(ISBLANK('Monthly Estimate'!$D$32),SUMPRODUCT(('Monthly Estimate'!$F$32:$BL$32='Payment Calendar'!$A279)*('Monthly Estimate'!$B$32)),IF('Monthly Estimate'!$D$32='Payment Calendar'!$B279,'Monthly Estimate'!$B$32,0))</f>
        <v>0</v>
      </c>
      <c r="U279" s="33">
        <f>IF(ISBLANK('Monthly Estimate'!$D$33),SUMPRODUCT(('Monthly Estimate'!$F$33:$BL$33='Payment Calendar'!$A279)*('Monthly Estimate'!$B$33)),IF('Monthly Estimate'!$D$33='Payment Calendar'!$B279,'Monthly Estimate'!$B$33,0))</f>
        <v>0</v>
      </c>
      <c r="V279" s="33">
        <f>IF(ISBLANK('Monthly Estimate'!$D$34),SUMPRODUCT(('Monthly Estimate'!$F$34:$BL$34='Payment Calendar'!$A279)*('Monthly Estimate'!$B$34)),IF('Monthly Estimate'!$D$34='Payment Calendar'!$B279,'Monthly Estimate'!$B$34,0))</f>
        <v>0</v>
      </c>
      <c r="W279" s="33">
        <f>IF(ISBLANK('Monthly Estimate'!$D$35),SUMPRODUCT(('Monthly Estimate'!$F$35:$BL$35='Payment Calendar'!$A279)*('Monthly Estimate'!$B$35)),IF('Monthly Estimate'!$D$35='Payment Calendar'!$B279,'Monthly Estimate'!$B$35,0))</f>
        <v>0</v>
      </c>
      <c r="X279" s="33">
        <f>IF(ISBLANK('Monthly Estimate'!$D$36),SUMPRODUCT(('Monthly Estimate'!$F$36:$BL$36='Payment Calendar'!$A279)*('Monthly Estimate'!$B$36)),IF('Monthly Estimate'!$D$36='Payment Calendar'!$B279,'Monthly Estimate'!$B$36,0))</f>
        <v>0</v>
      </c>
      <c r="Y279" s="33">
        <f>IF(ISBLANK('Monthly Estimate'!$D$37),SUMPRODUCT(('Monthly Estimate'!$F$37:$BL$37='Payment Calendar'!$A279)*('Monthly Estimate'!$B$37)),IF('Monthly Estimate'!$D$37='Payment Calendar'!$B279,'Monthly Estimate'!$B$37,0))</f>
        <v>0</v>
      </c>
      <c r="Z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A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B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C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D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E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F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G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H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I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J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K279" s="33">
        <f>IF(ISBLANK('Monthly Estimate'!$D$38),SUMPRODUCT(('Monthly Estimate'!$F$38:$BL$38='Payment Calendar'!$A279)*('Monthly Estimate'!$B$38)),IF('Monthly Estimate'!$D$38='Payment Calendar'!$B279,'Monthly Estimate'!$B$38,0))</f>
        <v>0</v>
      </c>
      <c r="AL279" s="33">
        <f>IF(ISBLANK('Monthly Estimate'!$D$50),SUMPRODUCT(('Monthly Estimate'!$F$50:$BL$50='Payment Calendar'!$A279)*('Monthly Estimate'!$B$50)),IF('Monthly Estimate'!$D$50='Payment Calendar'!$B279,'Monthly Estimate'!$B$50,0))</f>
        <v>0</v>
      </c>
      <c r="AM279" s="34">
        <f>IF(ISBLANK('Monthly Estimate'!$D$51),SUMPRODUCT(('Monthly Estimate'!$F$51:$BL$51='Payment Calendar'!$A279)*('Monthly Estimate'!$B$51)),IF('Monthly Estimate'!$D$51='Payment Calendar'!$B279,'Monthly Estimate'!$B$51,0))</f>
        <v>0</v>
      </c>
      <c r="AN279" s="29">
        <f>SUM(D279:AM279)</f>
        <v>0</v>
      </c>
      <c r="AO279" s="33">
        <f>IF(ISBLANK('Monthly Estimate'!$D$6),SUMPRODUCT(('Monthly Estimate'!$F$6:$BL$6='Payment Calendar'!$A279)*('Monthly Estimate'!$B$6)),IF('Monthly Estimate'!$D$6='Payment Calendar'!$B279,'Monthly Estimate'!$B$6,0))</f>
        <v>0</v>
      </c>
      <c r="AP279" s="33">
        <f>IF(ISBLANK('Monthly Estimate'!$D$7),SUMPRODUCT(('Monthly Estimate'!$F$7:$BL$7='Payment Calendar'!$A279)*('Monthly Estimate'!$B$7)),IF('Monthly Estimate'!$D$7='Payment Calendar'!$B279,'Monthly Estimate'!$B$7,0))</f>
        <v>0</v>
      </c>
      <c r="AQ279" s="34">
        <f>IF(ISBLANK('Monthly Estimate'!$D$8),SUMPRODUCT(('Monthly Estimate'!$F$8:$BL$8='Payment Calendar'!$A279)*('Monthly Estimate'!$B$8)),IF('Monthly Estimate'!$D$8='Payment Calendar'!$B279,'Monthly Estimate'!$B$8,0))</f>
        <v>0</v>
      </c>
      <c r="AR279" s="35">
        <f t="shared" si="93"/>
        <v>0</v>
      </c>
      <c r="AS279" s="36">
        <f>IF(ISBLANK('Monthly Estimate'!$D$54),SUMPRODUCT(('Monthly Estimate'!$F$54:$BL$54='Payment Calendar'!$A279)*('Monthly Estimate'!$B$54)),IF('Monthly Estimate'!$D$54='Payment Calendar'!$B279,'Monthly Estimate'!$B$54,0))</f>
        <v>0</v>
      </c>
      <c r="AT279" s="34">
        <f>IF(ISBLANK('Monthly Estimate'!$D$55),SUMPRODUCT(('Monthly Estimate'!$F$55:$BL$55='Payment Calendar'!$A279)*('Monthly Estimate'!$B$55)),IF('Monthly Estimate'!$D$55='Payment Calendar'!$B279,'Monthly Estimate'!$B$55,0))</f>
        <v>0</v>
      </c>
      <c r="AU279" s="29">
        <f t="shared" si="88"/>
        <v>0</v>
      </c>
      <c r="AV279" s="30">
        <f t="shared" si="89"/>
        <v>0</v>
      </c>
      <c r="AW279" s="37">
        <f t="shared" si="91"/>
        <v>0</v>
      </c>
    </row>
    <row r="280" spans="1:49" x14ac:dyDescent="0.2">
      <c r="A280" s="31">
        <f t="shared" si="90"/>
        <v>43369</v>
      </c>
      <c r="B280" s="32">
        <f t="shared" si="92"/>
        <v>26</v>
      </c>
      <c r="C280" s="32">
        <f t="shared" si="87"/>
        <v>9</v>
      </c>
      <c r="D280" s="33">
        <f>IF(ISBLANK('Monthly Estimate'!$D$13),SUMPRODUCT(('Monthly Estimate'!$F$13:$BL$13='Payment Calendar'!$A280)*('Monthly Estimate'!$B$13)),IF('Monthly Estimate'!$D$13='Payment Calendar'!$B280,'Monthly Estimate'!$B$13,0))</f>
        <v>0</v>
      </c>
      <c r="E280" s="33">
        <f>IF(ISBLANK('Monthly Estimate'!$D$14),SUMPRODUCT(('Monthly Estimate'!$F$14:$BL$14='Payment Calendar'!$A280)*('Monthly Estimate'!$B$14)),IF('Monthly Estimate'!$D$14='Payment Calendar'!$B280,'Monthly Estimate'!$B$14,0))</f>
        <v>0</v>
      </c>
      <c r="F280" s="33">
        <f>IF(ISBLANK('Monthly Estimate'!$D$15),SUMPRODUCT(('Monthly Estimate'!$F$15:$BL$15='Payment Calendar'!$A280)*('Monthly Estimate'!$B$15)),IF('Monthly Estimate'!$D$15='Payment Calendar'!$B280,'Monthly Estimate'!$B$15,0))</f>
        <v>0</v>
      </c>
      <c r="G280" s="33">
        <f>IF(ISBLANK('Monthly Estimate'!$D$16),SUMPRODUCT(('Monthly Estimate'!$F$16:$BL$16='Payment Calendar'!$A280)*('Monthly Estimate'!$B$16)),IF('Monthly Estimate'!$D$16='Payment Calendar'!$B280,'Monthly Estimate'!$B$16,0))</f>
        <v>0</v>
      </c>
      <c r="H280" s="33">
        <f>IF(ISBLANK('Monthly Estimate'!$D$17),SUMPRODUCT(('Monthly Estimate'!$F$17:$BL$17='Payment Calendar'!$A280)*('Monthly Estimate'!$B$17)),IF('Monthly Estimate'!$D$17='Payment Calendar'!$B280,'Monthly Estimate'!$B$17,0))</f>
        <v>0</v>
      </c>
      <c r="I280" s="33">
        <f>IF(ISBLANK('Monthly Estimate'!$D$18),SUMPRODUCT(('Monthly Estimate'!$F$18:$BL$18='Payment Calendar'!$A280)*('Monthly Estimate'!$B$18)),IF('Monthly Estimate'!$D$18='Payment Calendar'!$B280,'Monthly Estimate'!$B$18,0))</f>
        <v>0</v>
      </c>
      <c r="J280" s="33">
        <f>IF(ISBLANK('Monthly Estimate'!$D$19),SUMPRODUCT(('Monthly Estimate'!$F$19:$BL$19='Payment Calendar'!$A280)*('Monthly Estimate'!$B$19)),IF('Monthly Estimate'!$D$19='Payment Calendar'!$B280,'Monthly Estimate'!$B$19,0))</f>
        <v>0</v>
      </c>
      <c r="K280" s="33">
        <f>IF(ISBLANK('Monthly Estimate'!$D$20),SUMPRODUCT(('Monthly Estimate'!$F$20:$BL$20='Payment Calendar'!$A280)*('Monthly Estimate'!$B$20)),IF('Monthly Estimate'!$D$20='Payment Calendar'!$B280,'Monthly Estimate'!$B$20,0))</f>
        <v>0</v>
      </c>
      <c r="L280" s="33">
        <f>IF(ISBLANK('Monthly Estimate'!$D$21),SUMPRODUCT(('Monthly Estimate'!$F$21:$BL$21='Payment Calendar'!$A280)*('Monthly Estimate'!$B$21)),IF('Monthly Estimate'!$D$21='Payment Calendar'!$B280,'Monthly Estimate'!$B$21,0))</f>
        <v>0</v>
      </c>
      <c r="M280" s="33">
        <f>IF(ISBLANK('Monthly Estimate'!$D$22),SUMPRODUCT(('Monthly Estimate'!$F$22:$BL$22='Payment Calendar'!$A280)*('Monthly Estimate'!$B$22)),IF('Monthly Estimate'!$D$22='Payment Calendar'!$B280,'Monthly Estimate'!$B$22,0))</f>
        <v>0</v>
      </c>
      <c r="N280" s="33">
        <f>IF(ISBLANK('Monthly Estimate'!$D$23),SUMPRODUCT(('Monthly Estimate'!$F$23:$BL$23='Payment Calendar'!$A280)*('Monthly Estimate'!$B$23)),IF('Monthly Estimate'!$D$23='Payment Calendar'!$B280,'Monthly Estimate'!$B$23,0))</f>
        <v>0</v>
      </c>
      <c r="O280" s="33">
        <f>IF(ISBLANK('Monthly Estimate'!$D$24),SUMPRODUCT(('Monthly Estimate'!$F$24:$BL$24='Payment Calendar'!$A280)*('Monthly Estimate'!$B$24)),IF('Monthly Estimate'!$D$24='Payment Calendar'!$B280,'Monthly Estimate'!$B$24,0))</f>
        <v>0</v>
      </c>
      <c r="P280" s="33">
        <f>IF(ISBLANK('Monthly Estimate'!$D$25),SUMPRODUCT(('Monthly Estimate'!$F$25:$BL$25='Payment Calendar'!$A280)*('Monthly Estimate'!$B$25)),IF('Monthly Estimate'!$D$25='Payment Calendar'!$B280,'Monthly Estimate'!$B$25,0))</f>
        <v>0</v>
      </c>
      <c r="Q280" s="33">
        <f>IF(ISBLANK('Monthly Estimate'!$D$26),SUMPRODUCT(('Monthly Estimate'!$F$26:$BL$26='Payment Calendar'!$A280)*('Monthly Estimate'!$B$26)),IF('Monthly Estimate'!$D$26='Payment Calendar'!$B280,'Monthly Estimate'!$B$26,0))</f>
        <v>0</v>
      </c>
      <c r="R280" s="33">
        <f>IF(ISBLANK('Monthly Estimate'!$D$27),SUMPRODUCT(('Monthly Estimate'!$F$27:$BL$27='Payment Calendar'!$A280)*('Monthly Estimate'!$B$27)),IF('Monthly Estimate'!$D$27='Payment Calendar'!$B280,'Monthly Estimate'!$B$27,0))</f>
        <v>0</v>
      </c>
      <c r="S280" s="33">
        <f>IF(ISBLANK('Monthly Estimate'!$D$28),SUMPRODUCT(('Monthly Estimate'!$F$28:$BL$28='Payment Calendar'!$A280)*('Monthly Estimate'!$B$28)),IF('Monthly Estimate'!$D$28='Payment Calendar'!$B280,'Monthly Estimate'!$B$28,0))</f>
        <v>0</v>
      </c>
      <c r="T280" s="33">
        <f>IF(ISBLANK('Monthly Estimate'!$D$32),SUMPRODUCT(('Monthly Estimate'!$F$32:$BL$32='Payment Calendar'!$A280)*('Monthly Estimate'!$B$32)),IF('Monthly Estimate'!$D$32='Payment Calendar'!$B280,'Monthly Estimate'!$B$32,0))</f>
        <v>0</v>
      </c>
      <c r="U280" s="33">
        <f>IF(ISBLANK('Monthly Estimate'!$D$33),SUMPRODUCT(('Monthly Estimate'!$F$33:$BL$33='Payment Calendar'!$A280)*('Monthly Estimate'!$B$33)),IF('Monthly Estimate'!$D$33='Payment Calendar'!$B280,'Monthly Estimate'!$B$33,0))</f>
        <v>0</v>
      </c>
      <c r="V280" s="33">
        <f>IF(ISBLANK('Monthly Estimate'!$D$34),SUMPRODUCT(('Monthly Estimate'!$F$34:$BL$34='Payment Calendar'!$A280)*('Monthly Estimate'!$B$34)),IF('Monthly Estimate'!$D$34='Payment Calendar'!$B280,'Monthly Estimate'!$B$34,0))</f>
        <v>0</v>
      </c>
      <c r="W280" s="33">
        <f>IF(ISBLANK('Monthly Estimate'!$D$35),SUMPRODUCT(('Monthly Estimate'!$F$35:$BL$35='Payment Calendar'!$A280)*('Monthly Estimate'!$B$35)),IF('Monthly Estimate'!$D$35='Payment Calendar'!$B280,'Monthly Estimate'!$B$35,0))</f>
        <v>0</v>
      </c>
      <c r="X280" s="33">
        <f>IF(ISBLANK('Monthly Estimate'!$D$36),SUMPRODUCT(('Monthly Estimate'!$F$36:$BL$36='Payment Calendar'!$A280)*('Monthly Estimate'!$B$36)),IF('Monthly Estimate'!$D$36='Payment Calendar'!$B280,'Monthly Estimate'!$B$36,0))</f>
        <v>0</v>
      </c>
      <c r="Y280" s="33">
        <f>IF(ISBLANK('Monthly Estimate'!$D$37),SUMPRODUCT(('Monthly Estimate'!$F$37:$BL$37='Payment Calendar'!$A280)*('Monthly Estimate'!$B$37)),IF('Monthly Estimate'!$D$37='Payment Calendar'!$B280,'Monthly Estimate'!$B$37,0))</f>
        <v>0</v>
      </c>
      <c r="Z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A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B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C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D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E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F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G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H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I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J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K280" s="33">
        <f>IF(ISBLANK('Monthly Estimate'!$D$38),SUMPRODUCT(('Monthly Estimate'!$F$38:$BL$38='Payment Calendar'!$A280)*('Monthly Estimate'!$B$38)),IF('Monthly Estimate'!$D$38='Payment Calendar'!$B280,'Monthly Estimate'!$B$38,0))</f>
        <v>0</v>
      </c>
      <c r="AL280" s="33">
        <f>IF(ISBLANK('Monthly Estimate'!$D$50),SUMPRODUCT(('Monthly Estimate'!$F$50:$BL$50='Payment Calendar'!$A280)*('Monthly Estimate'!$B$50)),IF('Monthly Estimate'!$D$50='Payment Calendar'!$B280,'Monthly Estimate'!$B$50,0))</f>
        <v>0</v>
      </c>
      <c r="AM280" s="34">
        <f>IF(ISBLANK('Monthly Estimate'!$D$51),SUMPRODUCT(('Monthly Estimate'!$F$51:$BL$51='Payment Calendar'!$A280)*('Monthly Estimate'!$B$51)),IF('Monthly Estimate'!$D$51='Payment Calendar'!$B280,'Monthly Estimate'!$B$51,0))</f>
        <v>0</v>
      </c>
      <c r="AN280" s="29">
        <f>SUM(D280:AM280)</f>
        <v>0</v>
      </c>
      <c r="AO280" s="33">
        <f>IF(ISBLANK('Monthly Estimate'!$D$6),SUMPRODUCT(('Monthly Estimate'!$F$6:$BL$6='Payment Calendar'!$A280)*('Monthly Estimate'!$B$6)),IF('Monthly Estimate'!$D$6='Payment Calendar'!$B280,'Monthly Estimate'!$B$6,0))</f>
        <v>0</v>
      </c>
      <c r="AP280" s="33">
        <f>IF(ISBLANK('Monthly Estimate'!$D$7),SUMPRODUCT(('Monthly Estimate'!$F$7:$BL$7='Payment Calendar'!$A280)*('Monthly Estimate'!$B$7)),IF('Monthly Estimate'!$D$7='Payment Calendar'!$B280,'Monthly Estimate'!$B$7,0))</f>
        <v>0</v>
      </c>
      <c r="AQ280" s="34">
        <f>IF(ISBLANK('Monthly Estimate'!$D$8),SUMPRODUCT(('Monthly Estimate'!$F$8:$BL$8='Payment Calendar'!$A280)*('Monthly Estimate'!$B$8)),IF('Monthly Estimate'!$D$8='Payment Calendar'!$B280,'Monthly Estimate'!$B$8,0))</f>
        <v>0</v>
      </c>
      <c r="AR280" s="35">
        <f t="shared" si="93"/>
        <v>0</v>
      </c>
      <c r="AS280" s="36">
        <f>IF(ISBLANK('Monthly Estimate'!$D$54),SUMPRODUCT(('Monthly Estimate'!$F$54:$BL$54='Payment Calendar'!$A280)*('Monthly Estimate'!$B$54)),IF('Monthly Estimate'!$D$54='Payment Calendar'!$B280,'Monthly Estimate'!$B$54,0))</f>
        <v>0</v>
      </c>
      <c r="AT280" s="34">
        <f>IF(ISBLANK('Monthly Estimate'!$D$55),SUMPRODUCT(('Monthly Estimate'!$F$55:$BL$55='Payment Calendar'!$A280)*('Monthly Estimate'!$B$55)),IF('Monthly Estimate'!$D$55='Payment Calendar'!$B280,'Monthly Estimate'!$B$55,0))</f>
        <v>0</v>
      </c>
      <c r="AU280" s="29">
        <f t="shared" si="88"/>
        <v>0</v>
      </c>
      <c r="AV280" s="30">
        <f t="shared" si="89"/>
        <v>0</v>
      </c>
      <c r="AW280" s="37">
        <f t="shared" si="91"/>
        <v>0</v>
      </c>
    </row>
    <row r="281" spans="1:49" x14ac:dyDescent="0.2">
      <c r="A281" s="31">
        <f t="shared" si="90"/>
        <v>43370</v>
      </c>
      <c r="B281" s="32">
        <f t="shared" si="92"/>
        <v>27</v>
      </c>
      <c r="C281" s="32">
        <f t="shared" si="87"/>
        <v>9</v>
      </c>
      <c r="D281" s="33">
        <f>IF(ISBLANK('Monthly Estimate'!$D$13),SUMPRODUCT(('Monthly Estimate'!$F$13:$BL$13='Payment Calendar'!$A281)*('Monthly Estimate'!$B$13)),IF('Monthly Estimate'!$D$13='Payment Calendar'!$B281,'Monthly Estimate'!$B$13,0))</f>
        <v>0</v>
      </c>
      <c r="E281" s="33">
        <f>IF(ISBLANK('Monthly Estimate'!$D$14),SUMPRODUCT(('Monthly Estimate'!$F$14:$BL$14='Payment Calendar'!$A281)*('Monthly Estimate'!$B$14)),IF('Monthly Estimate'!$D$14='Payment Calendar'!$B281,'Monthly Estimate'!$B$14,0))</f>
        <v>0</v>
      </c>
      <c r="F281" s="33">
        <f>IF(ISBLANK('Monthly Estimate'!$D$15),SUMPRODUCT(('Monthly Estimate'!$F$15:$BL$15='Payment Calendar'!$A281)*('Monthly Estimate'!$B$15)),IF('Monthly Estimate'!$D$15='Payment Calendar'!$B281,'Monthly Estimate'!$B$15,0))</f>
        <v>0</v>
      </c>
      <c r="G281" s="33">
        <f>IF(ISBLANK('Monthly Estimate'!$D$16),SUMPRODUCT(('Monthly Estimate'!$F$16:$BL$16='Payment Calendar'!$A281)*('Monthly Estimate'!$B$16)),IF('Monthly Estimate'!$D$16='Payment Calendar'!$B281,'Monthly Estimate'!$B$16,0))</f>
        <v>0</v>
      </c>
      <c r="H281" s="33">
        <f>IF(ISBLANK('Monthly Estimate'!$D$17),SUMPRODUCT(('Monthly Estimate'!$F$17:$BL$17='Payment Calendar'!$A281)*('Monthly Estimate'!$B$17)),IF('Monthly Estimate'!$D$17='Payment Calendar'!$B281,'Monthly Estimate'!$B$17,0))</f>
        <v>0</v>
      </c>
      <c r="I281" s="33">
        <f>IF(ISBLANK('Monthly Estimate'!$D$18),SUMPRODUCT(('Monthly Estimate'!$F$18:$BL$18='Payment Calendar'!$A281)*('Monthly Estimate'!$B$18)),IF('Monthly Estimate'!$D$18='Payment Calendar'!$B281,'Monthly Estimate'!$B$18,0))</f>
        <v>0</v>
      </c>
      <c r="J281" s="33">
        <f>IF(ISBLANK('Monthly Estimate'!$D$19),SUMPRODUCT(('Monthly Estimate'!$F$19:$BL$19='Payment Calendar'!$A281)*('Monthly Estimate'!$B$19)),IF('Monthly Estimate'!$D$19='Payment Calendar'!$B281,'Monthly Estimate'!$B$19,0))</f>
        <v>0</v>
      </c>
      <c r="K281" s="33">
        <f>IF(ISBLANK('Monthly Estimate'!$D$20),SUMPRODUCT(('Monthly Estimate'!$F$20:$BL$20='Payment Calendar'!$A281)*('Monthly Estimate'!$B$20)),IF('Monthly Estimate'!$D$20='Payment Calendar'!$B281,'Monthly Estimate'!$B$20,0))</f>
        <v>0</v>
      </c>
      <c r="L281" s="33">
        <f>IF(ISBLANK('Monthly Estimate'!$D$21),SUMPRODUCT(('Monthly Estimate'!$F$21:$BL$21='Payment Calendar'!$A281)*('Monthly Estimate'!$B$21)),IF('Monthly Estimate'!$D$21='Payment Calendar'!$B281,'Monthly Estimate'!$B$21,0))</f>
        <v>0</v>
      </c>
      <c r="M281" s="33">
        <f>IF(ISBLANK('Monthly Estimate'!$D$22),SUMPRODUCT(('Monthly Estimate'!$F$22:$BL$22='Payment Calendar'!$A281)*('Monthly Estimate'!$B$22)),IF('Monthly Estimate'!$D$22='Payment Calendar'!$B281,'Monthly Estimate'!$B$22,0))</f>
        <v>0</v>
      </c>
      <c r="N281" s="33">
        <f>IF(ISBLANK('Monthly Estimate'!$D$23),SUMPRODUCT(('Monthly Estimate'!$F$23:$BL$23='Payment Calendar'!$A281)*('Monthly Estimate'!$B$23)),IF('Monthly Estimate'!$D$23='Payment Calendar'!$B281,'Monthly Estimate'!$B$23,0))</f>
        <v>0</v>
      </c>
      <c r="O281" s="33">
        <f>IF(ISBLANK('Monthly Estimate'!$D$24),SUMPRODUCT(('Monthly Estimate'!$F$24:$BL$24='Payment Calendar'!$A281)*('Monthly Estimate'!$B$24)),IF('Monthly Estimate'!$D$24='Payment Calendar'!$B281,'Monthly Estimate'!$B$24,0))</f>
        <v>0</v>
      </c>
      <c r="P281" s="33">
        <f>IF(ISBLANK('Monthly Estimate'!$D$25),SUMPRODUCT(('Monthly Estimate'!$F$25:$BL$25='Payment Calendar'!$A281)*('Monthly Estimate'!$B$25)),IF('Monthly Estimate'!$D$25='Payment Calendar'!$B281,'Monthly Estimate'!$B$25,0))</f>
        <v>0</v>
      </c>
      <c r="Q281" s="33">
        <f>IF(ISBLANK('Monthly Estimate'!$D$26),SUMPRODUCT(('Monthly Estimate'!$F$26:$BL$26='Payment Calendar'!$A281)*('Monthly Estimate'!$B$26)),IF('Monthly Estimate'!$D$26='Payment Calendar'!$B281,'Monthly Estimate'!$B$26,0))</f>
        <v>0</v>
      </c>
      <c r="R281" s="33">
        <f>IF(ISBLANK('Monthly Estimate'!$D$27),SUMPRODUCT(('Monthly Estimate'!$F$27:$BL$27='Payment Calendar'!$A281)*('Monthly Estimate'!$B$27)),IF('Monthly Estimate'!$D$27='Payment Calendar'!$B281,'Monthly Estimate'!$B$27,0))</f>
        <v>0</v>
      </c>
      <c r="S281" s="33">
        <f>IF(ISBLANK('Monthly Estimate'!$D$28),SUMPRODUCT(('Monthly Estimate'!$F$28:$BL$28='Payment Calendar'!$A281)*('Monthly Estimate'!$B$28)),IF('Monthly Estimate'!$D$28='Payment Calendar'!$B281,'Monthly Estimate'!$B$28,0))</f>
        <v>0</v>
      </c>
      <c r="T281" s="33">
        <f>IF(ISBLANK('Monthly Estimate'!$D$32),SUMPRODUCT(('Monthly Estimate'!$F$32:$BL$32='Payment Calendar'!$A281)*('Monthly Estimate'!$B$32)),IF('Monthly Estimate'!$D$32='Payment Calendar'!$B281,'Monthly Estimate'!$B$32,0))</f>
        <v>0</v>
      </c>
      <c r="U281" s="33">
        <f>IF(ISBLANK('Monthly Estimate'!$D$33),SUMPRODUCT(('Monthly Estimate'!$F$33:$BL$33='Payment Calendar'!$A281)*('Monthly Estimate'!$B$33)),IF('Monthly Estimate'!$D$33='Payment Calendar'!$B281,'Monthly Estimate'!$B$33,0))</f>
        <v>0</v>
      </c>
      <c r="V281" s="33">
        <f>IF(ISBLANK('Monthly Estimate'!$D$34),SUMPRODUCT(('Monthly Estimate'!$F$34:$BL$34='Payment Calendar'!$A281)*('Monthly Estimate'!$B$34)),IF('Monthly Estimate'!$D$34='Payment Calendar'!$B281,'Monthly Estimate'!$B$34,0))</f>
        <v>0</v>
      </c>
      <c r="W281" s="33">
        <f>IF(ISBLANK('Monthly Estimate'!$D$35),SUMPRODUCT(('Monthly Estimate'!$F$35:$BL$35='Payment Calendar'!$A281)*('Monthly Estimate'!$B$35)),IF('Monthly Estimate'!$D$35='Payment Calendar'!$B281,'Monthly Estimate'!$B$35,0))</f>
        <v>0</v>
      </c>
      <c r="X281" s="33">
        <f>IF(ISBLANK('Monthly Estimate'!$D$36),SUMPRODUCT(('Monthly Estimate'!$F$36:$BL$36='Payment Calendar'!$A281)*('Monthly Estimate'!$B$36)),IF('Monthly Estimate'!$D$36='Payment Calendar'!$B281,'Monthly Estimate'!$B$36,0))</f>
        <v>0</v>
      </c>
      <c r="Y281" s="33">
        <f>IF(ISBLANK('Monthly Estimate'!$D$37),SUMPRODUCT(('Monthly Estimate'!$F$37:$BL$37='Payment Calendar'!$A281)*('Monthly Estimate'!$B$37)),IF('Monthly Estimate'!$D$37='Payment Calendar'!$B281,'Monthly Estimate'!$B$37,0))</f>
        <v>0</v>
      </c>
      <c r="Z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A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B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C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D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E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F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G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H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I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J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K281" s="33">
        <f>IF(ISBLANK('Monthly Estimate'!$D$38),SUMPRODUCT(('Monthly Estimate'!$F$38:$BL$38='Payment Calendar'!$A281)*('Monthly Estimate'!$B$38)),IF('Monthly Estimate'!$D$38='Payment Calendar'!$B281,'Monthly Estimate'!$B$38,0))</f>
        <v>0</v>
      </c>
      <c r="AL281" s="33">
        <f>IF(ISBLANK('Monthly Estimate'!$D$50),SUMPRODUCT(('Monthly Estimate'!$F$50:$BL$50='Payment Calendar'!$A281)*('Monthly Estimate'!$B$50)),IF('Monthly Estimate'!$D$50='Payment Calendar'!$B281,'Monthly Estimate'!$B$50,0))</f>
        <v>0</v>
      </c>
      <c r="AM281" s="34">
        <f>IF(ISBLANK('Monthly Estimate'!$D$51),SUMPRODUCT(('Monthly Estimate'!$F$51:$BL$51='Payment Calendar'!$A281)*('Monthly Estimate'!$B$51)),IF('Monthly Estimate'!$D$51='Payment Calendar'!$B281,'Monthly Estimate'!$B$51,0))</f>
        <v>0</v>
      </c>
      <c r="AN281" s="29">
        <f>SUM(D281:AM281)</f>
        <v>0</v>
      </c>
      <c r="AO281" s="33">
        <f>IF(ISBLANK('Monthly Estimate'!$D$6),SUMPRODUCT(('Monthly Estimate'!$F$6:$BL$6='Payment Calendar'!$A281)*('Monthly Estimate'!$B$6)),IF('Monthly Estimate'!$D$6='Payment Calendar'!$B281,'Monthly Estimate'!$B$6,0))</f>
        <v>0</v>
      </c>
      <c r="AP281" s="33">
        <f>IF(ISBLANK('Monthly Estimate'!$D$7),SUMPRODUCT(('Monthly Estimate'!$F$7:$BL$7='Payment Calendar'!$A281)*('Monthly Estimate'!$B$7)),IF('Monthly Estimate'!$D$7='Payment Calendar'!$B281,'Monthly Estimate'!$B$7,0))</f>
        <v>0</v>
      </c>
      <c r="AQ281" s="34">
        <f>IF(ISBLANK('Monthly Estimate'!$D$8),SUMPRODUCT(('Monthly Estimate'!$F$8:$BL$8='Payment Calendar'!$A281)*('Monthly Estimate'!$B$8)),IF('Monthly Estimate'!$D$8='Payment Calendar'!$B281,'Monthly Estimate'!$B$8,0))</f>
        <v>0</v>
      </c>
      <c r="AR281" s="35">
        <f t="shared" si="93"/>
        <v>0</v>
      </c>
      <c r="AS281" s="36">
        <f>IF(ISBLANK('Monthly Estimate'!$D$54),SUMPRODUCT(('Monthly Estimate'!$F$54:$BL$54='Payment Calendar'!$A281)*('Monthly Estimate'!$B$54)),IF('Monthly Estimate'!$D$54='Payment Calendar'!$B281,'Monthly Estimate'!$B$54,0))</f>
        <v>0</v>
      </c>
      <c r="AT281" s="34">
        <f>IF(ISBLANK('Monthly Estimate'!$D$55),SUMPRODUCT(('Monthly Estimate'!$F$55:$BL$55='Payment Calendar'!$A281)*('Monthly Estimate'!$B$55)),IF('Monthly Estimate'!$D$55='Payment Calendar'!$B281,'Monthly Estimate'!$B$55,0))</f>
        <v>0</v>
      </c>
      <c r="AU281" s="29">
        <f t="shared" si="88"/>
        <v>0</v>
      </c>
      <c r="AV281" s="30">
        <f t="shared" si="89"/>
        <v>0</v>
      </c>
      <c r="AW281" s="37">
        <f t="shared" si="91"/>
        <v>0</v>
      </c>
    </row>
    <row r="282" spans="1:49" x14ac:dyDescent="0.2">
      <c r="A282" s="31">
        <f t="shared" si="90"/>
        <v>43371</v>
      </c>
      <c r="B282" s="32">
        <f t="shared" si="92"/>
        <v>28</v>
      </c>
      <c r="C282" s="32">
        <f t="shared" si="87"/>
        <v>9</v>
      </c>
      <c r="D282" s="33">
        <f>IF(ISBLANK('Monthly Estimate'!$D$13),SUMPRODUCT(('Monthly Estimate'!$F$13:$BL$13='Payment Calendar'!$A282)*('Monthly Estimate'!$B$13)),IF('Monthly Estimate'!$D$13='Payment Calendar'!$B282,'Monthly Estimate'!$B$13,0))</f>
        <v>0</v>
      </c>
      <c r="E282" s="33">
        <f>IF(ISBLANK('Monthly Estimate'!$D$14),SUMPRODUCT(('Monthly Estimate'!$F$14:$BL$14='Payment Calendar'!$A282)*('Monthly Estimate'!$B$14)),IF('Monthly Estimate'!$D$14='Payment Calendar'!$B282,'Monthly Estimate'!$B$14,0))</f>
        <v>0</v>
      </c>
      <c r="F282" s="33">
        <f>IF(ISBLANK('Monthly Estimate'!$D$15),SUMPRODUCT(('Monthly Estimate'!$F$15:$BL$15='Payment Calendar'!$A282)*('Monthly Estimate'!$B$15)),IF('Monthly Estimate'!$D$15='Payment Calendar'!$B282,'Monthly Estimate'!$B$15,0))</f>
        <v>0</v>
      </c>
      <c r="G282" s="33">
        <f>IF(ISBLANK('Monthly Estimate'!$D$16),SUMPRODUCT(('Monthly Estimate'!$F$16:$BL$16='Payment Calendar'!$A282)*('Monthly Estimate'!$B$16)),IF('Monthly Estimate'!$D$16='Payment Calendar'!$B282,'Monthly Estimate'!$B$16,0))</f>
        <v>0</v>
      </c>
      <c r="H282" s="33">
        <f>IF(ISBLANK('Monthly Estimate'!$D$17),SUMPRODUCT(('Monthly Estimate'!$F$17:$BL$17='Payment Calendar'!$A282)*('Monthly Estimate'!$B$17)),IF('Monthly Estimate'!$D$17='Payment Calendar'!$B282,'Monthly Estimate'!$B$17,0))</f>
        <v>0</v>
      </c>
      <c r="I282" s="33">
        <f>IF(ISBLANK('Monthly Estimate'!$D$18),SUMPRODUCT(('Monthly Estimate'!$F$18:$BL$18='Payment Calendar'!$A282)*('Monthly Estimate'!$B$18)),IF('Monthly Estimate'!$D$18='Payment Calendar'!$B282,'Monthly Estimate'!$B$18,0))</f>
        <v>0</v>
      </c>
      <c r="J282" s="33">
        <f>IF(ISBLANK('Monthly Estimate'!$D$19),SUMPRODUCT(('Monthly Estimate'!$F$19:$BL$19='Payment Calendar'!$A282)*('Monthly Estimate'!$B$19)),IF('Monthly Estimate'!$D$19='Payment Calendar'!$B282,'Monthly Estimate'!$B$19,0))</f>
        <v>0</v>
      </c>
      <c r="K282" s="33">
        <f>IF(ISBLANK('Monthly Estimate'!$D$20),SUMPRODUCT(('Monthly Estimate'!$F$20:$BL$20='Payment Calendar'!$A282)*('Monthly Estimate'!$B$20)),IF('Monthly Estimate'!$D$20='Payment Calendar'!$B282,'Monthly Estimate'!$B$20,0))</f>
        <v>0</v>
      </c>
      <c r="L282" s="33">
        <f>IF(ISBLANK('Monthly Estimate'!$D$21),SUMPRODUCT(('Monthly Estimate'!$F$21:$BL$21='Payment Calendar'!$A282)*('Monthly Estimate'!$B$21)),IF('Monthly Estimate'!$D$21='Payment Calendar'!$B282,'Monthly Estimate'!$B$21,0))</f>
        <v>0</v>
      </c>
      <c r="M282" s="33">
        <f>IF(ISBLANK('Monthly Estimate'!$D$22),SUMPRODUCT(('Monthly Estimate'!$F$22:$BL$22='Payment Calendar'!$A282)*('Monthly Estimate'!$B$22)),IF('Monthly Estimate'!$D$22='Payment Calendar'!$B282,'Monthly Estimate'!$B$22,0))</f>
        <v>0</v>
      </c>
      <c r="N282" s="33">
        <f>IF(ISBLANK('Monthly Estimate'!$D$23),SUMPRODUCT(('Monthly Estimate'!$F$23:$BL$23='Payment Calendar'!$A282)*('Monthly Estimate'!$B$23)),IF('Monthly Estimate'!$D$23='Payment Calendar'!$B282,'Monthly Estimate'!$B$23,0))</f>
        <v>0</v>
      </c>
      <c r="O282" s="33">
        <f>IF(ISBLANK('Monthly Estimate'!$D$24),SUMPRODUCT(('Monthly Estimate'!$F$24:$BL$24='Payment Calendar'!$A282)*('Monthly Estimate'!$B$24)),IF('Monthly Estimate'!$D$24='Payment Calendar'!$B282,'Monthly Estimate'!$B$24,0))</f>
        <v>0</v>
      </c>
      <c r="P282" s="33">
        <f>IF(ISBLANK('Monthly Estimate'!$D$25),SUMPRODUCT(('Monthly Estimate'!$F$25:$BL$25='Payment Calendar'!$A282)*('Monthly Estimate'!$B$25)),IF('Monthly Estimate'!$D$25='Payment Calendar'!$B282,'Monthly Estimate'!$B$25,0))</f>
        <v>0</v>
      </c>
      <c r="Q282" s="33">
        <f>IF(ISBLANK('Monthly Estimate'!$D$26),SUMPRODUCT(('Monthly Estimate'!$F$26:$BL$26='Payment Calendar'!$A282)*('Monthly Estimate'!$B$26)),IF('Monthly Estimate'!$D$26='Payment Calendar'!$B282,'Monthly Estimate'!$B$26,0))</f>
        <v>0</v>
      </c>
      <c r="R282" s="33">
        <f>IF(ISBLANK('Monthly Estimate'!$D$27),SUMPRODUCT(('Monthly Estimate'!$F$27:$BL$27='Payment Calendar'!$A282)*('Monthly Estimate'!$B$27)),IF('Monthly Estimate'!$D$27='Payment Calendar'!$B282,'Monthly Estimate'!$B$27,0))</f>
        <v>0</v>
      </c>
      <c r="S282" s="33">
        <f>IF(ISBLANK('Monthly Estimate'!$D$28),SUMPRODUCT(('Monthly Estimate'!$F$28:$BL$28='Payment Calendar'!$A282)*('Monthly Estimate'!$B$28)),IF('Monthly Estimate'!$D$28='Payment Calendar'!$B282,'Monthly Estimate'!$B$28,0))</f>
        <v>0</v>
      </c>
      <c r="T282" s="33">
        <f>IF(ISBLANK('Monthly Estimate'!$D$32),SUMPRODUCT(('Monthly Estimate'!$F$32:$BL$32='Payment Calendar'!$A282)*('Monthly Estimate'!$B$32)),IF('Monthly Estimate'!$D$32='Payment Calendar'!$B282,'Monthly Estimate'!$B$32,0))</f>
        <v>0</v>
      </c>
      <c r="U282" s="33">
        <f>IF(ISBLANK('Monthly Estimate'!$D$33),SUMPRODUCT(('Monthly Estimate'!$F$33:$BL$33='Payment Calendar'!$A282)*('Monthly Estimate'!$B$33)),IF('Monthly Estimate'!$D$33='Payment Calendar'!$B282,'Monthly Estimate'!$B$33,0))</f>
        <v>0</v>
      </c>
      <c r="V282" s="33">
        <f>IF(ISBLANK('Monthly Estimate'!$D$34),SUMPRODUCT(('Monthly Estimate'!$F$34:$BL$34='Payment Calendar'!$A282)*('Monthly Estimate'!$B$34)),IF('Monthly Estimate'!$D$34='Payment Calendar'!$B282,'Monthly Estimate'!$B$34,0))</f>
        <v>0</v>
      </c>
      <c r="W282" s="33">
        <f>IF(ISBLANK('Monthly Estimate'!$D$35),SUMPRODUCT(('Monthly Estimate'!$F$35:$BL$35='Payment Calendar'!$A282)*('Monthly Estimate'!$B$35)),IF('Monthly Estimate'!$D$35='Payment Calendar'!$B282,'Monthly Estimate'!$B$35,0))</f>
        <v>0</v>
      </c>
      <c r="X282" s="33">
        <f>IF(ISBLANK('Monthly Estimate'!$D$36),SUMPRODUCT(('Monthly Estimate'!$F$36:$BL$36='Payment Calendar'!$A282)*('Monthly Estimate'!$B$36)),IF('Monthly Estimate'!$D$36='Payment Calendar'!$B282,'Monthly Estimate'!$B$36,0))</f>
        <v>0</v>
      </c>
      <c r="Y282" s="33">
        <f>IF(ISBLANK('Monthly Estimate'!$D$37),SUMPRODUCT(('Monthly Estimate'!$F$37:$BL$37='Payment Calendar'!$A282)*('Monthly Estimate'!$B$37)),IF('Monthly Estimate'!$D$37='Payment Calendar'!$B282,'Monthly Estimate'!$B$37,0))</f>
        <v>0</v>
      </c>
      <c r="Z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A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B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C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D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E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F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G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H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I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J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K282" s="33">
        <f>IF(ISBLANK('Monthly Estimate'!$D$38),SUMPRODUCT(('Monthly Estimate'!$F$38:$BL$38='Payment Calendar'!$A282)*('Monthly Estimate'!$B$38)),IF('Monthly Estimate'!$D$38='Payment Calendar'!$B282,'Monthly Estimate'!$B$38,0))</f>
        <v>0</v>
      </c>
      <c r="AL282" s="33">
        <f>IF(ISBLANK('Monthly Estimate'!$D$50),SUMPRODUCT(('Monthly Estimate'!$F$50:$BL$50='Payment Calendar'!$A282)*('Monthly Estimate'!$B$50)),IF('Monthly Estimate'!$D$50='Payment Calendar'!$B282,'Monthly Estimate'!$B$50,0))</f>
        <v>0</v>
      </c>
      <c r="AM282" s="34">
        <f>IF(ISBLANK('Monthly Estimate'!$D$51),SUMPRODUCT(('Monthly Estimate'!$F$51:$BL$51='Payment Calendar'!$A282)*('Monthly Estimate'!$B$51)),IF('Monthly Estimate'!$D$51='Payment Calendar'!$B282,'Monthly Estimate'!$B$51,0))</f>
        <v>0</v>
      </c>
      <c r="AN282" s="29">
        <f>SUM(D282:AM282)</f>
        <v>0</v>
      </c>
      <c r="AO282" s="33">
        <f>IF(ISBLANK('Monthly Estimate'!$D$6),SUMPRODUCT(('Monthly Estimate'!$F$6:$BL$6='Payment Calendar'!$A282)*('Monthly Estimate'!$B$6)),IF('Monthly Estimate'!$D$6='Payment Calendar'!$B282,'Monthly Estimate'!$B$6,0))</f>
        <v>0</v>
      </c>
      <c r="AP282" s="33">
        <f>IF(ISBLANK('Monthly Estimate'!$D$7),SUMPRODUCT(('Monthly Estimate'!$F$7:$BL$7='Payment Calendar'!$A282)*('Monthly Estimate'!$B$7)),IF('Monthly Estimate'!$D$7='Payment Calendar'!$B282,'Monthly Estimate'!$B$7,0))</f>
        <v>0</v>
      </c>
      <c r="AQ282" s="34">
        <f>IF(ISBLANK('Monthly Estimate'!$D$8),SUMPRODUCT(('Monthly Estimate'!$F$8:$BL$8='Payment Calendar'!$A282)*('Monthly Estimate'!$B$8)),IF('Monthly Estimate'!$D$8='Payment Calendar'!$B282,'Monthly Estimate'!$B$8,0))</f>
        <v>0</v>
      </c>
      <c r="AR282" s="35">
        <f t="shared" si="93"/>
        <v>0</v>
      </c>
      <c r="AS282" s="36">
        <f>IF(ISBLANK('Monthly Estimate'!$D$54),SUMPRODUCT(('Monthly Estimate'!$F$54:$BL$54='Payment Calendar'!$A282)*('Monthly Estimate'!$B$54)),IF('Monthly Estimate'!$D$54='Payment Calendar'!$B282,'Monthly Estimate'!$B$54,0))</f>
        <v>0</v>
      </c>
      <c r="AT282" s="34">
        <f>IF(ISBLANK('Monthly Estimate'!$D$55),SUMPRODUCT(('Monthly Estimate'!$F$55:$BL$55='Payment Calendar'!$A282)*('Monthly Estimate'!$B$55)),IF('Monthly Estimate'!$D$55='Payment Calendar'!$B282,'Monthly Estimate'!$B$55,0))</f>
        <v>0</v>
      </c>
      <c r="AU282" s="29">
        <f t="shared" si="88"/>
        <v>0</v>
      </c>
      <c r="AV282" s="30">
        <f t="shared" si="89"/>
        <v>0</v>
      </c>
      <c r="AW282" s="37">
        <f t="shared" si="91"/>
        <v>0</v>
      </c>
    </row>
    <row r="283" spans="1:49" x14ac:dyDescent="0.2">
      <c r="A283" s="31">
        <f t="shared" si="90"/>
        <v>43372</v>
      </c>
      <c r="B283" s="159">
        <f t="shared" si="92"/>
        <v>29</v>
      </c>
      <c r="C283" s="32">
        <f t="shared" si="87"/>
        <v>9</v>
      </c>
      <c r="D283" s="33">
        <f>IF(ISBLANK('Monthly Estimate'!$D$13),SUMPRODUCT(('Monthly Estimate'!$F$13:$BL$13='Payment Calendar'!$A283)*('Monthly Estimate'!$B$13)),IF('Monthly Estimate'!$D$13='Payment Calendar'!$B283,'Monthly Estimate'!$B$13,0))</f>
        <v>0</v>
      </c>
      <c r="E283" s="33">
        <f>IF(ISBLANK('Monthly Estimate'!$D$14),SUMPRODUCT(('Monthly Estimate'!$F$14:$BL$14='Payment Calendar'!$A283)*('Monthly Estimate'!$B$14)),IF('Monthly Estimate'!$D$14='Payment Calendar'!$B283,'Monthly Estimate'!$B$14,0))</f>
        <v>0</v>
      </c>
      <c r="F283" s="33">
        <f>IF(ISBLANK('Monthly Estimate'!$D$15),SUMPRODUCT(('Monthly Estimate'!$F$15:$BL$15='Payment Calendar'!$A283)*('Monthly Estimate'!$B$15)),IF('Monthly Estimate'!$D$15='Payment Calendar'!$B283,'Monthly Estimate'!$B$15,0))</f>
        <v>0</v>
      </c>
      <c r="G283" s="33">
        <f>IF(ISBLANK('Monthly Estimate'!$D$16),SUMPRODUCT(('Monthly Estimate'!$F$16:$BL$16='Payment Calendar'!$A283)*('Monthly Estimate'!$B$16)),IF('Monthly Estimate'!$D$16='Payment Calendar'!$B283,'Monthly Estimate'!$B$16,0))</f>
        <v>0</v>
      </c>
      <c r="H283" s="33">
        <f>IF(ISBLANK('Monthly Estimate'!$D$17),SUMPRODUCT(('Monthly Estimate'!$F$17:$BL$17='Payment Calendar'!$A283)*('Monthly Estimate'!$B$17)),IF('Monthly Estimate'!$D$17='Payment Calendar'!$B283,'Monthly Estimate'!$B$17,0))</f>
        <v>0</v>
      </c>
      <c r="I283" s="33">
        <f>IF(ISBLANK('Monthly Estimate'!$D$18),SUMPRODUCT(('Monthly Estimate'!$F$18:$BL$18='Payment Calendar'!$A283)*('Monthly Estimate'!$B$18)),IF('Monthly Estimate'!$D$18='Payment Calendar'!$B283,'Monthly Estimate'!$B$18,0))</f>
        <v>0</v>
      </c>
      <c r="J283" s="33">
        <f>IF(ISBLANK('Monthly Estimate'!$D$19),SUMPRODUCT(('Monthly Estimate'!$F$19:$BL$19='Payment Calendar'!$A283)*('Monthly Estimate'!$B$19)),IF('Monthly Estimate'!$D$19='Payment Calendar'!$B283,'Monthly Estimate'!$B$19,0))</f>
        <v>0</v>
      </c>
      <c r="K283" s="33">
        <f>IF(ISBLANK('Monthly Estimate'!$D$20),SUMPRODUCT(('Monthly Estimate'!$F$20:$BL$20='Payment Calendar'!$A283)*('Monthly Estimate'!$B$20)),IF('Monthly Estimate'!$D$20='Payment Calendar'!$B283,'Monthly Estimate'!$B$20,0))</f>
        <v>0</v>
      </c>
      <c r="L283" s="33">
        <f>IF(ISBLANK('Monthly Estimate'!$D$21),SUMPRODUCT(('Monthly Estimate'!$F$21:$BL$21='Payment Calendar'!$A283)*('Monthly Estimate'!$B$21)),IF('Monthly Estimate'!$D$21='Payment Calendar'!$B283,'Monthly Estimate'!$B$21,0))</f>
        <v>0</v>
      </c>
      <c r="M283" s="33">
        <f>IF(ISBLANK('Monthly Estimate'!$D$22),SUMPRODUCT(('Monthly Estimate'!$F$22:$BL$22='Payment Calendar'!$A283)*('Monthly Estimate'!$B$22)),IF('Monthly Estimate'!$D$22='Payment Calendar'!$B283,'Monthly Estimate'!$B$22,0))</f>
        <v>0</v>
      </c>
      <c r="N283" s="33">
        <f>IF(ISBLANK('Monthly Estimate'!$D$23),SUMPRODUCT(('Monthly Estimate'!$F$23:$BL$23='Payment Calendar'!$A283)*('Monthly Estimate'!$B$23)),IF('Monthly Estimate'!$D$23='Payment Calendar'!$B283,'Monthly Estimate'!$B$23,0))</f>
        <v>0</v>
      </c>
      <c r="O283" s="33">
        <f>IF(ISBLANK('Monthly Estimate'!$D$24),SUMPRODUCT(('Monthly Estimate'!$F$24:$BL$24='Payment Calendar'!$A283)*('Monthly Estimate'!$B$24)),IF('Monthly Estimate'!$D$24='Payment Calendar'!$B283,'Monthly Estimate'!$B$24,0))</f>
        <v>0</v>
      </c>
      <c r="P283" s="33">
        <f>IF(ISBLANK('Monthly Estimate'!$D$25),SUMPRODUCT(('Monthly Estimate'!$F$25:$BL$25='Payment Calendar'!$A283)*('Monthly Estimate'!$B$25)),IF('Monthly Estimate'!$D$25='Payment Calendar'!$B283,'Monthly Estimate'!$B$25,0))</f>
        <v>0</v>
      </c>
      <c r="Q283" s="33">
        <f>IF(ISBLANK('Monthly Estimate'!$D$26),SUMPRODUCT(('Monthly Estimate'!$F$26:$BL$26='Payment Calendar'!$A283)*('Monthly Estimate'!$B$26)),IF('Monthly Estimate'!$D$26='Payment Calendar'!$B283,'Monthly Estimate'!$B$26,0))</f>
        <v>0</v>
      </c>
      <c r="R283" s="33">
        <f>IF(ISBLANK('Monthly Estimate'!$D$27),SUMPRODUCT(('Monthly Estimate'!$F$27:$BL$27='Payment Calendar'!$A283)*('Monthly Estimate'!$B$27)),IF('Monthly Estimate'!$D$27='Payment Calendar'!$B283,'Monthly Estimate'!$B$27,0))</f>
        <v>0</v>
      </c>
      <c r="S283" s="33">
        <f>IF(ISBLANK('Monthly Estimate'!$D$28),SUMPRODUCT(('Monthly Estimate'!$F$28:$BL$28='Payment Calendar'!$A283)*('Monthly Estimate'!$B$28)),IF('Monthly Estimate'!$D$28='Payment Calendar'!$B283,'Monthly Estimate'!$B$28,0))</f>
        <v>0</v>
      </c>
      <c r="T283" s="33">
        <f>IF(ISBLANK('Monthly Estimate'!$D$32),SUMPRODUCT(('Monthly Estimate'!$F$32:$BL$32='Payment Calendar'!$A283)*('Monthly Estimate'!$B$32)),IF('Monthly Estimate'!$D$32='Payment Calendar'!$B283,'Monthly Estimate'!$B$32,0))</f>
        <v>0</v>
      </c>
      <c r="U283" s="33">
        <f>IF(ISBLANK('Monthly Estimate'!$D$33),SUMPRODUCT(('Monthly Estimate'!$F$33:$BL$33='Payment Calendar'!$A283)*('Monthly Estimate'!$B$33)),IF('Monthly Estimate'!$D$33='Payment Calendar'!$B283,'Monthly Estimate'!$B$33,0))</f>
        <v>0</v>
      </c>
      <c r="V283" s="33">
        <f>IF(ISBLANK('Monthly Estimate'!$D$34),SUMPRODUCT(('Monthly Estimate'!$F$34:$BL$34='Payment Calendar'!$A283)*('Monthly Estimate'!$B$34)),IF('Monthly Estimate'!$D$34='Payment Calendar'!$B283,'Monthly Estimate'!$B$34,0))</f>
        <v>0</v>
      </c>
      <c r="W283" s="33">
        <f>IF(ISBLANK('Monthly Estimate'!$D$35),SUMPRODUCT(('Monthly Estimate'!$F$35:$BL$35='Payment Calendar'!$A283)*('Monthly Estimate'!$B$35)),IF('Monthly Estimate'!$D$35='Payment Calendar'!$B283,'Monthly Estimate'!$B$35,0))</f>
        <v>0</v>
      </c>
      <c r="X283" s="33">
        <f>IF(ISBLANK('Monthly Estimate'!$D$36),SUMPRODUCT(('Monthly Estimate'!$F$36:$BL$36='Payment Calendar'!$A283)*('Monthly Estimate'!$B$36)),IF('Monthly Estimate'!$D$36='Payment Calendar'!$B283,'Monthly Estimate'!$B$36,0))</f>
        <v>0</v>
      </c>
      <c r="Y283" s="33">
        <f>IF(ISBLANK('Monthly Estimate'!$D$37),SUMPRODUCT(('Monthly Estimate'!$F$37:$BL$37='Payment Calendar'!$A283)*('Monthly Estimate'!$B$37)),IF('Monthly Estimate'!$D$37='Payment Calendar'!$B283,'Monthly Estimate'!$B$37,0))</f>
        <v>0</v>
      </c>
      <c r="Z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A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B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C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D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E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F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G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H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I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J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K283" s="33">
        <f>IF(ISBLANK('Monthly Estimate'!$D$38),SUMPRODUCT(('Monthly Estimate'!$F$38:$BL$38='Payment Calendar'!$A283)*('Monthly Estimate'!$B$38)),IF('Monthly Estimate'!$D$38='Payment Calendar'!$B283,'Monthly Estimate'!$B$38,0))</f>
        <v>0</v>
      </c>
      <c r="AL283" s="33">
        <f>IF(ISBLANK('Monthly Estimate'!$D$50),SUMPRODUCT(('Monthly Estimate'!$F$50:$BL$50='Payment Calendar'!$A283)*('Monthly Estimate'!$B$50)),IF('Monthly Estimate'!$D$50='Payment Calendar'!$B283,'Monthly Estimate'!$B$50,0))</f>
        <v>0</v>
      </c>
      <c r="AM283" s="34">
        <f>IF(ISBLANK('Monthly Estimate'!$D$51),SUMPRODUCT(('Monthly Estimate'!$F$51:$BL$51='Payment Calendar'!$A283)*('Monthly Estimate'!$B$51)),IF('Monthly Estimate'!$D$51='Payment Calendar'!$B283,'Monthly Estimate'!$B$51,0))</f>
        <v>0</v>
      </c>
      <c r="AN283" s="29">
        <f>SUM(D283:AM283)</f>
        <v>0</v>
      </c>
      <c r="AO283" s="33">
        <f>IF(ISBLANK('Monthly Estimate'!$D$6),SUMPRODUCT(('Monthly Estimate'!$F$6:$BL$6='Payment Calendar'!$A283)*('Monthly Estimate'!$B$6)),IF('Monthly Estimate'!$D$6='Payment Calendar'!$B283,'Monthly Estimate'!$B$6,0))</f>
        <v>0</v>
      </c>
      <c r="AP283" s="33">
        <f>IF(ISBLANK('Monthly Estimate'!$D$7),SUMPRODUCT(('Monthly Estimate'!$F$7:$BL$7='Payment Calendar'!$A283)*('Monthly Estimate'!$B$7)),IF('Monthly Estimate'!$D$7='Payment Calendar'!$B283,'Monthly Estimate'!$B$7,0))</f>
        <v>0</v>
      </c>
      <c r="AQ283" s="34">
        <f>IF(ISBLANK('Monthly Estimate'!$D$8),SUMPRODUCT(('Monthly Estimate'!$F$8:$BL$8='Payment Calendar'!$A283)*('Monthly Estimate'!$B$8)),IF('Monthly Estimate'!$D$8='Payment Calendar'!$B283,'Monthly Estimate'!$B$8,0))</f>
        <v>0</v>
      </c>
      <c r="AR283" s="35">
        <f t="shared" si="93"/>
        <v>0</v>
      </c>
      <c r="AS283" s="36">
        <f>IF(ISBLANK('Monthly Estimate'!$D$54),SUMPRODUCT(('Monthly Estimate'!$F$54:$BL$54='Payment Calendar'!$A283)*('Monthly Estimate'!$B$54)),IF('Monthly Estimate'!$D$54='Payment Calendar'!$B283,'Monthly Estimate'!$B$54,0))</f>
        <v>0</v>
      </c>
      <c r="AT283" s="34">
        <f>IF(ISBLANK('Monthly Estimate'!$D$55),SUMPRODUCT(('Monthly Estimate'!$F$55:$BL$55='Payment Calendar'!$A283)*('Monthly Estimate'!$B$55)),IF('Monthly Estimate'!$D$55='Payment Calendar'!$B283,'Monthly Estimate'!$B$55,0))</f>
        <v>0</v>
      </c>
      <c r="AU283" s="29">
        <f t="shared" si="88"/>
        <v>0</v>
      </c>
      <c r="AV283" s="30">
        <f t="shared" si="89"/>
        <v>0</v>
      </c>
      <c r="AW283" s="37">
        <f t="shared" si="91"/>
        <v>0</v>
      </c>
    </row>
    <row r="284" spans="1:49" x14ac:dyDescent="0.2">
      <c r="A284" s="38">
        <f t="shared" si="90"/>
        <v>43373</v>
      </c>
      <c r="B284" s="39">
        <f t="shared" ref="B284" si="94">DAY(A284)</f>
        <v>30</v>
      </c>
      <c r="C284" s="49">
        <f t="shared" ref="C284" si="95">MONTH(A284)</f>
        <v>9</v>
      </c>
      <c r="D284" s="41">
        <f>IF(ISBLANK('Monthly Estimate'!$D$13),SUMPRODUCT(('Monthly Estimate'!$F$13:$BL$13='Payment Calendar'!$A284)*('Monthly Estimate'!$B$13)),IF('Monthly Estimate'!$D$13='Payment Calendar'!$B284,'Monthly Estimate'!$B$13,0))</f>
        <v>0</v>
      </c>
      <c r="E284" s="41">
        <f>IF(ISBLANK('Monthly Estimate'!$D$14),SUMPRODUCT(('Monthly Estimate'!$F$14:$BL$14='Payment Calendar'!$A284)*('Monthly Estimate'!$B$14)),IF('Monthly Estimate'!$D$14='Payment Calendar'!$B284,'Monthly Estimate'!$B$14,0))</f>
        <v>0</v>
      </c>
      <c r="F284" s="41">
        <f>IF(ISBLANK('Monthly Estimate'!$D$15),SUMPRODUCT(('Monthly Estimate'!$F$15:$BL$15='Payment Calendar'!$A284)*('Monthly Estimate'!$B$15)),IF('Monthly Estimate'!$D$15='Payment Calendar'!$B284,'Monthly Estimate'!$B$15,0))</f>
        <v>0</v>
      </c>
      <c r="G284" s="41">
        <f>IF(ISBLANK('Monthly Estimate'!$D$16),SUMPRODUCT(('Monthly Estimate'!$F$16:$BL$16='Payment Calendar'!$A284)*('Monthly Estimate'!$B$16)),IF('Monthly Estimate'!$D$16='Payment Calendar'!$B284,'Monthly Estimate'!$B$16,0))</f>
        <v>0</v>
      </c>
      <c r="H284" s="41">
        <f>IF(ISBLANK('Monthly Estimate'!$D$17),SUMPRODUCT(('Monthly Estimate'!$F$17:$BL$17='Payment Calendar'!$A284)*('Monthly Estimate'!$B$17)),IF('Monthly Estimate'!$D$17='Payment Calendar'!$B284,'Monthly Estimate'!$B$17,0))</f>
        <v>0</v>
      </c>
      <c r="I284" s="41">
        <f>IF(ISBLANK('Monthly Estimate'!$D$18),SUMPRODUCT(('Monthly Estimate'!$F$18:$BL$18='Payment Calendar'!$A284)*('Monthly Estimate'!$B$18)),IF('Monthly Estimate'!$D$18='Payment Calendar'!$B284,'Monthly Estimate'!$B$18,0))</f>
        <v>0</v>
      </c>
      <c r="J284" s="41">
        <f>IF(ISBLANK('Monthly Estimate'!$D$19),SUMPRODUCT(('Monthly Estimate'!$F$19:$BL$19='Payment Calendar'!$A284)*('Monthly Estimate'!$B$19)),IF('Monthly Estimate'!$D$19='Payment Calendar'!$B284,'Monthly Estimate'!$B$19,0))</f>
        <v>0</v>
      </c>
      <c r="K284" s="41">
        <f>IF(ISBLANK('Monthly Estimate'!$D$20),SUMPRODUCT(('Monthly Estimate'!$F$20:$BL$20='Payment Calendar'!$A284)*('Monthly Estimate'!$B$20)),IF('Monthly Estimate'!$D$20='Payment Calendar'!$B284,'Monthly Estimate'!$B$20,0))</f>
        <v>0</v>
      </c>
      <c r="L284" s="41">
        <f>IF(ISBLANK('Monthly Estimate'!$D$21),SUMPRODUCT(('Monthly Estimate'!$F$21:$BL$21='Payment Calendar'!$A284)*('Monthly Estimate'!$B$21)),IF('Monthly Estimate'!$D$21='Payment Calendar'!$B284,'Monthly Estimate'!$B$21,0))</f>
        <v>0</v>
      </c>
      <c r="M284" s="41">
        <f>IF(ISBLANK('Monthly Estimate'!$D$22),SUMPRODUCT(('Monthly Estimate'!$F$22:$BL$22='Payment Calendar'!$A284)*('Monthly Estimate'!$B$22)),IF('Monthly Estimate'!$D$22='Payment Calendar'!$B284,'Monthly Estimate'!$B$22,0))</f>
        <v>0</v>
      </c>
      <c r="N284" s="41">
        <f>IF(ISBLANK('Monthly Estimate'!$D$23),SUMPRODUCT(('Monthly Estimate'!$F$23:$BL$23='Payment Calendar'!$A284)*('Monthly Estimate'!$B$23)),IF('Monthly Estimate'!$D$23='Payment Calendar'!$B284,'Monthly Estimate'!$B$23,0))</f>
        <v>0</v>
      </c>
      <c r="O284" s="41">
        <f>IF(ISBLANK('Monthly Estimate'!$D$24),SUMPRODUCT(('Monthly Estimate'!$F$24:$BL$24='Payment Calendar'!$A284)*('Monthly Estimate'!$B$24)),IF('Monthly Estimate'!$D$24='Payment Calendar'!$B284,'Monthly Estimate'!$B$24,0))</f>
        <v>0</v>
      </c>
      <c r="P284" s="41">
        <f>IF(ISBLANK('Monthly Estimate'!$D$25),SUMPRODUCT(('Monthly Estimate'!$F$25:$BL$25='Payment Calendar'!$A284)*('Monthly Estimate'!$B$25)),IF('Monthly Estimate'!$D$25='Payment Calendar'!$B284,'Monthly Estimate'!$B$25,0))</f>
        <v>0</v>
      </c>
      <c r="Q284" s="41">
        <f>IF(ISBLANK('Monthly Estimate'!$D$26),SUMPRODUCT(('Monthly Estimate'!$F$26:$BL$26='Payment Calendar'!$A284)*('Monthly Estimate'!$B$26)),IF('Monthly Estimate'!$D$26='Payment Calendar'!$B284,'Monthly Estimate'!$B$26,0))</f>
        <v>0</v>
      </c>
      <c r="R284" s="41">
        <f>IF(ISBLANK('Monthly Estimate'!$D$27),SUMPRODUCT(('Monthly Estimate'!$F$27:$BL$27='Payment Calendar'!$A284)*('Monthly Estimate'!$B$27)),IF('Monthly Estimate'!$D$27='Payment Calendar'!$B284,'Monthly Estimate'!$B$27,0))</f>
        <v>0</v>
      </c>
      <c r="S284" s="41">
        <f>IF(ISBLANK('Monthly Estimate'!$D$28),SUMPRODUCT(('Monthly Estimate'!$F$28:$BL$28='Payment Calendar'!$A284)*('Monthly Estimate'!$B$28)),IF('Monthly Estimate'!$D$28='Payment Calendar'!$B284,'Monthly Estimate'!$B$28,0))</f>
        <v>0</v>
      </c>
      <c r="T284" s="41">
        <f>IF(ISBLANK('Monthly Estimate'!$D$32),SUMPRODUCT(('Monthly Estimate'!$F$32:$BL$32='Payment Calendar'!$A284)*('Monthly Estimate'!$B$32)),IF('Monthly Estimate'!$D$32='Payment Calendar'!$B284,'Monthly Estimate'!$B$32,0))</f>
        <v>0</v>
      </c>
      <c r="U284" s="41">
        <f>IF(ISBLANK('Monthly Estimate'!$D$33),SUMPRODUCT(('Monthly Estimate'!$F$33:$BL$33='Payment Calendar'!$A284)*('Monthly Estimate'!$B$33)),IF('Monthly Estimate'!$D$33='Payment Calendar'!$B284,'Monthly Estimate'!$B$33,0))</f>
        <v>0</v>
      </c>
      <c r="V284" s="41">
        <f>IF(ISBLANK('Monthly Estimate'!$D$34),SUMPRODUCT(('Monthly Estimate'!$F$34:$BL$34='Payment Calendar'!$A284)*('Monthly Estimate'!$B$34)),IF('Monthly Estimate'!$D$34='Payment Calendar'!$B284,'Monthly Estimate'!$B$34,0))</f>
        <v>0</v>
      </c>
      <c r="W284" s="41">
        <f>IF(ISBLANK('Monthly Estimate'!$D$35),SUMPRODUCT(('Monthly Estimate'!$F$35:$BL$35='Payment Calendar'!$A284)*('Monthly Estimate'!$B$35)),IF('Monthly Estimate'!$D$35='Payment Calendar'!$B284,'Monthly Estimate'!$B$35,0))</f>
        <v>0</v>
      </c>
      <c r="X284" s="41">
        <f>IF(ISBLANK('Monthly Estimate'!$D$36),SUMPRODUCT(('Monthly Estimate'!$F$36:$BL$36='Payment Calendar'!$A284)*('Monthly Estimate'!$B$36)),IF('Monthly Estimate'!$D$36='Payment Calendar'!$B284,'Monthly Estimate'!$B$36,0))</f>
        <v>0</v>
      </c>
      <c r="Y284" s="41">
        <f>IF(ISBLANK('Monthly Estimate'!$D$37),SUMPRODUCT(('Monthly Estimate'!$F$37:$BL$37='Payment Calendar'!$A284)*('Monthly Estimate'!$B$37)),IF('Monthly Estimate'!$D$37='Payment Calendar'!$B284,'Monthly Estimate'!$B$37,0))</f>
        <v>0</v>
      </c>
      <c r="Z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A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B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C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D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E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F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G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H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I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J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K284" s="41">
        <f>IF(ISBLANK('Monthly Estimate'!$D$38),SUMPRODUCT(('Monthly Estimate'!$F$38:$BL$38='Payment Calendar'!$A284)*('Monthly Estimate'!$B$38)),IF('Monthly Estimate'!$D$38='Payment Calendar'!$B284,'Monthly Estimate'!$B$38,0))</f>
        <v>0</v>
      </c>
      <c r="AL284" s="41">
        <f>IF(ISBLANK('Monthly Estimate'!$D$50),SUMPRODUCT(('Monthly Estimate'!$F$50:$BL$50='Payment Calendar'!$A284)*('Monthly Estimate'!$B$50)),IF('Monthly Estimate'!$D$50='Payment Calendar'!$B284,'Monthly Estimate'!$B$50,0))</f>
        <v>0</v>
      </c>
      <c r="AM284" s="42">
        <f>IF(ISBLANK('Monthly Estimate'!$D$51),SUMPRODUCT(('Monthly Estimate'!$F$51:$BL$51='Payment Calendar'!$A284)*('Monthly Estimate'!$B$51)),IF('Monthly Estimate'!$D$51='Payment Calendar'!$B284,'Monthly Estimate'!$B$51,0))</f>
        <v>0</v>
      </c>
      <c r="AN284" s="43">
        <f t="shared" ref="AN284" si="96">SUM(D284:AM284)</f>
        <v>0</v>
      </c>
      <c r="AO284" s="41">
        <f>IF(ISBLANK('Monthly Estimate'!$D$6),SUMPRODUCT(('Monthly Estimate'!$F$6:$BL$6='Payment Calendar'!$A284)*('Monthly Estimate'!$B$6)),IF('Monthly Estimate'!$D$6='Payment Calendar'!$B284,'Monthly Estimate'!$B$6,0))</f>
        <v>0</v>
      </c>
      <c r="AP284" s="41">
        <f>IF(ISBLANK('Monthly Estimate'!$D$7),SUMPRODUCT(('Monthly Estimate'!$F$7:$BL$7='Payment Calendar'!$A284)*('Monthly Estimate'!$B$7)),IF('Monthly Estimate'!$D$7='Payment Calendar'!$B284,'Monthly Estimate'!$B$7,0))</f>
        <v>0</v>
      </c>
      <c r="AQ284" s="42">
        <f>IF(ISBLANK('Monthly Estimate'!$D$8),SUMPRODUCT(('Monthly Estimate'!$F$8:$BL$8='Payment Calendar'!$A284)*('Monthly Estimate'!$B$8)),IF('Monthly Estimate'!$D$8='Payment Calendar'!$B284,'Monthly Estimate'!$B$8,0))</f>
        <v>0</v>
      </c>
      <c r="AR284" s="44">
        <f t="shared" ref="AR284" si="97">SUM(AO284:AQ284)</f>
        <v>0</v>
      </c>
      <c r="AS284" s="45">
        <f>IF(ISBLANK('Monthly Estimate'!$D$54),SUMPRODUCT(('Monthly Estimate'!$F$54:$BL$54='Payment Calendar'!$A284)*('Monthly Estimate'!$B$54)),IF('Monthly Estimate'!$D$54='Payment Calendar'!$B284,'Monthly Estimate'!$B$54,0))</f>
        <v>0</v>
      </c>
      <c r="AT284" s="42">
        <f>IF(ISBLANK('Monthly Estimate'!$D$55),SUMPRODUCT(('Monthly Estimate'!$F$55:$BL$55='Payment Calendar'!$A284)*('Monthly Estimate'!$B$55)),IF('Monthly Estimate'!$D$55='Payment Calendar'!$B284,'Monthly Estimate'!$B$55,0))</f>
        <v>0</v>
      </c>
      <c r="AU284" s="43">
        <f t="shared" ref="AU284" si="98">AS284-AT284</f>
        <v>0</v>
      </c>
      <c r="AV284" s="46">
        <f t="shared" ref="AV284" si="99">-AN284+AR284-AS284</f>
        <v>0</v>
      </c>
      <c r="AW284" s="47">
        <f t="shared" ref="AW284" si="100">AW283+AV284</f>
        <v>0</v>
      </c>
    </row>
    <row r="285" spans="1:49" x14ac:dyDescent="0.2">
      <c r="A285" s="48" t="s">
        <v>7</v>
      </c>
      <c r="B285" s="22" t="e">
        <f t="shared" si="92"/>
        <v>#VALUE!</v>
      </c>
      <c r="C285" s="22">
        <v>10</v>
      </c>
      <c r="D285" s="24">
        <f>SUMIFS(Oct!$E$3:$E$500,Oct!$D$3:$D$500,'Payment Calendar'!D$1,Oct!$A$3:$A$500,'Payment Calendar'!$A285)</f>
        <v>0</v>
      </c>
      <c r="E285" s="24">
        <f>SUMIFS(Oct!$E$3:$E$500,Oct!$D$3:$D$500,'Payment Calendar'!E$1,Oct!$A$3:$A$500,'Payment Calendar'!$A285)</f>
        <v>0</v>
      </c>
      <c r="F285" s="24">
        <f>SUMIFS(Oct!$E$3:$E$500,Oct!$D$3:$D$500,'Payment Calendar'!F$1,Oct!$A$3:$A$500,'Payment Calendar'!$A285)</f>
        <v>0</v>
      </c>
      <c r="G285" s="24">
        <f>SUMIFS(Oct!$E$3:$E$500,Oct!$D$3:$D$500,'Payment Calendar'!G$1,Oct!$A$3:$A$500,'Payment Calendar'!$A285)</f>
        <v>0</v>
      </c>
      <c r="H285" s="24">
        <f>SUMIFS(Oct!$E$3:$E$500,Oct!$D$3:$D$500,'Payment Calendar'!H$1,Oct!$A$3:$A$500,'Payment Calendar'!$A285)</f>
        <v>0</v>
      </c>
      <c r="I285" s="24">
        <f>SUMIFS(Oct!$E$3:$E$500,Oct!$D$3:$D$500,'Payment Calendar'!I$1,Oct!$A$3:$A$500,'Payment Calendar'!$A285)</f>
        <v>0</v>
      </c>
      <c r="J285" s="24">
        <f>SUMIFS(Oct!$E$3:$E$500,Oct!$D$3:$D$500,'Payment Calendar'!J$1,Oct!$A$3:$A$500,'Payment Calendar'!$A285)</f>
        <v>0</v>
      </c>
      <c r="K285" s="24">
        <f>SUMIFS(Oct!$E$3:$E$500,Oct!$D$3:$D$500,'Payment Calendar'!K$1,Oct!$A$3:$A$500,'Payment Calendar'!$A285)</f>
        <v>0</v>
      </c>
      <c r="L285" s="24">
        <f>SUMIFS(Oct!$E$3:$E$500,Oct!$D$3:$D$500,'Payment Calendar'!L$1,Oct!$A$3:$A$500,'Payment Calendar'!$A285)</f>
        <v>0</v>
      </c>
      <c r="M285" s="24">
        <f>SUMIFS(Oct!$E$3:$E$500,Oct!$D$3:$D$500,'Payment Calendar'!M$1,Oct!$A$3:$A$500,'Payment Calendar'!$A285)</f>
        <v>0</v>
      </c>
      <c r="N285" s="24">
        <f>SUMIFS(Oct!$E$3:$E$500,Oct!$D$3:$D$500,'Payment Calendar'!N$1,Oct!$A$3:$A$500,'Payment Calendar'!$A285)</f>
        <v>0</v>
      </c>
      <c r="O285" s="24">
        <f>SUMIFS(Oct!$E$3:$E$500,Oct!$D$3:$D$500,'Payment Calendar'!O$1,Oct!$A$3:$A$500,'Payment Calendar'!$A285)</f>
        <v>0</v>
      </c>
      <c r="P285" s="24">
        <f>SUMIFS(Oct!$E$3:$E$500,Oct!$D$3:$D$500,'Payment Calendar'!P$1,Oct!$A$3:$A$500,'Payment Calendar'!$A285)</f>
        <v>0</v>
      </c>
      <c r="Q285" s="24">
        <f>SUMIFS(Oct!$E$3:$E$500,Oct!$D$3:$D$500,'Payment Calendar'!Q$1,Oct!$A$3:$A$500,'Payment Calendar'!$A285)</f>
        <v>0</v>
      </c>
      <c r="R285" s="24">
        <f>SUMIFS(Oct!$E$3:$E$500,Oct!$D$3:$D$500,'Payment Calendar'!R$1,Oct!$A$3:$A$500,'Payment Calendar'!$A285)</f>
        <v>0</v>
      </c>
      <c r="S285" s="24">
        <f>SUMIFS(Oct!$E$3:$E$500,Oct!$D$3:$D$500,'Payment Calendar'!S$1,Oct!$A$3:$A$500,'Payment Calendar'!$A285)</f>
        <v>0</v>
      </c>
      <c r="T285" s="24">
        <f>SUMIFS(Oct!$E$3:$E$500,Oct!$D$3:$D$500,'Payment Calendar'!T$1,Oct!$A$3:$A$500,'Payment Calendar'!$A285)</f>
        <v>0</v>
      </c>
      <c r="U285" s="24">
        <f>SUMIFS(Oct!$E$3:$E$500,Oct!$D$3:$D$500,'Payment Calendar'!U$1,Oct!$A$3:$A$500,'Payment Calendar'!$A285)</f>
        <v>0</v>
      </c>
      <c r="V285" s="24">
        <f>SUMIFS(Oct!$E$3:$E$500,Oct!$D$3:$D$500,'Payment Calendar'!V$1,Oct!$A$3:$A$500,'Payment Calendar'!$A285)</f>
        <v>0</v>
      </c>
      <c r="W285" s="24">
        <f>SUMIFS(Oct!$E$3:$E$500,Oct!$D$3:$D$500,'Payment Calendar'!W$1,Oct!$A$3:$A$500,'Payment Calendar'!$A285)</f>
        <v>0</v>
      </c>
      <c r="X285" s="24">
        <f>SUMIFS(Oct!$E$3:$E$500,Oct!$D$3:$D$500,'Payment Calendar'!X$1,Oct!$A$3:$A$500,'Payment Calendar'!$A285)</f>
        <v>0</v>
      </c>
      <c r="Y285" s="24">
        <f>SUMIFS(Oct!$E$3:$E$500,Oct!$D$3:$D$500,'Payment Calendar'!Y$1,Oct!$A$3:$A$500,'Payment Calendar'!$A285)</f>
        <v>0</v>
      </c>
      <c r="Z285" s="24">
        <f>SUMIFS(Oct!$E$3:$E$500,Oct!$D$3:$D$500,'Payment Calendar'!Z$1,Oct!$A$3:$A$500,'Payment Calendar'!$A285)</f>
        <v>0</v>
      </c>
      <c r="AA285" s="24">
        <f>SUMIFS(Oct!$E$3:$E$500,Oct!$D$3:$D$500,'Payment Calendar'!AA$1,Oct!$A$3:$A$500,'Payment Calendar'!$A285)</f>
        <v>0</v>
      </c>
      <c r="AB285" s="24">
        <f>SUMIFS(Oct!$E$3:$E$500,Oct!$D$3:$D$500,'Payment Calendar'!AB$1,Oct!$A$3:$A$500,'Payment Calendar'!$A285)</f>
        <v>0</v>
      </c>
      <c r="AC285" s="24">
        <f>SUMIFS(Oct!$E$3:$E$500,Oct!$D$3:$D$500,'Payment Calendar'!AC$1,Oct!$A$3:$A$500,'Payment Calendar'!$A285)</f>
        <v>0</v>
      </c>
      <c r="AD285" s="24">
        <f>SUMIFS(Oct!$E$3:$E$500,Oct!$D$3:$D$500,'Payment Calendar'!AD$1,Oct!$A$3:$A$500,'Payment Calendar'!$A285)</f>
        <v>0</v>
      </c>
      <c r="AE285" s="24">
        <f>SUMIFS(Oct!$E$3:$E$500,Oct!$D$3:$D$500,'Payment Calendar'!AE$1,Oct!$A$3:$A$500,'Payment Calendar'!$A285)</f>
        <v>0</v>
      </c>
      <c r="AF285" s="24">
        <f>SUMIFS(Oct!$E$3:$E$500,Oct!$D$3:$D$500,'Payment Calendar'!AF$1,Oct!$A$3:$A$500,'Payment Calendar'!$A285)</f>
        <v>0</v>
      </c>
      <c r="AG285" s="24">
        <f>SUMIFS(Oct!$E$3:$E$500,Oct!$D$3:$D$500,'Payment Calendar'!AG$1,Oct!$A$3:$A$500,'Payment Calendar'!$A285)</f>
        <v>0</v>
      </c>
      <c r="AH285" s="24">
        <f>SUMIFS(Oct!$E$3:$E$500,Oct!$D$3:$D$500,'Payment Calendar'!AH$1,Oct!$A$3:$A$500,'Payment Calendar'!$A285)</f>
        <v>0</v>
      </c>
      <c r="AI285" s="24">
        <f>SUMIFS(Oct!$E$3:$E$500,Oct!$D$3:$D$500,'Payment Calendar'!AI$1,Oct!$A$3:$A$500,'Payment Calendar'!$A285)</f>
        <v>0</v>
      </c>
      <c r="AJ285" s="24">
        <f>SUMIFS(Oct!$E$3:$E$500,Oct!$D$3:$D$500,'Payment Calendar'!AJ$1,Oct!$A$3:$A$500,'Payment Calendar'!$A285)</f>
        <v>0</v>
      </c>
      <c r="AK285" s="24">
        <f>SUMIFS(Oct!$E$3:$E$500,Oct!$D$3:$D$500,'Payment Calendar'!AK$1,Oct!$A$3:$A$500,'Payment Calendar'!$A285)</f>
        <v>0</v>
      </c>
      <c r="AL285" s="24">
        <f>SUMIFS(Oct!$E$3:$E$500,Oct!$D$3:$D$500,'Payment Calendar'!AL$1,Oct!$A$3:$A$500,'Payment Calendar'!$A285)</f>
        <v>0</v>
      </c>
      <c r="AM285" s="25">
        <f>SUMIFS(Oct!$E$3:$E$500,Oct!$D$3:$D$500,'Payment Calendar'!AM$1,Oct!$A$3:$A$500,'Payment Calendar'!$A285)</f>
        <v>0</v>
      </c>
      <c r="AN285" s="26">
        <f>SUM(D285:AM285)</f>
        <v>0</v>
      </c>
      <c r="AO285" s="24">
        <f>SUMIFS(Oct!$E$3:$E$500,Oct!$D$3:$D$500,'Payment Calendar'!AO$1,Oct!$A$3:$A$500,'Payment Calendar'!$A285)</f>
        <v>0</v>
      </c>
      <c r="AP285" s="24">
        <f>SUMIFS(Oct!$E$3:$E$500,Oct!$D$3:$D$500,'Payment Calendar'!AP$1,Oct!$A$3:$A$500,'Payment Calendar'!$A285)</f>
        <v>0</v>
      </c>
      <c r="AQ285" s="25">
        <f>SUMIFS(Oct!$E$3:$E$500,Oct!$D$3:$D$500,'Payment Calendar'!AQ$1,Oct!$A$3:$A$500,'Payment Calendar'!$A285)</f>
        <v>0</v>
      </c>
      <c r="AR285" s="27">
        <f t="shared" si="93"/>
        <v>0</v>
      </c>
      <c r="AS285" s="28">
        <f>SUMIFS(Oct!$E$3:$E$500,Oct!$D$3:$D$500,'Payment Calendar'!AS$1,Oct!$A$3:$A$500,'Payment Calendar'!$A285)</f>
        <v>0</v>
      </c>
      <c r="AT285" s="25">
        <f>SUMIFS(Oct!$E$3:$E$500,Oct!$D$3:$D$500,'Payment Calendar'!AT$1,Oct!$A$3:$A$500,'Payment Calendar'!$A285)</f>
        <v>0</v>
      </c>
      <c r="AU285" s="29"/>
      <c r="AV285" s="30"/>
      <c r="AW285" s="37"/>
    </row>
    <row r="286" spans="1:49" x14ac:dyDescent="0.2">
      <c r="A286" s="31">
        <f>A284+1</f>
        <v>43374</v>
      </c>
      <c r="B286" s="32">
        <f t="shared" si="92"/>
        <v>1</v>
      </c>
      <c r="C286" s="32">
        <f t="shared" ref="C286:C315" si="101">MONTH(A286)</f>
        <v>10</v>
      </c>
      <c r="D286" s="33">
        <f>IF(ISBLANK('Monthly Estimate'!$D$13),SUMPRODUCT(('Monthly Estimate'!$F$13:$BL$13='Payment Calendar'!$A286)*('Monthly Estimate'!$B$13)),IF('Monthly Estimate'!$D$13='Payment Calendar'!$B286,'Monthly Estimate'!$B$13,0))</f>
        <v>0</v>
      </c>
      <c r="E286" s="33">
        <f>IF(ISBLANK('Monthly Estimate'!$D$14),SUMPRODUCT(('Monthly Estimate'!$F$14:$BL$14='Payment Calendar'!$A286)*('Monthly Estimate'!$B$14)),IF('Monthly Estimate'!$D$14='Payment Calendar'!$B286,'Monthly Estimate'!$B$14,0))</f>
        <v>0</v>
      </c>
      <c r="F286" s="33">
        <f>IF(ISBLANK('Monthly Estimate'!$D$15),SUMPRODUCT(('Monthly Estimate'!$F$15:$BL$15='Payment Calendar'!$A286)*('Monthly Estimate'!$B$15)),IF('Monthly Estimate'!$D$15='Payment Calendar'!$B286,'Monthly Estimate'!$B$15,0))</f>
        <v>0</v>
      </c>
      <c r="G286" s="33">
        <f>IF(ISBLANK('Monthly Estimate'!$D$16),SUMPRODUCT(('Monthly Estimate'!$F$16:$BL$16='Payment Calendar'!$A286)*('Monthly Estimate'!$B$16)),IF('Monthly Estimate'!$D$16='Payment Calendar'!$B286,'Monthly Estimate'!$B$16,0))</f>
        <v>0</v>
      </c>
      <c r="H286" s="33">
        <f>IF(ISBLANK('Monthly Estimate'!$D$17),SUMPRODUCT(('Monthly Estimate'!$F$17:$BL$17='Payment Calendar'!$A286)*('Monthly Estimate'!$B$17)),IF('Monthly Estimate'!$D$17='Payment Calendar'!$B286,'Monthly Estimate'!$B$17,0))</f>
        <v>0</v>
      </c>
      <c r="I286" s="33">
        <f>IF(ISBLANK('Monthly Estimate'!$D$18),SUMPRODUCT(('Monthly Estimate'!$F$18:$BL$18='Payment Calendar'!$A286)*('Monthly Estimate'!$B$18)),IF('Monthly Estimate'!$D$18='Payment Calendar'!$B286,'Monthly Estimate'!$B$18,0))</f>
        <v>0</v>
      </c>
      <c r="J286" s="33">
        <f>IF(ISBLANK('Monthly Estimate'!$D$19),SUMPRODUCT(('Monthly Estimate'!$F$19:$BL$19='Payment Calendar'!$A286)*('Monthly Estimate'!$B$19)),IF('Monthly Estimate'!$D$19='Payment Calendar'!$B286,'Monthly Estimate'!$B$19,0))</f>
        <v>0</v>
      </c>
      <c r="K286" s="33">
        <f>IF(ISBLANK('Monthly Estimate'!$D$20),SUMPRODUCT(('Monthly Estimate'!$F$20:$BL$20='Payment Calendar'!$A286)*('Monthly Estimate'!$B$20)),IF('Monthly Estimate'!$D$20='Payment Calendar'!$B286,'Monthly Estimate'!$B$20,0))</f>
        <v>0</v>
      </c>
      <c r="L286" s="33">
        <f>IF(ISBLANK('Monthly Estimate'!$D$21),SUMPRODUCT(('Monthly Estimate'!$F$21:$BL$21='Payment Calendar'!$A286)*('Monthly Estimate'!$B$21)),IF('Monthly Estimate'!$D$21='Payment Calendar'!$B286,'Monthly Estimate'!$B$21,0))</f>
        <v>0</v>
      </c>
      <c r="M286" s="33">
        <f>IF(ISBLANK('Monthly Estimate'!$D$22),SUMPRODUCT(('Monthly Estimate'!$F$22:$BL$22='Payment Calendar'!$A286)*('Monthly Estimate'!$B$22)),IF('Monthly Estimate'!$D$22='Payment Calendar'!$B286,'Monthly Estimate'!$B$22,0))</f>
        <v>0</v>
      </c>
      <c r="N286" s="33">
        <f>IF(ISBLANK('Monthly Estimate'!$D$23),SUMPRODUCT(('Monthly Estimate'!$F$23:$BL$23='Payment Calendar'!$A286)*('Monthly Estimate'!$B$23)),IF('Monthly Estimate'!$D$23='Payment Calendar'!$B286,'Monthly Estimate'!$B$23,0))</f>
        <v>0</v>
      </c>
      <c r="O286" s="33">
        <f>IF(ISBLANK('Monthly Estimate'!$D$24),SUMPRODUCT(('Monthly Estimate'!$F$24:$BL$24='Payment Calendar'!$A286)*('Monthly Estimate'!$B$24)),IF('Monthly Estimate'!$D$24='Payment Calendar'!$B286,'Monthly Estimate'!$B$24,0))</f>
        <v>0</v>
      </c>
      <c r="P286" s="33">
        <f>IF(ISBLANK('Monthly Estimate'!$D$25),SUMPRODUCT(('Monthly Estimate'!$F$25:$BL$25='Payment Calendar'!$A286)*('Monthly Estimate'!$B$25)),IF('Monthly Estimate'!$D$25='Payment Calendar'!$B286,'Monthly Estimate'!$B$25,0))</f>
        <v>0</v>
      </c>
      <c r="Q286" s="33">
        <f>IF(ISBLANK('Monthly Estimate'!$D$26),SUMPRODUCT(('Monthly Estimate'!$F$26:$BL$26='Payment Calendar'!$A286)*('Monthly Estimate'!$B$26)),IF('Monthly Estimate'!$D$26='Payment Calendar'!$B286,'Monthly Estimate'!$B$26,0))</f>
        <v>0</v>
      </c>
      <c r="R286" s="33">
        <f>IF(ISBLANK('Monthly Estimate'!$D$27),SUMPRODUCT(('Monthly Estimate'!$F$27:$BL$27='Payment Calendar'!$A286)*('Monthly Estimate'!$B$27)),IF('Monthly Estimate'!$D$27='Payment Calendar'!$B286,'Monthly Estimate'!$B$27,0))</f>
        <v>0</v>
      </c>
      <c r="S286" s="33">
        <f>IF(ISBLANK('Monthly Estimate'!$D$28),SUMPRODUCT(('Monthly Estimate'!$F$28:$BL$28='Payment Calendar'!$A286)*('Monthly Estimate'!$B$28)),IF('Monthly Estimate'!$D$28='Payment Calendar'!$B286,'Monthly Estimate'!$B$28,0))</f>
        <v>0</v>
      </c>
      <c r="T286" s="33">
        <f>IF(ISBLANK('Monthly Estimate'!$D$32),SUMPRODUCT(('Monthly Estimate'!$F$32:$BL$32='Payment Calendar'!$A286)*('Monthly Estimate'!$B$32)),IF('Monthly Estimate'!$D$32='Payment Calendar'!$B286,'Monthly Estimate'!$B$32,0))</f>
        <v>0</v>
      </c>
      <c r="U286" s="33">
        <f>IF(ISBLANK('Monthly Estimate'!$D$33),SUMPRODUCT(('Monthly Estimate'!$F$33:$BL$33='Payment Calendar'!$A286)*('Monthly Estimate'!$B$33)),IF('Monthly Estimate'!$D$33='Payment Calendar'!$B286,'Monthly Estimate'!$B$33,0))</f>
        <v>0</v>
      </c>
      <c r="V286" s="33">
        <f>IF(ISBLANK('Monthly Estimate'!$D$34),SUMPRODUCT(('Monthly Estimate'!$F$34:$BL$34='Payment Calendar'!$A286)*('Monthly Estimate'!$B$34)),IF('Monthly Estimate'!$D$34='Payment Calendar'!$B286,'Monthly Estimate'!$B$34,0))</f>
        <v>0</v>
      </c>
      <c r="W286" s="33">
        <f>IF(ISBLANK('Monthly Estimate'!$D$35),SUMPRODUCT(('Monthly Estimate'!$F$35:$BL$35='Payment Calendar'!$A286)*('Monthly Estimate'!$B$35)),IF('Monthly Estimate'!$D$35='Payment Calendar'!$B286,'Monthly Estimate'!$B$35,0))</f>
        <v>0</v>
      </c>
      <c r="X286" s="33">
        <f>IF(ISBLANK('Monthly Estimate'!$D$36),SUMPRODUCT(('Monthly Estimate'!$F$36:$BL$36='Payment Calendar'!$A286)*('Monthly Estimate'!$B$36)),IF('Monthly Estimate'!$D$36='Payment Calendar'!$B286,'Monthly Estimate'!$B$36,0))</f>
        <v>0</v>
      </c>
      <c r="Y286" s="33">
        <f>IF(ISBLANK('Monthly Estimate'!$D$37),SUMPRODUCT(('Monthly Estimate'!$F$37:$BL$37='Payment Calendar'!$A286)*('Monthly Estimate'!$B$37)),IF('Monthly Estimate'!$D$37='Payment Calendar'!$B286,'Monthly Estimate'!$B$37,0))</f>
        <v>0</v>
      </c>
      <c r="Z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A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B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C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D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E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F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G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H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I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J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K286" s="33">
        <f>IF(ISBLANK('Monthly Estimate'!$D$38),SUMPRODUCT(('Monthly Estimate'!$F$38:$BL$38='Payment Calendar'!$A286)*('Monthly Estimate'!$B$38)),IF('Monthly Estimate'!$D$38='Payment Calendar'!$B286,'Monthly Estimate'!$B$38,0))</f>
        <v>0</v>
      </c>
      <c r="AL286" s="33">
        <f>IF(ISBLANK('Monthly Estimate'!$D$50),SUMPRODUCT(('Monthly Estimate'!$F$50:$BL$50='Payment Calendar'!$A286)*('Monthly Estimate'!$B$50)),IF('Monthly Estimate'!$D$50='Payment Calendar'!$B286,'Monthly Estimate'!$B$50,0))</f>
        <v>0</v>
      </c>
      <c r="AM286" s="34">
        <f>IF(ISBLANK('Monthly Estimate'!$D$51),SUMPRODUCT(('Monthly Estimate'!$F$51:$BL$51='Payment Calendar'!$A286)*('Monthly Estimate'!$B$51)),IF('Monthly Estimate'!$D$51='Payment Calendar'!$B286,'Monthly Estimate'!$B$51,0))</f>
        <v>0</v>
      </c>
      <c r="AN286" s="29">
        <f>SUM(D286:AM286)</f>
        <v>0</v>
      </c>
      <c r="AO286" s="33">
        <f>IF(ISBLANK('Monthly Estimate'!$D$6),SUMPRODUCT(('Monthly Estimate'!$F$6:$BL$6='Payment Calendar'!$A286)*('Monthly Estimate'!$B$6)),IF('Monthly Estimate'!$D$6='Payment Calendar'!$B286,'Monthly Estimate'!$B$6,0))</f>
        <v>0</v>
      </c>
      <c r="AP286" s="33">
        <f>IF(ISBLANK('Monthly Estimate'!$D$7),SUMPRODUCT(('Monthly Estimate'!$F$7:$BL$7='Payment Calendar'!$A286)*('Monthly Estimate'!$B$7)),IF('Monthly Estimate'!$D$7='Payment Calendar'!$B286,'Monthly Estimate'!$B$7,0))</f>
        <v>0</v>
      </c>
      <c r="AQ286" s="34">
        <f>IF(ISBLANK('Monthly Estimate'!$D$8),SUMPRODUCT(('Monthly Estimate'!$F$8:$BL$8='Payment Calendar'!$A286)*('Monthly Estimate'!$B$8)),IF('Monthly Estimate'!$D$8='Payment Calendar'!$B286,'Monthly Estimate'!$B$8,0))</f>
        <v>0</v>
      </c>
      <c r="AR286" s="35">
        <f t="shared" si="93"/>
        <v>0</v>
      </c>
      <c r="AS286" s="36">
        <f>IF(ISBLANK('Monthly Estimate'!$D$54),SUMPRODUCT(('Monthly Estimate'!$F$54:$BL$54='Payment Calendar'!$A286)*('Monthly Estimate'!$B$54)),IF('Monthly Estimate'!$D$54='Payment Calendar'!$B286,'Monthly Estimate'!$B$54,0))</f>
        <v>0</v>
      </c>
      <c r="AT286" s="34">
        <f>IF(ISBLANK('Monthly Estimate'!$D$55),SUMPRODUCT(('Monthly Estimate'!$F$55:$BL$55='Payment Calendar'!$A286)*('Monthly Estimate'!$B$55)),IF('Monthly Estimate'!$D$55='Payment Calendar'!$B286,'Monthly Estimate'!$B$55,0))</f>
        <v>0</v>
      </c>
      <c r="AU286" s="29">
        <f t="shared" ref="AU286:AU315" si="102">AS286-AT286</f>
        <v>0</v>
      </c>
      <c r="AV286" s="30">
        <f t="shared" ref="AV286:AV315" si="103">-AN286+AR286-AS286</f>
        <v>0</v>
      </c>
      <c r="AW286" s="37">
        <f>AW284+AV286</f>
        <v>0</v>
      </c>
    </row>
    <row r="287" spans="1:49" x14ac:dyDescent="0.2">
      <c r="A287" s="31">
        <f t="shared" ref="A287:A316" si="104">A286+1</f>
        <v>43375</v>
      </c>
      <c r="B287" s="32">
        <f t="shared" si="92"/>
        <v>2</v>
      </c>
      <c r="C287" s="32">
        <f t="shared" si="101"/>
        <v>10</v>
      </c>
      <c r="D287" s="33">
        <f>IF(ISBLANK('Monthly Estimate'!$D$13),SUMPRODUCT(('Monthly Estimate'!$F$13:$BL$13='Payment Calendar'!$A287)*('Monthly Estimate'!$B$13)),IF('Monthly Estimate'!$D$13='Payment Calendar'!$B287,'Monthly Estimate'!$B$13,0))</f>
        <v>0</v>
      </c>
      <c r="E287" s="33">
        <f>IF(ISBLANK('Monthly Estimate'!$D$14),SUMPRODUCT(('Monthly Estimate'!$F$14:$BL$14='Payment Calendar'!$A287)*('Monthly Estimate'!$B$14)),IF('Monthly Estimate'!$D$14='Payment Calendar'!$B287,'Monthly Estimate'!$B$14,0))</f>
        <v>0</v>
      </c>
      <c r="F287" s="33">
        <f>IF(ISBLANK('Monthly Estimate'!$D$15),SUMPRODUCT(('Monthly Estimate'!$F$15:$BL$15='Payment Calendar'!$A287)*('Monthly Estimate'!$B$15)),IF('Monthly Estimate'!$D$15='Payment Calendar'!$B287,'Monthly Estimate'!$B$15,0))</f>
        <v>0</v>
      </c>
      <c r="G287" s="33">
        <f>IF(ISBLANK('Monthly Estimate'!$D$16),SUMPRODUCT(('Monthly Estimate'!$F$16:$BL$16='Payment Calendar'!$A287)*('Monthly Estimate'!$B$16)),IF('Monthly Estimate'!$D$16='Payment Calendar'!$B287,'Monthly Estimate'!$B$16,0))</f>
        <v>0</v>
      </c>
      <c r="H287" s="33">
        <f>IF(ISBLANK('Monthly Estimate'!$D$17),SUMPRODUCT(('Monthly Estimate'!$F$17:$BL$17='Payment Calendar'!$A287)*('Monthly Estimate'!$B$17)),IF('Monthly Estimate'!$D$17='Payment Calendar'!$B287,'Monthly Estimate'!$B$17,0))</f>
        <v>0</v>
      </c>
      <c r="I287" s="33">
        <f>IF(ISBLANK('Monthly Estimate'!$D$18),SUMPRODUCT(('Monthly Estimate'!$F$18:$BL$18='Payment Calendar'!$A287)*('Monthly Estimate'!$B$18)),IF('Monthly Estimate'!$D$18='Payment Calendar'!$B287,'Monthly Estimate'!$B$18,0))</f>
        <v>0</v>
      </c>
      <c r="J287" s="33">
        <f>IF(ISBLANK('Monthly Estimate'!$D$19),SUMPRODUCT(('Monthly Estimate'!$F$19:$BL$19='Payment Calendar'!$A287)*('Monthly Estimate'!$B$19)),IF('Monthly Estimate'!$D$19='Payment Calendar'!$B287,'Monthly Estimate'!$B$19,0))</f>
        <v>0</v>
      </c>
      <c r="K287" s="33">
        <f>IF(ISBLANK('Monthly Estimate'!$D$20),SUMPRODUCT(('Monthly Estimate'!$F$20:$BL$20='Payment Calendar'!$A287)*('Monthly Estimate'!$B$20)),IF('Monthly Estimate'!$D$20='Payment Calendar'!$B287,'Monthly Estimate'!$B$20,0))</f>
        <v>0</v>
      </c>
      <c r="L287" s="33">
        <f>IF(ISBLANK('Monthly Estimate'!$D$21),SUMPRODUCT(('Monthly Estimate'!$F$21:$BL$21='Payment Calendar'!$A287)*('Monthly Estimate'!$B$21)),IF('Monthly Estimate'!$D$21='Payment Calendar'!$B287,'Monthly Estimate'!$B$21,0))</f>
        <v>0</v>
      </c>
      <c r="M287" s="33">
        <f>IF(ISBLANK('Monthly Estimate'!$D$22),SUMPRODUCT(('Monthly Estimate'!$F$22:$BL$22='Payment Calendar'!$A287)*('Monthly Estimate'!$B$22)),IF('Monthly Estimate'!$D$22='Payment Calendar'!$B287,'Monthly Estimate'!$B$22,0))</f>
        <v>0</v>
      </c>
      <c r="N287" s="33">
        <f>IF(ISBLANK('Monthly Estimate'!$D$23),SUMPRODUCT(('Monthly Estimate'!$F$23:$BL$23='Payment Calendar'!$A287)*('Monthly Estimate'!$B$23)),IF('Monthly Estimate'!$D$23='Payment Calendar'!$B287,'Monthly Estimate'!$B$23,0))</f>
        <v>0</v>
      </c>
      <c r="O287" s="33">
        <f>IF(ISBLANK('Monthly Estimate'!$D$24),SUMPRODUCT(('Monthly Estimate'!$F$24:$BL$24='Payment Calendar'!$A287)*('Monthly Estimate'!$B$24)),IF('Monthly Estimate'!$D$24='Payment Calendar'!$B287,'Monthly Estimate'!$B$24,0))</f>
        <v>0</v>
      </c>
      <c r="P287" s="33">
        <f>IF(ISBLANK('Monthly Estimate'!$D$25),SUMPRODUCT(('Monthly Estimate'!$F$25:$BL$25='Payment Calendar'!$A287)*('Monthly Estimate'!$B$25)),IF('Monthly Estimate'!$D$25='Payment Calendar'!$B287,'Monthly Estimate'!$B$25,0))</f>
        <v>0</v>
      </c>
      <c r="Q287" s="33">
        <f>IF(ISBLANK('Monthly Estimate'!$D$26),SUMPRODUCT(('Monthly Estimate'!$F$26:$BL$26='Payment Calendar'!$A287)*('Monthly Estimate'!$B$26)),IF('Monthly Estimate'!$D$26='Payment Calendar'!$B287,'Monthly Estimate'!$B$26,0))</f>
        <v>0</v>
      </c>
      <c r="R287" s="33">
        <f>IF(ISBLANK('Monthly Estimate'!$D$27),SUMPRODUCT(('Monthly Estimate'!$F$27:$BL$27='Payment Calendar'!$A287)*('Monthly Estimate'!$B$27)),IF('Monthly Estimate'!$D$27='Payment Calendar'!$B287,'Monthly Estimate'!$B$27,0))</f>
        <v>0</v>
      </c>
      <c r="S287" s="33">
        <f>IF(ISBLANK('Monthly Estimate'!$D$28),SUMPRODUCT(('Monthly Estimate'!$F$28:$BL$28='Payment Calendar'!$A287)*('Monthly Estimate'!$B$28)),IF('Monthly Estimate'!$D$28='Payment Calendar'!$B287,'Monthly Estimate'!$B$28,0))</f>
        <v>0</v>
      </c>
      <c r="T287" s="33">
        <f>IF(ISBLANK('Monthly Estimate'!$D$32),SUMPRODUCT(('Monthly Estimate'!$F$32:$BL$32='Payment Calendar'!$A287)*('Monthly Estimate'!$B$32)),IF('Monthly Estimate'!$D$32='Payment Calendar'!$B287,'Monthly Estimate'!$B$32,0))</f>
        <v>0</v>
      </c>
      <c r="U287" s="33">
        <f>IF(ISBLANK('Monthly Estimate'!$D$33),SUMPRODUCT(('Monthly Estimate'!$F$33:$BL$33='Payment Calendar'!$A287)*('Monthly Estimate'!$B$33)),IF('Monthly Estimate'!$D$33='Payment Calendar'!$B287,'Monthly Estimate'!$B$33,0))</f>
        <v>0</v>
      </c>
      <c r="V287" s="33">
        <f>IF(ISBLANK('Monthly Estimate'!$D$34),SUMPRODUCT(('Monthly Estimate'!$F$34:$BL$34='Payment Calendar'!$A287)*('Monthly Estimate'!$B$34)),IF('Monthly Estimate'!$D$34='Payment Calendar'!$B287,'Monthly Estimate'!$B$34,0))</f>
        <v>0</v>
      </c>
      <c r="W287" s="33">
        <f>IF(ISBLANK('Monthly Estimate'!$D$35),SUMPRODUCT(('Monthly Estimate'!$F$35:$BL$35='Payment Calendar'!$A287)*('Monthly Estimate'!$B$35)),IF('Monthly Estimate'!$D$35='Payment Calendar'!$B287,'Monthly Estimate'!$B$35,0))</f>
        <v>0</v>
      </c>
      <c r="X287" s="33">
        <f>IF(ISBLANK('Monthly Estimate'!$D$36),SUMPRODUCT(('Monthly Estimate'!$F$36:$BL$36='Payment Calendar'!$A287)*('Monthly Estimate'!$B$36)),IF('Monthly Estimate'!$D$36='Payment Calendar'!$B287,'Monthly Estimate'!$B$36,0))</f>
        <v>0</v>
      </c>
      <c r="Y287" s="33">
        <f>IF(ISBLANK('Monthly Estimate'!$D$37),SUMPRODUCT(('Monthly Estimate'!$F$37:$BL$37='Payment Calendar'!$A287)*('Monthly Estimate'!$B$37)),IF('Monthly Estimate'!$D$37='Payment Calendar'!$B287,'Monthly Estimate'!$B$37,0))</f>
        <v>0</v>
      </c>
      <c r="Z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A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B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C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D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E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F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G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H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I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J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K287" s="33">
        <f>IF(ISBLANK('Monthly Estimate'!$D$38),SUMPRODUCT(('Monthly Estimate'!$F$38:$BL$38='Payment Calendar'!$A287)*('Monthly Estimate'!$B$38)),IF('Monthly Estimate'!$D$38='Payment Calendar'!$B287,'Monthly Estimate'!$B$38,0))</f>
        <v>0</v>
      </c>
      <c r="AL287" s="33">
        <f>IF(ISBLANK('Monthly Estimate'!$D$50),SUMPRODUCT(('Monthly Estimate'!$F$50:$BL$50='Payment Calendar'!$A287)*('Monthly Estimate'!$B$50)),IF('Monthly Estimate'!$D$50='Payment Calendar'!$B287,'Monthly Estimate'!$B$50,0))</f>
        <v>0</v>
      </c>
      <c r="AM287" s="34">
        <f>IF(ISBLANK('Monthly Estimate'!$D$51),SUMPRODUCT(('Monthly Estimate'!$F$51:$BL$51='Payment Calendar'!$A287)*('Monthly Estimate'!$B$51)),IF('Monthly Estimate'!$D$51='Payment Calendar'!$B287,'Monthly Estimate'!$B$51,0))</f>
        <v>0</v>
      </c>
      <c r="AN287" s="29">
        <f>SUM(D287:AM287)</f>
        <v>0</v>
      </c>
      <c r="AO287" s="33">
        <f>IF(ISBLANK('Monthly Estimate'!$D$6),SUMPRODUCT(('Monthly Estimate'!$F$6:$BL$6='Payment Calendar'!$A287)*('Monthly Estimate'!$B$6)),IF('Monthly Estimate'!$D$6='Payment Calendar'!$B287,'Monthly Estimate'!$B$6,0))</f>
        <v>0</v>
      </c>
      <c r="AP287" s="33">
        <f>IF(ISBLANK('Monthly Estimate'!$D$7),SUMPRODUCT(('Monthly Estimate'!$F$7:$BL$7='Payment Calendar'!$A287)*('Monthly Estimate'!$B$7)),IF('Monthly Estimate'!$D$7='Payment Calendar'!$B287,'Monthly Estimate'!$B$7,0))</f>
        <v>0</v>
      </c>
      <c r="AQ287" s="34">
        <f>IF(ISBLANK('Monthly Estimate'!$D$8),SUMPRODUCT(('Monthly Estimate'!$F$8:$BL$8='Payment Calendar'!$A287)*('Monthly Estimate'!$B$8)),IF('Monthly Estimate'!$D$8='Payment Calendar'!$B287,'Monthly Estimate'!$B$8,0))</f>
        <v>0</v>
      </c>
      <c r="AR287" s="35">
        <f t="shared" si="93"/>
        <v>0</v>
      </c>
      <c r="AS287" s="36">
        <f>IF(ISBLANK('Monthly Estimate'!$D$54),SUMPRODUCT(('Monthly Estimate'!$F$54:$BL$54='Payment Calendar'!$A287)*('Monthly Estimate'!$B$54)),IF('Monthly Estimate'!$D$54='Payment Calendar'!$B287,'Monthly Estimate'!$B$54,0))</f>
        <v>0</v>
      </c>
      <c r="AT287" s="34">
        <f>IF(ISBLANK('Monthly Estimate'!$D$55),SUMPRODUCT(('Monthly Estimate'!$F$55:$BL$55='Payment Calendar'!$A287)*('Monthly Estimate'!$B$55)),IF('Monthly Estimate'!$D$55='Payment Calendar'!$B287,'Monthly Estimate'!$B$55,0))</f>
        <v>0</v>
      </c>
      <c r="AU287" s="29">
        <f t="shared" si="102"/>
        <v>0</v>
      </c>
      <c r="AV287" s="30">
        <f t="shared" si="103"/>
        <v>0</v>
      </c>
      <c r="AW287" s="37">
        <f t="shared" ref="AW287:AW315" si="105">AW286+AV287</f>
        <v>0</v>
      </c>
    </row>
    <row r="288" spans="1:49" x14ac:dyDescent="0.2">
      <c r="A288" s="31">
        <f t="shared" si="104"/>
        <v>43376</v>
      </c>
      <c r="B288" s="32">
        <f t="shared" si="92"/>
        <v>3</v>
      </c>
      <c r="C288" s="32">
        <f t="shared" si="101"/>
        <v>10</v>
      </c>
      <c r="D288" s="33">
        <f>IF(ISBLANK('Monthly Estimate'!$D$13),SUMPRODUCT(('Monthly Estimate'!$F$13:$BL$13='Payment Calendar'!$A288)*('Monthly Estimate'!$B$13)),IF('Monthly Estimate'!$D$13='Payment Calendar'!$B288,'Monthly Estimate'!$B$13,0))</f>
        <v>0</v>
      </c>
      <c r="E288" s="33">
        <f>IF(ISBLANK('Monthly Estimate'!$D$14),SUMPRODUCT(('Monthly Estimate'!$F$14:$BL$14='Payment Calendar'!$A288)*('Monthly Estimate'!$B$14)),IF('Monthly Estimate'!$D$14='Payment Calendar'!$B288,'Monthly Estimate'!$B$14,0))</f>
        <v>0</v>
      </c>
      <c r="F288" s="33">
        <f>IF(ISBLANK('Monthly Estimate'!$D$15),SUMPRODUCT(('Monthly Estimate'!$F$15:$BL$15='Payment Calendar'!$A288)*('Monthly Estimate'!$B$15)),IF('Monthly Estimate'!$D$15='Payment Calendar'!$B288,'Monthly Estimate'!$B$15,0))</f>
        <v>0</v>
      </c>
      <c r="G288" s="33">
        <f>IF(ISBLANK('Monthly Estimate'!$D$16),SUMPRODUCT(('Monthly Estimate'!$F$16:$BL$16='Payment Calendar'!$A288)*('Monthly Estimate'!$B$16)),IF('Monthly Estimate'!$D$16='Payment Calendar'!$B288,'Monthly Estimate'!$B$16,0))</f>
        <v>0</v>
      </c>
      <c r="H288" s="33">
        <f>IF(ISBLANK('Monthly Estimate'!$D$17),SUMPRODUCT(('Monthly Estimate'!$F$17:$BL$17='Payment Calendar'!$A288)*('Monthly Estimate'!$B$17)),IF('Monthly Estimate'!$D$17='Payment Calendar'!$B288,'Monthly Estimate'!$B$17,0))</f>
        <v>0</v>
      </c>
      <c r="I288" s="33">
        <f>IF(ISBLANK('Monthly Estimate'!$D$18),SUMPRODUCT(('Monthly Estimate'!$F$18:$BL$18='Payment Calendar'!$A288)*('Monthly Estimate'!$B$18)),IF('Monthly Estimate'!$D$18='Payment Calendar'!$B288,'Monthly Estimate'!$B$18,0))</f>
        <v>0</v>
      </c>
      <c r="J288" s="33">
        <f>IF(ISBLANK('Monthly Estimate'!$D$19),SUMPRODUCT(('Monthly Estimate'!$F$19:$BL$19='Payment Calendar'!$A288)*('Monthly Estimate'!$B$19)),IF('Monthly Estimate'!$D$19='Payment Calendar'!$B288,'Monthly Estimate'!$B$19,0))</f>
        <v>0</v>
      </c>
      <c r="K288" s="33">
        <f>IF(ISBLANK('Monthly Estimate'!$D$20),SUMPRODUCT(('Monthly Estimate'!$F$20:$BL$20='Payment Calendar'!$A288)*('Monthly Estimate'!$B$20)),IF('Monthly Estimate'!$D$20='Payment Calendar'!$B288,'Monthly Estimate'!$B$20,0))</f>
        <v>0</v>
      </c>
      <c r="L288" s="33">
        <f>IF(ISBLANK('Monthly Estimate'!$D$21),SUMPRODUCT(('Monthly Estimate'!$F$21:$BL$21='Payment Calendar'!$A288)*('Monthly Estimate'!$B$21)),IF('Monthly Estimate'!$D$21='Payment Calendar'!$B288,'Monthly Estimate'!$B$21,0))</f>
        <v>0</v>
      </c>
      <c r="M288" s="33">
        <f>IF(ISBLANK('Monthly Estimate'!$D$22),SUMPRODUCT(('Monthly Estimate'!$F$22:$BL$22='Payment Calendar'!$A288)*('Monthly Estimate'!$B$22)),IF('Monthly Estimate'!$D$22='Payment Calendar'!$B288,'Monthly Estimate'!$B$22,0))</f>
        <v>0</v>
      </c>
      <c r="N288" s="33">
        <f>IF(ISBLANK('Monthly Estimate'!$D$23),SUMPRODUCT(('Monthly Estimate'!$F$23:$BL$23='Payment Calendar'!$A288)*('Monthly Estimate'!$B$23)),IF('Monthly Estimate'!$D$23='Payment Calendar'!$B288,'Monthly Estimate'!$B$23,0))</f>
        <v>0</v>
      </c>
      <c r="O288" s="33">
        <f>IF(ISBLANK('Monthly Estimate'!$D$24),SUMPRODUCT(('Monthly Estimate'!$F$24:$BL$24='Payment Calendar'!$A288)*('Monthly Estimate'!$B$24)),IF('Monthly Estimate'!$D$24='Payment Calendar'!$B288,'Monthly Estimate'!$B$24,0))</f>
        <v>0</v>
      </c>
      <c r="P288" s="33">
        <f>IF(ISBLANK('Monthly Estimate'!$D$25),SUMPRODUCT(('Monthly Estimate'!$F$25:$BL$25='Payment Calendar'!$A288)*('Monthly Estimate'!$B$25)),IF('Monthly Estimate'!$D$25='Payment Calendar'!$B288,'Monthly Estimate'!$B$25,0))</f>
        <v>0</v>
      </c>
      <c r="Q288" s="33">
        <f>IF(ISBLANK('Monthly Estimate'!$D$26),SUMPRODUCT(('Monthly Estimate'!$F$26:$BL$26='Payment Calendar'!$A288)*('Monthly Estimate'!$B$26)),IF('Monthly Estimate'!$D$26='Payment Calendar'!$B288,'Monthly Estimate'!$B$26,0))</f>
        <v>0</v>
      </c>
      <c r="R288" s="33">
        <f>IF(ISBLANK('Monthly Estimate'!$D$27),SUMPRODUCT(('Monthly Estimate'!$F$27:$BL$27='Payment Calendar'!$A288)*('Monthly Estimate'!$B$27)),IF('Monthly Estimate'!$D$27='Payment Calendar'!$B288,'Monthly Estimate'!$B$27,0))</f>
        <v>0</v>
      </c>
      <c r="S288" s="33">
        <f>IF(ISBLANK('Monthly Estimate'!$D$28),SUMPRODUCT(('Monthly Estimate'!$F$28:$BL$28='Payment Calendar'!$A288)*('Monthly Estimate'!$B$28)),IF('Monthly Estimate'!$D$28='Payment Calendar'!$B288,'Monthly Estimate'!$B$28,0))</f>
        <v>0</v>
      </c>
      <c r="T288" s="33">
        <f>IF(ISBLANK('Monthly Estimate'!$D$32),SUMPRODUCT(('Monthly Estimate'!$F$32:$BL$32='Payment Calendar'!$A288)*('Monthly Estimate'!$B$32)),IF('Monthly Estimate'!$D$32='Payment Calendar'!$B288,'Monthly Estimate'!$B$32,0))</f>
        <v>0</v>
      </c>
      <c r="U288" s="33">
        <f>IF(ISBLANK('Monthly Estimate'!$D$33),SUMPRODUCT(('Monthly Estimate'!$F$33:$BL$33='Payment Calendar'!$A288)*('Monthly Estimate'!$B$33)),IF('Monthly Estimate'!$D$33='Payment Calendar'!$B288,'Monthly Estimate'!$B$33,0))</f>
        <v>0</v>
      </c>
      <c r="V288" s="33">
        <f>IF(ISBLANK('Monthly Estimate'!$D$34),SUMPRODUCT(('Monthly Estimate'!$F$34:$BL$34='Payment Calendar'!$A288)*('Monthly Estimate'!$B$34)),IF('Monthly Estimate'!$D$34='Payment Calendar'!$B288,'Monthly Estimate'!$B$34,0))</f>
        <v>0</v>
      </c>
      <c r="W288" s="33">
        <f>IF(ISBLANK('Monthly Estimate'!$D$35),SUMPRODUCT(('Monthly Estimate'!$F$35:$BL$35='Payment Calendar'!$A288)*('Monthly Estimate'!$B$35)),IF('Monthly Estimate'!$D$35='Payment Calendar'!$B288,'Monthly Estimate'!$B$35,0))</f>
        <v>0</v>
      </c>
      <c r="X288" s="33">
        <f>IF(ISBLANK('Monthly Estimate'!$D$36),SUMPRODUCT(('Monthly Estimate'!$F$36:$BL$36='Payment Calendar'!$A288)*('Monthly Estimate'!$B$36)),IF('Monthly Estimate'!$D$36='Payment Calendar'!$B288,'Monthly Estimate'!$B$36,0))</f>
        <v>0</v>
      </c>
      <c r="Y288" s="33">
        <f>IF(ISBLANK('Monthly Estimate'!$D$37),SUMPRODUCT(('Monthly Estimate'!$F$37:$BL$37='Payment Calendar'!$A288)*('Monthly Estimate'!$B$37)),IF('Monthly Estimate'!$D$37='Payment Calendar'!$B288,'Monthly Estimate'!$B$37,0))</f>
        <v>0</v>
      </c>
      <c r="Z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A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B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C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D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E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F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G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H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I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J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K288" s="33">
        <f>IF(ISBLANK('Monthly Estimate'!$D$38),SUMPRODUCT(('Monthly Estimate'!$F$38:$BL$38='Payment Calendar'!$A288)*('Monthly Estimate'!$B$38)),IF('Monthly Estimate'!$D$38='Payment Calendar'!$B288,'Monthly Estimate'!$B$38,0))</f>
        <v>0</v>
      </c>
      <c r="AL288" s="33">
        <f>IF(ISBLANK('Monthly Estimate'!$D$50),SUMPRODUCT(('Monthly Estimate'!$F$50:$BL$50='Payment Calendar'!$A288)*('Monthly Estimate'!$B$50)),IF('Monthly Estimate'!$D$50='Payment Calendar'!$B288,'Monthly Estimate'!$B$50,0))</f>
        <v>0</v>
      </c>
      <c r="AM288" s="34">
        <f>IF(ISBLANK('Monthly Estimate'!$D$51),SUMPRODUCT(('Monthly Estimate'!$F$51:$BL$51='Payment Calendar'!$A288)*('Monthly Estimate'!$B$51)),IF('Monthly Estimate'!$D$51='Payment Calendar'!$B288,'Monthly Estimate'!$B$51,0))</f>
        <v>0</v>
      </c>
      <c r="AN288" s="29">
        <f>SUM(D288:AM288)</f>
        <v>0</v>
      </c>
      <c r="AO288" s="33">
        <f>IF(ISBLANK('Monthly Estimate'!$D$6),SUMPRODUCT(('Monthly Estimate'!$F$6:$BL$6='Payment Calendar'!$A288)*('Monthly Estimate'!$B$6)),IF('Monthly Estimate'!$D$6='Payment Calendar'!$B288,'Monthly Estimate'!$B$6,0))</f>
        <v>0</v>
      </c>
      <c r="AP288" s="33">
        <f>IF(ISBLANK('Monthly Estimate'!$D$7),SUMPRODUCT(('Monthly Estimate'!$F$7:$BL$7='Payment Calendar'!$A288)*('Monthly Estimate'!$B$7)),IF('Monthly Estimate'!$D$7='Payment Calendar'!$B288,'Monthly Estimate'!$B$7,0))</f>
        <v>0</v>
      </c>
      <c r="AQ288" s="34">
        <f>IF(ISBLANK('Monthly Estimate'!$D$8),SUMPRODUCT(('Monthly Estimate'!$F$8:$BL$8='Payment Calendar'!$A288)*('Monthly Estimate'!$B$8)),IF('Monthly Estimate'!$D$8='Payment Calendar'!$B288,'Monthly Estimate'!$B$8,0))</f>
        <v>0</v>
      </c>
      <c r="AR288" s="35">
        <f t="shared" si="93"/>
        <v>0</v>
      </c>
      <c r="AS288" s="36">
        <f>IF(ISBLANK('Monthly Estimate'!$D$54),SUMPRODUCT(('Monthly Estimate'!$F$54:$BL$54='Payment Calendar'!$A288)*('Monthly Estimate'!$B$54)),IF('Monthly Estimate'!$D$54='Payment Calendar'!$B288,'Monthly Estimate'!$B$54,0))</f>
        <v>0</v>
      </c>
      <c r="AT288" s="34">
        <f>IF(ISBLANK('Monthly Estimate'!$D$55),SUMPRODUCT(('Monthly Estimate'!$F$55:$BL$55='Payment Calendar'!$A288)*('Monthly Estimate'!$B$55)),IF('Monthly Estimate'!$D$55='Payment Calendar'!$B288,'Monthly Estimate'!$B$55,0))</f>
        <v>0</v>
      </c>
      <c r="AU288" s="29">
        <f t="shared" si="102"/>
        <v>0</v>
      </c>
      <c r="AV288" s="30">
        <f t="shared" si="103"/>
        <v>0</v>
      </c>
      <c r="AW288" s="37">
        <f t="shared" si="105"/>
        <v>0</v>
      </c>
    </row>
    <row r="289" spans="1:49" x14ac:dyDescent="0.2">
      <c r="A289" s="31">
        <f t="shared" si="104"/>
        <v>43377</v>
      </c>
      <c r="B289" s="32">
        <f t="shared" si="92"/>
        <v>4</v>
      </c>
      <c r="C289" s="32">
        <f t="shared" si="101"/>
        <v>10</v>
      </c>
      <c r="D289" s="33">
        <f>IF(ISBLANK('Monthly Estimate'!$D$13),SUMPRODUCT(('Monthly Estimate'!$F$13:$BL$13='Payment Calendar'!$A289)*('Monthly Estimate'!$B$13)),IF('Monthly Estimate'!$D$13='Payment Calendar'!$B289,'Monthly Estimate'!$B$13,0))</f>
        <v>0</v>
      </c>
      <c r="E289" s="33">
        <f>IF(ISBLANK('Monthly Estimate'!$D$14),SUMPRODUCT(('Monthly Estimate'!$F$14:$BL$14='Payment Calendar'!$A289)*('Monthly Estimate'!$B$14)),IF('Monthly Estimate'!$D$14='Payment Calendar'!$B289,'Monthly Estimate'!$B$14,0))</f>
        <v>0</v>
      </c>
      <c r="F289" s="33">
        <f>IF(ISBLANK('Monthly Estimate'!$D$15),SUMPRODUCT(('Monthly Estimate'!$F$15:$BL$15='Payment Calendar'!$A289)*('Monthly Estimate'!$B$15)),IF('Monthly Estimate'!$D$15='Payment Calendar'!$B289,'Monthly Estimate'!$B$15,0))</f>
        <v>0</v>
      </c>
      <c r="G289" s="33">
        <f>IF(ISBLANK('Monthly Estimate'!$D$16),SUMPRODUCT(('Monthly Estimate'!$F$16:$BL$16='Payment Calendar'!$A289)*('Monthly Estimate'!$B$16)),IF('Monthly Estimate'!$D$16='Payment Calendar'!$B289,'Monthly Estimate'!$B$16,0))</f>
        <v>0</v>
      </c>
      <c r="H289" s="33">
        <f>IF(ISBLANK('Monthly Estimate'!$D$17),SUMPRODUCT(('Monthly Estimate'!$F$17:$BL$17='Payment Calendar'!$A289)*('Monthly Estimate'!$B$17)),IF('Monthly Estimate'!$D$17='Payment Calendar'!$B289,'Monthly Estimate'!$B$17,0))</f>
        <v>0</v>
      </c>
      <c r="I289" s="33">
        <f>IF(ISBLANK('Monthly Estimate'!$D$18),SUMPRODUCT(('Monthly Estimate'!$F$18:$BL$18='Payment Calendar'!$A289)*('Monthly Estimate'!$B$18)),IF('Monthly Estimate'!$D$18='Payment Calendar'!$B289,'Monthly Estimate'!$B$18,0))</f>
        <v>0</v>
      </c>
      <c r="J289" s="33">
        <f>IF(ISBLANK('Monthly Estimate'!$D$19),SUMPRODUCT(('Monthly Estimate'!$F$19:$BL$19='Payment Calendar'!$A289)*('Monthly Estimate'!$B$19)),IF('Monthly Estimate'!$D$19='Payment Calendar'!$B289,'Monthly Estimate'!$B$19,0))</f>
        <v>0</v>
      </c>
      <c r="K289" s="33">
        <f>IF(ISBLANK('Monthly Estimate'!$D$20),SUMPRODUCT(('Monthly Estimate'!$F$20:$BL$20='Payment Calendar'!$A289)*('Monthly Estimate'!$B$20)),IF('Monthly Estimate'!$D$20='Payment Calendar'!$B289,'Monthly Estimate'!$B$20,0))</f>
        <v>0</v>
      </c>
      <c r="L289" s="33">
        <f>IF(ISBLANK('Monthly Estimate'!$D$21),SUMPRODUCT(('Monthly Estimate'!$F$21:$BL$21='Payment Calendar'!$A289)*('Monthly Estimate'!$B$21)),IF('Monthly Estimate'!$D$21='Payment Calendar'!$B289,'Monthly Estimate'!$B$21,0))</f>
        <v>0</v>
      </c>
      <c r="M289" s="33">
        <f>IF(ISBLANK('Monthly Estimate'!$D$22),SUMPRODUCT(('Monthly Estimate'!$F$22:$BL$22='Payment Calendar'!$A289)*('Monthly Estimate'!$B$22)),IF('Monthly Estimate'!$D$22='Payment Calendar'!$B289,'Monthly Estimate'!$B$22,0))</f>
        <v>0</v>
      </c>
      <c r="N289" s="33">
        <f>IF(ISBLANK('Monthly Estimate'!$D$23),SUMPRODUCT(('Monthly Estimate'!$F$23:$BL$23='Payment Calendar'!$A289)*('Monthly Estimate'!$B$23)),IF('Monthly Estimate'!$D$23='Payment Calendar'!$B289,'Monthly Estimate'!$B$23,0))</f>
        <v>0</v>
      </c>
      <c r="O289" s="33">
        <f>IF(ISBLANK('Monthly Estimate'!$D$24),SUMPRODUCT(('Monthly Estimate'!$F$24:$BL$24='Payment Calendar'!$A289)*('Monthly Estimate'!$B$24)),IF('Monthly Estimate'!$D$24='Payment Calendar'!$B289,'Monthly Estimate'!$B$24,0))</f>
        <v>0</v>
      </c>
      <c r="P289" s="33">
        <f>IF(ISBLANK('Monthly Estimate'!$D$25),SUMPRODUCT(('Monthly Estimate'!$F$25:$BL$25='Payment Calendar'!$A289)*('Monthly Estimate'!$B$25)),IF('Monthly Estimate'!$D$25='Payment Calendar'!$B289,'Monthly Estimate'!$B$25,0))</f>
        <v>0</v>
      </c>
      <c r="Q289" s="33">
        <f>IF(ISBLANK('Monthly Estimate'!$D$26),SUMPRODUCT(('Monthly Estimate'!$F$26:$BL$26='Payment Calendar'!$A289)*('Monthly Estimate'!$B$26)),IF('Monthly Estimate'!$D$26='Payment Calendar'!$B289,'Monthly Estimate'!$B$26,0))</f>
        <v>0</v>
      </c>
      <c r="R289" s="33">
        <f>IF(ISBLANK('Monthly Estimate'!$D$27),SUMPRODUCT(('Monthly Estimate'!$F$27:$BL$27='Payment Calendar'!$A289)*('Monthly Estimate'!$B$27)),IF('Monthly Estimate'!$D$27='Payment Calendar'!$B289,'Monthly Estimate'!$B$27,0))</f>
        <v>0</v>
      </c>
      <c r="S289" s="33">
        <f>IF(ISBLANK('Monthly Estimate'!$D$28),SUMPRODUCT(('Monthly Estimate'!$F$28:$BL$28='Payment Calendar'!$A289)*('Monthly Estimate'!$B$28)),IF('Monthly Estimate'!$D$28='Payment Calendar'!$B289,'Monthly Estimate'!$B$28,0))</f>
        <v>0</v>
      </c>
      <c r="T289" s="33">
        <f>IF(ISBLANK('Monthly Estimate'!$D$32),SUMPRODUCT(('Monthly Estimate'!$F$32:$BL$32='Payment Calendar'!$A289)*('Monthly Estimate'!$B$32)),IF('Monthly Estimate'!$D$32='Payment Calendar'!$B289,'Monthly Estimate'!$B$32,0))</f>
        <v>0</v>
      </c>
      <c r="U289" s="33">
        <f>IF(ISBLANK('Monthly Estimate'!$D$33),SUMPRODUCT(('Monthly Estimate'!$F$33:$BL$33='Payment Calendar'!$A289)*('Monthly Estimate'!$B$33)),IF('Monthly Estimate'!$D$33='Payment Calendar'!$B289,'Monthly Estimate'!$B$33,0))</f>
        <v>0</v>
      </c>
      <c r="V289" s="33">
        <f>IF(ISBLANK('Monthly Estimate'!$D$34),SUMPRODUCT(('Monthly Estimate'!$F$34:$BL$34='Payment Calendar'!$A289)*('Monthly Estimate'!$B$34)),IF('Monthly Estimate'!$D$34='Payment Calendar'!$B289,'Monthly Estimate'!$B$34,0))</f>
        <v>0</v>
      </c>
      <c r="W289" s="33">
        <f>IF(ISBLANK('Monthly Estimate'!$D$35),SUMPRODUCT(('Monthly Estimate'!$F$35:$BL$35='Payment Calendar'!$A289)*('Monthly Estimate'!$B$35)),IF('Monthly Estimate'!$D$35='Payment Calendar'!$B289,'Monthly Estimate'!$B$35,0))</f>
        <v>0</v>
      </c>
      <c r="X289" s="33">
        <f>IF(ISBLANK('Monthly Estimate'!$D$36),SUMPRODUCT(('Monthly Estimate'!$F$36:$BL$36='Payment Calendar'!$A289)*('Monthly Estimate'!$B$36)),IF('Monthly Estimate'!$D$36='Payment Calendar'!$B289,'Monthly Estimate'!$B$36,0))</f>
        <v>0</v>
      </c>
      <c r="Y289" s="33">
        <f>IF(ISBLANK('Monthly Estimate'!$D$37),SUMPRODUCT(('Monthly Estimate'!$F$37:$BL$37='Payment Calendar'!$A289)*('Monthly Estimate'!$B$37)),IF('Monthly Estimate'!$D$37='Payment Calendar'!$B289,'Monthly Estimate'!$B$37,0))</f>
        <v>0</v>
      </c>
      <c r="Z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A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B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C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D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E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F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G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H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I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J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K289" s="33">
        <f>IF(ISBLANK('Monthly Estimate'!$D$38),SUMPRODUCT(('Monthly Estimate'!$F$38:$BL$38='Payment Calendar'!$A289)*('Monthly Estimate'!$B$38)),IF('Monthly Estimate'!$D$38='Payment Calendar'!$B289,'Monthly Estimate'!$B$38,0))</f>
        <v>0</v>
      </c>
      <c r="AL289" s="33">
        <f>IF(ISBLANK('Monthly Estimate'!$D$50),SUMPRODUCT(('Monthly Estimate'!$F$50:$BL$50='Payment Calendar'!$A289)*('Monthly Estimate'!$B$50)),IF('Monthly Estimate'!$D$50='Payment Calendar'!$B289,'Monthly Estimate'!$B$50,0))</f>
        <v>0</v>
      </c>
      <c r="AM289" s="34">
        <f>IF(ISBLANK('Monthly Estimate'!$D$51),SUMPRODUCT(('Monthly Estimate'!$F$51:$BL$51='Payment Calendar'!$A289)*('Monthly Estimate'!$B$51)),IF('Monthly Estimate'!$D$51='Payment Calendar'!$B289,'Monthly Estimate'!$B$51,0))</f>
        <v>0</v>
      </c>
      <c r="AN289" s="29">
        <f>SUM(D289:AM289)</f>
        <v>0</v>
      </c>
      <c r="AO289" s="33">
        <f>IF(ISBLANK('Monthly Estimate'!$D$6),SUMPRODUCT(('Monthly Estimate'!$F$6:$BL$6='Payment Calendar'!$A289)*('Monthly Estimate'!$B$6)),IF('Monthly Estimate'!$D$6='Payment Calendar'!$B289,'Monthly Estimate'!$B$6,0))</f>
        <v>0</v>
      </c>
      <c r="AP289" s="33">
        <f>IF(ISBLANK('Monthly Estimate'!$D$7),SUMPRODUCT(('Monthly Estimate'!$F$7:$BL$7='Payment Calendar'!$A289)*('Monthly Estimate'!$B$7)),IF('Monthly Estimate'!$D$7='Payment Calendar'!$B289,'Monthly Estimate'!$B$7,0))</f>
        <v>0</v>
      </c>
      <c r="AQ289" s="34">
        <f>IF(ISBLANK('Monthly Estimate'!$D$8),SUMPRODUCT(('Monthly Estimate'!$F$8:$BL$8='Payment Calendar'!$A289)*('Monthly Estimate'!$B$8)),IF('Monthly Estimate'!$D$8='Payment Calendar'!$B289,'Monthly Estimate'!$B$8,0))</f>
        <v>0</v>
      </c>
      <c r="AR289" s="35">
        <f t="shared" si="93"/>
        <v>0</v>
      </c>
      <c r="AS289" s="36">
        <f>IF(ISBLANK('Monthly Estimate'!$D$54),SUMPRODUCT(('Monthly Estimate'!$F$54:$BL$54='Payment Calendar'!$A289)*('Monthly Estimate'!$B$54)),IF('Monthly Estimate'!$D$54='Payment Calendar'!$B289,'Monthly Estimate'!$B$54,0))</f>
        <v>0</v>
      </c>
      <c r="AT289" s="34">
        <f>IF(ISBLANK('Monthly Estimate'!$D$55),SUMPRODUCT(('Monthly Estimate'!$F$55:$BL$55='Payment Calendar'!$A289)*('Monthly Estimate'!$B$55)),IF('Monthly Estimate'!$D$55='Payment Calendar'!$B289,'Monthly Estimate'!$B$55,0))</f>
        <v>0</v>
      </c>
      <c r="AU289" s="29">
        <f t="shared" si="102"/>
        <v>0</v>
      </c>
      <c r="AV289" s="30">
        <f t="shared" si="103"/>
        <v>0</v>
      </c>
      <c r="AW289" s="37">
        <f t="shared" si="105"/>
        <v>0</v>
      </c>
    </row>
    <row r="290" spans="1:49" x14ac:dyDescent="0.2">
      <c r="A290" s="31">
        <f t="shared" si="104"/>
        <v>43378</v>
      </c>
      <c r="B290" s="32">
        <f t="shared" si="92"/>
        <v>5</v>
      </c>
      <c r="C290" s="32">
        <f t="shared" si="101"/>
        <v>10</v>
      </c>
      <c r="D290" s="33">
        <f>IF(ISBLANK('Monthly Estimate'!$D$13),SUMPRODUCT(('Monthly Estimate'!$F$13:$BL$13='Payment Calendar'!$A290)*('Monthly Estimate'!$B$13)),IF('Monthly Estimate'!$D$13='Payment Calendar'!$B290,'Monthly Estimate'!$B$13,0))</f>
        <v>0</v>
      </c>
      <c r="E290" s="33">
        <f>IF(ISBLANK('Monthly Estimate'!$D$14),SUMPRODUCT(('Monthly Estimate'!$F$14:$BL$14='Payment Calendar'!$A290)*('Monthly Estimate'!$B$14)),IF('Monthly Estimate'!$D$14='Payment Calendar'!$B290,'Monthly Estimate'!$B$14,0))</f>
        <v>0</v>
      </c>
      <c r="F290" s="33">
        <f>IF(ISBLANK('Monthly Estimate'!$D$15),SUMPRODUCT(('Monthly Estimate'!$F$15:$BL$15='Payment Calendar'!$A290)*('Monthly Estimate'!$B$15)),IF('Monthly Estimate'!$D$15='Payment Calendar'!$B290,'Monthly Estimate'!$B$15,0))</f>
        <v>0</v>
      </c>
      <c r="G290" s="33">
        <f>IF(ISBLANK('Monthly Estimate'!$D$16),SUMPRODUCT(('Monthly Estimate'!$F$16:$BL$16='Payment Calendar'!$A290)*('Monthly Estimate'!$B$16)),IF('Monthly Estimate'!$D$16='Payment Calendar'!$B290,'Monthly Estimate'!$B$16,0))</f>
        <v>0</v>
      </c>
      <c r="H290" s="33">
        <f>IF(ISBLANK('Monthly Estimate'!$D$17),SUMPRODUCT(('Monthly Estimate'!$F$17:$BL$17='Payment Calendar'!$A290)*('Monthly Estimate'!$B$17)),IF('Monthly Estimate'!$D$17='Payment Calendar'!$B290,'Monthly Estimate'!$B$17,0))</f>
        <v>0</v>
      </c>
      <c r="I290" s="33">
        <f>IF(ISBLANK('Monthly Estimate'!$D$18),SUMPRODUCT(('Monthly Estimate'!$F$18:$BL$18='Payment Calendar'!$A290)*('Monthly Estimate'!$B$18)),IF('Monthly Estimate'!$D$18='Payment Calendar'!$B290,'Monthly Estimate'!$B$18,0))</f>
        <v>0</v>
      </c>
      <c r="J290" s="33">
        <f>IF(ISBLANK('Monthly Estimate'!$D$19),SUMPRODUCT(('Monthly Estimate'!$F$19:$BL$19='Payment Calendar'!$A290)*('Monthly Estimate'!$B$19)),IF('Monthly Estimate'!$D$19='Payment Calendar'!$B290,'Monthly Estimate'!$B$19,0))</f>
        <v>0</v>
      </c>
      <c r="K290" s="33">
        <f>IF(ISBLANK('Monthly Estimate'!$D$20),SUMPRODUCT(('Monthly Estimate'!$F$20:$BL$20='Payment Calendar'!$A290)*('Monthly Estimate'!$B$20)),IF('Monthly Estimate'!$D$20='Payment Calendar'!$B290,'Monthly Estimate'!$B$20,0))</f>
        <v>0</v>
      </c>
      <c r="L290" s="33">
        <f>IF(ISBLANK('Monthly Estimate'!$D$21),SUMPRODUCT(('Monthly Estimate'!$F$21:$BL$21='Payment Calendar'!$A290)*('Monthly Estimate'!$B$21)),IF('Monthly Estimate'!$D$21='Payment Calendar'!$B290,'Monthly Estimate'!$B$21,0))</f>
        <v>0</v>
      </c>
      <c r="M290" s="33">
        <f>IF(ISBLANK('Monthly Estimate'!$D$22),SUMPRODUCT(('Monthly Estimate'!$F$22:$BL$22='Payment Calendar'!$A290)*('Monthly Estimate'!$B$22)),IF('Monthly Estimate'!$D$22='Payment Calendar'!$B290,'Monthly Estimate'!$B$22,0))</f>
        <v>0</v>
      </c>
      <c r="N290" s="33">
        <f>IF(ISBLANK('Monthly Estimate'!$D$23),SUMPRODUCT(('Monthly Estimate'!$F$23:$BL$23='Payment Calendar'!$A290)*('Monthly Estimate'!$B$23)),IF('Monthly Estimate'!$D$23='Payment Calendar'!$B290,'Monthly Estimate'!$B$23,0))</f>
        <v>0</v>
      </c>
      <c r="O290" s="33">
        <f>IF(ISBLANK('Monthly Estimate'!$D$24),SUMPRODUCT(('Monthly Estimate'!$F$24:$BL$24='Payment Calendar'!$A290)*('Monthly Estimate'!$B$24)),IF('Monthly Estimate'!$D$24='Payment Calendar'!$B290,'Monthly Estimate'!$B$24,0))</f>
        <v>0</v>
      </c>
      <c r="P290" s="33">
        <f>IF(ISBLANK('Monthly Estimate'!$D$25),SUMPRODUCT(('Monthly Estimate'!$F$25:$BL$25='Payment Calendar'!$A290)*('Monthly Estimate'!$B$25)),IF('Monthly Estimate'!$D$25='Payment Calendar'!$B290,'Monthly Estimate'!$B$25,0))</f>
        <v>0</v>
      </c>
      <c r="Q290" s="33">
        <f>IF(ISBLANK('Monthly Estimate'!$D$26),SUMPRODUCT(('Monthly Estimate'!$F$26:$BL$26='Payment Calendar'!$A290)*('Monthly Estimate'!$B$26)),IF('Monthly Estimate'!$D$26='Payment Calendar'!$B290,'Monthly Estimate'!$B$26,0))</f>
        <v>0</v>
      </c>
      <c r="R290" s="33">
        <f>IF(ISBLANK('Monthly Estimate'!$D$27),SUMPRODUCT(('Monthly Estimate'!$F$27:$BL$27='Payment Calendar'!$A290)*('Monthly Estimate'!$B$27)),IF('Monthly Estimate'!$D$27='Payment Calendar'!$B290,'Monthly Estimate'!$B$27,0))</f>
        <v>0</v>
      </c>
      <c r="S290" s="33">
        <f>IF(ISBLANK('Monthly Estimate'!$D$28),SUMPRODUCT(('Monthly Estimate'!$F$28:$BL$28='Payment Calendar'!$A290)*('Monthly Estimate'!$B$28)),IF('Monthly Estimate'!$D$28='Payment Calendar'!$B290,'Monthly Estimate'!$B$28,0))</f>
        <v>0</v>
      </c>
      <c r="T290" s="33">
        <f>IF(ISBLANK('Monthly Estimate'!$D$32),SUMPRODUCT(('Monthly Estimate'!$F$32:$BL$32='Payment Calendar'!$A290)*('Monthly Estimate'!$B$32)),IF('Monthly Estimate'!$D$32='Payment Calendar'!$B290,'Monthly Estimate'!$B$32,0))</f>
        <v>0</v>
      </c>
      <c r="U290" s="33">
        <f>IF(ISBLANK('Monthly Estimate'!$D$33),SUMPRODUCT(('Monthly Estimate'!$F$33:$BL$33='Payment Calendar'!$A290)*('Monthly Estimate'!$B$33)),IF('Monthly Estimate'!$D$33='Payment Calendar'!$B290,'Monthly Estimate'!$B$33,0))</f>
        <v>0</v>
      </c>
      <c r="V290" s="33">
        <f>IF(ISBLANK('Monthly Estimate'!$D$34),SUMPRODUCT(('Monthly Estimate'!$F$34:$BL$34='Payment Calendar'!$A290)*('Monthly Estimate'!$B$34)),IF('Monthly Estimate'!$D$34='Payment Calendar'!$B290,'Monthly Estimate'!$B$34,0))</f>
        <v>0</v>
      </c>
      <c r="W290" s="33">
        <f>IF(ISBLANK('Monthly Estimate'!$D$35),SUMPRODUCT(('Monthly Estimate'!$F$35:$BL$35='Payment Calendar'!$A290)*('Monthly Estimate'!$B$35)),IF('Monthly Estimate'!$D$35='Payment Calendar'!$B290,'Monthly Estimate'!$B$35,0))</f>
        <v>0</v>
      </c>
      <c r="X290" s="33">
        <f>IF(ISBLANK('Monthly Estimate'!$D$36),SUMPRODUCT(('Monthly Estimate'!$F$36:$BL$36='Payment Calendar'!$A290)*('Monthly Estimate'!$B$36)),IF('Monthly Estimate'!$D$36='Payment Calendar'!$B290,'Monthly Estimate'!$B$36,0))</f>
        <v>0</v>
      </c>
      <c r="Y290" s="33">
        <f>IF(ISBLANK('Monthly Estimate'!$D$37),SUMPRODUCT(('Monthly Estimate'!$F$37:$BL$37='Payment Calendar'!$A290)*('Monthly Estimate'!$B$37)),IF('Monthly Estimate'!$D$37='Payment Calendar'!$B290,'Monthly Estimate'!$B$37,0))</f>
        <v>0</v>
      </c>
      <c r="Z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A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B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C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D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E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F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G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H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I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J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K290" s="33">
        <f>IF(ISBLANK('Monthly Estimate'!$D$38),SUMPRODUCT(('Monthly Estimate'!$F$38:$BL$38='Payment Calendar'!$A290)*('Monthly Estimate'!$B$38)),IF('Monthly Estimate'!$D$38='Payment Calendar'!$B290,'Monthly Estimate'!$B$38,0))</f>
        <v>0</v>
      </c>
      <c r="AL290" s="33">
        <f>IF(ISBLANK('Monthly Estimate'!$D$50),SUMPRODUCT(('Monthly Estimate'!$F$50:$BL$50='Payment Calendar'!$A290)*('Monthly Estimate'!$B$50)),IF('Monthly Estimate'!$D$50='Payment Calendar'!$B290,'Monthly Estimate'!$B$50,0))</f>
        <v>0</v>
      </c>
      <c r="AM290" s="34">
        <f>IF(ISBLANK('Monthly Estimate'!$D$51),SUMPRODUCT(('Monthly Estimate'!$F$51:$BL$51='Payment Calendar'!$A290)*('Monthly Estimate'!$B$51)),IF('Monthly Estimate'!$D$51='Payment Calendar'!$B290,'Monthly Estimate'!$B$51,0))</f>
        <v>0</v>
      </c>
      <c r="AN290" s="29">
        <f>SUM(D290:AM290)</f>
        <v>0</v>
      </c>
      <c r="AO290" s="33">
        <f>IF(ISBLANK('Monthly Estimate'!$D$6),SUMPRODUCT(('Monthly Estimate'!$F$6:$BL$6='Payment Calendar'!$A290)*('Monthly Estimate'!$B$6)),IF('Monthly Estimate'!$D$6='Payment Calendar'!$B290,'Monthly Estimate'!$B$6,0))</f>
        <v>0</v>
      </c>
      <c r="AP290" s="33">
        <f>IF(ISBLANK('Monthly Estimate'!$D$7),SUMPRODUCT(('Monthly Estimate'!$F$7:$BL$7='Payment Calendar'!$A290)*('Monthly Estimate'!$B$7)),IF('Monthly Estimate'!$D$7='Payment Calendar'!$B290,'Monthly Estimate'!$B$7,0))</f>
        <v>0</v>
      </c>
      <c r="AQ290" s="34">
        <f>IF(ISBLANK('Monthly Estimate'!$D$8),SUMPRODUCT(('Monthly Estimate'!$F$8:$BL$8='Payment Calendar'!$A290)*('Monthly Estimate'!$B$8)),IF('Monthly Estimate'!$D$8='Payment Calendar'!$B290,'Monthly Estimate'!$B$8,0))</f>
        <v>0</v>
      </c>
      <c r="AR290" s="35">
        <f t="shared" si="93"/>
        <v>0</v>
      </c>
      <c r="AS290" s="36">
        <f>IF(ISBLANK('Monthly Estimate'!$D$54),SUMPRODUCT(('Monthly Estimate'!$F$54:$BL$54='Payment Calendar'!$A290)*('Monthly Estimate'!$B$54)),IF('Monthly Estimate'!$D$54='Payment Calendar'!$B290,'Monthly Estimate'!$B$54,0))</f>
        <v>0</v>
      </c>
      <c r="AT290" s="34">
        <f>IF(ISBLANK('Monthly Estimate'!$D$55),SUMPRODUCT(('Monthly Estimate'!$F$55:$BL$55='Payment Calendar'!$A290)*('Monthly Estimate'!$B$55)),IF('Monthly Estimate'!$D$55='Payment Calendar'!$B290,'Monthly Estimate'!$B$55,0))</f>
        <v>0</v>
      </c>
      <c r="AU290" s="29">
        <f t="shared" si="102"/>
        <v>0</v>
      </c>
      <c r="AV290" s="30">
        <f t="shared" si="103"/>
        <v>0</v>
      </c>
      <c r="AW290" s="37">
        <f t="shared" si="105"/>
        <v>0</v>
      </c>
    </row>
    <row r="291" spans="1:49" x14ac:dyDescent="0.2">
      <c r="A291" s="31">
        <f t="shared" si="104"/>
        <v>43379</v>
      </c>
      <c r="B291" s="32">
        <f t="shared" si="92"/>
        <v>6</v>
      </c>
      <c r="C291" s="32">
        <f t="shared" si="101"/>
        <v>10</v>
      </c>
      <c r="D291" s="33">
        <f>IF(ISBLANK('Monthly Estimate'!$D$13),SUMPRODUCT(('Monthly Estimate'!$F$13:$BL$13='Payment Calendar'!$A291)*('Monthly Estimate'!$B$13)),IF('Monthly Estimate'!$D$13='Payment Calendar'!$B291,'Monthly Estimate'!$B$13,0))</f>
        <v>0</v>
      </c>
      <c r="E291" s="33">
        <f>IF(ISBLANK('Monthly Estimate'!$D$14),SUMPRODUCT(('Monthly Estimate'!$F$14:$BL$14='Payment Calendar'!$A291)*('Monthly Estimate'!$B$14)),IF('Monthly Estimate'!$D$14='Payment Calendar'!$B291,'Monthly Estimate'!$B$14,0))</f>
        <v>0</v>
      </c>
      <c r="F291" s="33">
        <f>IF(ISBLANK('Monthly Estimate'!$D$15),SUMPRODUCT(('Monthly Estimate'!$F$15:$BL$15='Payment Calendar'!$A291)*('Monthly Estimate'!$B$15)),IF('Monthly Estimate'!$D$15='Payment Calendar'!$B291,'Monthly Estimate'!$B$15,0))</f>
        <v>0</v>
      </c>
      <c r="G291" s="33">
        <f>IF(ISBLANK('Monthly Estimate'!$D$16),SUMPRODUCT(('Monthly Estimate'!$F$16:$BL$16='Payment Calendar'!$A291)*('Monthly Estimate'!$B$16)),IF('Monthly Estimate'!$D$16='Payment Calendar'!$B291,'Monthly Estimate'!$B$16,0))</f>
        <v>0</v>
      </c>
      <c r="H291" s="33">
        <f>IF(ISBLANK('Monthly Estimate'!$D$17),SUMPRODUCT(('Monthly Estimate'!$F$17:$BL$17='Payment Calendar'!$A291)*('Monthly Estimate'!$B$17)),IF('Monthly Estimate'!$D$17='Payment Calendar'!$B291,'Monthly Estimate'!$B$17,0))</f>
        <v>0</v>
      </c>
      <c r="I291" s="33">
        <f>IF(ISBLANK('Monthly Estimate'!$D$18),SUMPRODUCT(('Monthly Estimate'!$F$18:$BL$18='Payment Calendar'!$A291)*('Monthly Estimate'!$B$18)),IF('Monthly Estimate'!$D$18='Payment Calendar'!$B291,'Monthly Estimate'!$B$18,0))</f>
        <v>0</v>
      </c>
      <c r="J291" s="33">
        <f>IF(ISBLANK('Monthly Estimate'!$D$19),SUMPRODUCT(('Monthly Estimate'!$F$19:$BL$19='Payment Calendar'!$A291)*('Monthly Estimate'!$B$19)),IF('Monthly Estimate'!$D$19='Payment Calendar'!$B291,'Monthly Estimate'!$B$19,0))</f>
        <v>0</v>
      </c>
      <c r="K291" s="33">
        <f>IF(ISBLANK('Monthly Estimate'!$D$20),SUMPRODUCT(('Monthly Estimate'!$F$20:$BL$20='Payment Calendar'!$A291)*('Monthly Estimate'!$B$20)),IF('Monthly Estimate'!$D$20='Payment Calendar'!$B291,'Monthly Estimate'!$B$20,0))</f>
        <v>0</v>
      </c>
      <c r="L291" s="33">
        <f>IF(ISBLANK('Monthly Estimate'!$D$21),SUMPRODUCT(('Monthly Estimate'!$F$21:$BL$21='Payment Calendar'!$A291)*('Monthly Estimate'!$B$21)),IF('Monthly Estimate'!$D$21='Payment Calendar'!$B291,'Monthly Estimate'!$B$21,0))</f>
        <v>0</v>
      </c>
      <c r="M291" s="33">
        <f>IF(ISBLANK('Monthly Estimate'!$D$22),SUMPRODUCT(('Monthly Estimate'!$F$22:$BL$22='Payment Calendar'!$A291)*('Monthly Estimate'!$B$22)),IF('Monthly Estimate'!$D$22='Payment Calendar'!$B291,'Monthly Estimate'!$B$22,0))</f>
        <v>0</v>
      </c>
      <c r="N291" s="33">
        <f>IF(ISBLANK('Monthly Estimate'!$D$23),SUMPRODUCT(('Monthly Estimate'!$F$23:$BL$23='Payment Calendar'!$A291)*('Monthly Estimate'!$B$23)),IF('Monthly Estimate'!$D$23='Payment Calendar'!$B291,'Monthly Estimate'!$B$23,0))</f>
        <v>0</v>
      </c>
      <c r="O291" s="33">
        <f>IF(ISBLANK('Monthly Estimate'!$D$24),SUMPRODUCT(('Monthly Estimate'!$F$24:$BL$24='Payment Calendar'!$A291)*('Monthly Estimate'!$B$24)),IF('Monthly Estimate'!$D$24='Payment Calendar'!$B291,'Monthly Estimate'!$B$24,0))</f>
        <v>0</v>
      </c>
      <c r="P291" s="33">
        <f>IF(ISBLANK('Monthly Estimate'!$D$25),SUMPRODUCT(('Monthly Estimate'!$F$25:$BL$25='Payment Calendar'!$A291)*('Monthly Estimate'!$B$25)),IF('Monthly Estimate'!$D$25='Payment Calendar'!$B291,'Monthly Estimate'!$B$25,0))</f>
        <v>0</v>
      </c>
      <c r="Q291" s="33">
        <f>IF(ISBLANK('Monthly Estimate'!$D$26),SUMPRODUCT(('Monthly Estimate'!$F$26:$BL$26='Payment Calendar'!$A291)*('Monthly Estimate'!$B$26)),IF('Monthly Estimate'!$D$26='Payment Calendar'!$B291,'Monthly Estimate'!$B$26,0))</f>
        <v>0</v>
      </c>
      <c r="R291" s="33">
        <f>IF(ISBLANK('Monthly Estimate'!$D$27),SUMPRODUCT(('Monthly Estimate'!$F$27:$BL$27='Payment Calendar'!$A291)*('Monthly Estimate'!$B$27)),IF('Monthly Estimate'!$D$27='Payment Calendar'!$B291,'Monthly Estimate'!$B$27,0))</f>
        <v>0</v>
      </c>
      <c r="S291" s="33">
        <f>IF(ISBLANK('Monthly Estimate'!$D$28),SUMPRODUCT(('Monthly Estimate'!$F$28:$BL$28='Payment Calendar'!$A291)*('Monthly Estimate'!$B$28)),IF('Monthly Estimate'!$D$28='Payment Calendar'!$B291,'Monthly Estimate'!$B$28,0))</f>
        <v>0</v>
      </c>
      <c r="T291" s="33">
        <f>IF(ISBLANK('Monthly Estimate'!$D$32),SUMPRODUCT(('Monthly Estimate'!$F$32:$BL$32='Payment Calendar'!$A291)*('Monthly Estimate'!$B$32)),IF('Monthly Estimate'!$D$32='Payment Calendar'!$B291,'Monthly Estimate'!$B$32,0))</f>
        <v>0</v>
      </c>
      <c r="U291" s="33">
        <f>IF(ISBLANK('Monthly Estimate'!$D$33),SUMPRODUCT(('Monthly Estimate'!$F$33:$BL$33='Payment Calendar'!$A291)*('Monthly Estimate'!$B$33)),IF('Monthly Estimate'!$D$33='Payment Calendar'!$B291,'Monthly Estimate'!$B$33,0))</f>
        <v>0</v>
      </c>
      <c r="V291" s="33">
        <f>IF(ISBLANK('Monthly Estimate'!$D$34),SUMPRODUCT(('Monthly Estimate'!$F$34:$BL$34='Payment Calendar'!$A291)*('Monthly Estimate'!$B$34)),IF('Monthly Estimate'!$D$34='Payment Calendar'!$B291,'Monthly Estimate'!$B$34,0))</f>
        <v>0</v>
      </c>
      <c r="W291" s="33">
        <f>IF(ISBLANK('Monthly Estimate'!$D$35),SUMPRODUCT(('Monthly Estimate'!$F$35:$BL$35='Payment Calendar'!$A291)*('Monthly Estimate'!$B$35)),IF('Monthly Estimate'!$D$35='Payment Calendar'!$B291,'Monthly Estimate'!$B$35,0))</f>
        <v>0</v>
      </c>
      <c r="X291" s="33">
        <f>IF(ISBLANK('Monthly Estimate'!$D$36),SUMPRODUCT(('Monthly Estimate'!$F$36:$BL$36='Payment Calendar'!$A291)*('Monthly Estimate'!$B$36)),IF('Monthly Estimate'!$D$36='Payment Calendar'!$B291,'Monthly Estimate'!$B$36,0))</f>
        <v>0</v>
      </c>
      <c r="Y291" s="33">
        <f>IF(ISBLANK('Monthly Estimate'!$D$37),SUMPRODUCT(('Monthly Estimate'!$F$37:$BL$37='Payment Calendar'!$A291)*('Monthly Estimate'!$B$37)),IF('Monthly Estimate'!$D$37='Payment Calendar'!$B291,'Monthly Estimate'!$B$37,0))</f>
        <v>0</v>
      </c>
      <c r="Z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A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B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C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D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E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F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G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H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I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J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K291" s="33">
        <f>IF(ISBLANK('Monthly Estimate'!$D$38),SUMPRODUCT(('Monthly Estimate'!$F$38:$BL$38='Payment Calendar'!$A291)*('Monthly Estimate'!$B$38)),IF('Monthly Estimate'!$D$38='Payment Calendar'!$B291,'Monthly Estimate'!$B$38,0))</f>
        <v>0</v>
      </c>
      <c r="AL291" s="33">
        <f>IF(ISBLANK('Monthly Estimate'!$D$50),SUMPRODUCT(('Monthly Estimate'!$F$50:$BL$50='Payment Calendar'!$A291)*('Monthly Estimate'!$B$50)),IF('Monthly Estimate'!$D$50='Payment Calendar'!$B291,'Monthly Estimate'!$B$50,0))</f>
        <v>0</v>
      </c>
      <c r="AM291" s="34">
        <f>IF(ISBLANK('Monthly Estimate'!$D$51),SUMPRODUCT(('Monthly Estimate'!$F$51:$BL$51='Payment Calendar'!$A291)*('Monthly Estimate'!$B$51)),IF('Monthly Estimate'!$D$51='Payment Calendar'!$B291,'Monthly Estimate'!$B$51,0))</f>
        <v>0</v>
      </c>
      <c r="AN291" s="29">
        <f>SUM(D291:AM291)</f>
        <v>0</v>
      </c>
      <c r="AO291" s="33">
        <f>IF(ISBLANK('Monthly Estimate'!$D$6),SUMPRODUCT(('Monthly Estimate'!$F$6:$BL$6='Payment Calendar'!$A291)*('Monthly Estimate'!$B$6)),IF('Monthly Estimate'!$D$6='Payment Calendar'!$B291,'Monthly Estimate'!$B$6,0))</f>
        <v>0</v>
      </c>
      <c r="AP291" s="33">
        <f>IF(ISBLANK('Monthly Estimate'!$D$7),SUMPRODUCT(('Monthly Estimate'!$F$7:$BL$7='Payment Calendar'!$A291)*('Monthly Estimate'!$B$7)),IF('Monthly Estimate'!$D$7='Payment Calendar'!$B291,'Monthly Estimate'!$B$7,0))</f>
        <v>0</v>
      </c>
      <c r="AQ291" s="34">
        <f>IF(ISBLANK('Monthly Estimate'!$D$8),SUMPRODUCT(('Monthly Estimate'!$F$8:$BL$8='Payment Calendar'!$A291)*('Monthly Estimate'!$B$8)),IF('Monthly Estimate'!$D$8='Payment Calendar'!$B291,'Monthly Estimate'!$B$8,0))</f>
        <v>0</v>
      </c>
      <c r="AR291" s="35">
        <f t="shared" si="93"/>
        <v>0</v>
      </c>
      <c r="AS291" s="36">
        <f>IF(ISBLANK('Monthly Estimate'!$D$54),SUMPRODUCT(('Monthly Estimate'!$F$54:$BL$54='Payment Calendar'!$A291)*('Monthly Estimate'!$B$54)),IF('Monthly Estimate'!$D$54='Payment Calendar'!$B291,'Monthly Estimate'!$B$54,0))</f>
        <v>0</v>
      </c>
      <c r="AT291" s="34">
        <f>IF(ISBLANK('Monthly Estimate'!$D$55),SUMPRODUCT(('Monthly Estimate'!$F$55:$BL$55='Payment Calendar'!$A291)*('Monthly Estimate'!$B$55)),IF('Monthly Estimate'!$D$55='Payment Calendar'!$B291,'Monthly Estimate'!$B$55,0))</f>
        <v>0</v>
      </c>
      <c r="AU291" s="29">
        <f t="shared" si="102"/>
        <v>0</v>
      </c>
      <c r="AV291" s="30">
        <f t="shared" si="103"/>
        <v>0</v>
      </c>
      <c r="AW291" s="37">
        <f t="shared" si="105"/>
        <v>0</v>
      </c>
    </row>
    <row r="292" spans="1:49" x14ac:dyDescent="0.2">
      <c r="A292" s="31">
        <f t="shared" si="104"/>
        <v>43380</v>
      </c>
      <c r="B292" s="32">
        <f t="shared" si="92"/>
        <v>7</v>
      </c>
      <c r="C292" s="32">
        <f t="shared" si="101"/>
        <v>10</v>
      </c>
      <c r="D292" s="33">
        <f>IF(ISBLANK('Monthly Estimate'!$D$13),SUMPRODUCT(('Monthly Estimate'!$F$13:$BL$13='Payment Calendar'!$A292)*('Monthly Estimate'!$B$13)),IF('Monthly Estimate'!$D$13='Payment Calendar'!$B292,'Monthly Estimate'!$B$13,0))</f>
        <v>0</v>
      </c>
      <c r="E292" s="33">
        <f>IF(ISBLANK('Monthly Estimate'!$D$14),SUMPRODUCT(('Monthly Estimate'!$F$14:$BL$14='Payment Calendar'!$A292)*('Monthly Estimate'!$B$14)),IF('Monthly Estimate'!$D$14='Payment Calendar'!$B292,'Monthly Estimate'!$B$14,0))</f>
        <v>0</v>
      </c>
      <c r="F292" s="33">
        <f>IF(ISBLANK('Monthly Estimate'!$D$15),SUMPRODUCT(('Monthly Estimate'!$F$15:$BL$15='Payment Calendar'!$A292)*('Monthly Estimate'!$B$15)),IF('Monthly Estimate'!$D$15='Payment Calendar'!$B292,'Monthly Estimate'!$B$15,0))</f>
        <v>0</v>
      </c>
      <c r="G292" s="33">
        <f>IF(ISBLANK('Monthly Estimate'!$D$16),SUMPRODUCT(('Monthly Estimate'!$F$16:$BL$16='Payment Calendar'!$A292)*('Monthly Estimate'!$B$16)),IF('Monthly Estimate'!$D$16='Payment Calendar'!$B292,'Monthly Estimate'!$B$16,0))</f>
        <v>0</v>
      </c>
      <c r="H292" s="33">
        <f>IF(ISBLANK('Monthly Estimate'!$D$17),SUMPRODUCT(('Monthly Estimate'!$F$17:$BL$17='Payment Calendar'!$A292)*('Monthly Estimate'!$B$17)),IF('Monthly Estimate'!$D$17='Payment Calendar'!$B292,'Monthly Estimate'!$B$17,0))</f>
        <v>0</v>
      </c>
      <c r="I292" s="33">
        <f>IF(ISBLANK('Monthly Estimate'!$D$18),SUMPRODUCT(('Monthly Estimate'!$F$18:$BL$18='Payment Calendar'!$A292)*('Monthly Estimate'!$B$18)),IF('Monthly Estimate'!$D$18='Payment Calendar'!$B292,'Monthly Estimate'!$B$18,0))</f>
        <v>0</v>
      </c>
      <c r="J292" s="33">
        <f>IF(ISBLANK('Monthly Estimate'!$D$19),SUMPRODUCT(('Monthly Estimate'!$F$19:$BL$19='Payment Calendar'!$A292)*('Monthly Estimate'!$B$19)),IF('Monthly Estimate'!$D$19='Payment Calendar'!$B292,'Monthly Estimate'!$B$19,0))</f>
        <v>0</v>
      </c>
      <c r="K292" s="33">
        <f>IF(ISBLANK('Monthly Estimate'!$D$20),SUMPRODUCT(('Monthly Estimate'!$F$20:$BL$20='Payment Calendar'!$A292)*('Monthly Estimate'!$B$20)),IF('Monthly Estimate'!$D$20='Payment Calendar'!$B292,'Monthly Estimate'!$B$20,0))</f>
        <v>0</v>
      </c>
      <c r="L292" s="33">
        <f>IF(ISBLANK('Monthly Estimate'!$D$21),SUMPRODUCT(('Monthly Estimate'!$F$21:$BL$21='Payment Calendar'!$A292)*('Monthly Estimate'!$B$21)),IF('Monthly Estimate'!$D$21='Payment Calendar'!$B292,'Monthly Estimate'!$B$21,0))</f>
        <v>0</v>
      </c>
      <c r="M292" s="33">
        <f>IF(ISBLANK('Monthly Estimate'!$D$22),SUMPRODUCT(('Monthly Estimate'!$F$22:$BL$22='Payment Calendar'!$A292)*('Monthly Estimate'!$B$22)),IF('Monthly Estimate'!$D$22='Payment Calendar'!$B292,'Monthly Estimate'!$B$22,0))</f>
        <v>0</v>
      </c>
      <c r="N292" s="33">
        <f>IF(ISBLANK('Monthly Estimate'!$D$23),SUMPRODUCT(('Monthly Estimate'!$F$23:$BL$23='Payment Calendar'!$A292)*('Monthly Estimate'!$B$23)),IF('Monthly Estimate'!$D$23='Payment Calendar'!$B292,'Monthly Estimate'!$B$23,0))</f>
        <v>0</v>
      </c>
      <c r="O292" s="33">
        <f>IF(ISBLANK('Monthly Estimate'!$D$24),SUMPRODUCT(('Monthly Estimate'!$F$24:$BL$24='Payment Calendar'!$A292)*('Monthly Estimate'!$B$24)),IF('Monthly Estimate'!$D$24='Payment Calendar'!$B292,'Monthly Estimate'!$B$24,0))</f>
        <v>0</v>
      </c>
      <c r="P292" s="33">
        <f>IF(ISBLANK('Monthly Estimate'!$D$25),SUMPRODUCT(('Monthly Estimate'!$F$25:$BL$25='Payment Calendar'!$A292)*('Monthly Estimate'!$B$25)),IF('Monthly Estimate'!$D$25='Payment Calendar'!$B292,'Monthly Estimate'!$B$25,0))</f>
        <v>0</v>
      </c>
      <c r="Q292" s="33">
        <f>IF(ISBLANK('Monthly Estimate'!$D$26),SUMPRODUCT(('Monthly Estimate'!$F$26:$BL$26='Payment Calendar'!$A292)*('Monthly Estimate'!$B$26)),IF('Monthly Estimate'!$D$26='Payment Calendar'!$B292,'Monthly Estimate'!$B$26,0))</f>
        <v>0</v>
      </c>
      <c r="R292" s="33">
        <f>IF(ISBLANK('Monthly Estimate'!$D$27),SUMPRODUCT(('Monthly Estimate'!$F$27:$BL$27='Payment Calendar'!$A292)*('Monthly Estimate'!$B$27)),IF('Monthly Estimate'!$D$27='Payment Calendar'!$B292,'Monthly Estimate'!$B$27,0))</f>
        <v>0</v>
      </c>
      <c r="S292" s="33">
        <f>IF(ISBLANK('Monthly Estimate'!$D$28),SUMPRODUCT(('Monthly Estimate'!$F$28:$BL$28='Payment Calendar'!$A292)*('Monthly Estimate'!$B$28)),IF('Monthly Estimate'!$D$28='Payment Calendar'!$B292,'Monthly Estimate'!$B$28,0))</f>
        <v>0</v>
      </c>
      <c r="T292" s="33">
        <f>IF(ISBLANK('Monthly Estimate'!$D$32),SUMPRODUCT(('Monthly Estimate'!$F$32:$BL$32='Payment Calendar'!$A292)*('Monthly Estimate'!$B$32)),IF('Monthly Estimate'!$D$32='Payment Calendar'!$B292,'Monthly Estimate'!$B$32,0))</f>
        <v>0</v>
      </c>
      <c r="U292" s="33">
        <f>IF(ISBLANK('Monthly Estimate'!$D$33),SUMPRODUCT(('Monthly Estimate'!$F$33:$BL$33='Payment Calendar'!$A292)*('Monthly Estimate'!$B$33)),IF('Monthly Estimate'!$D$33='Payment Calendar'!$B292,'Monthly Estimate'!$B$33,0))</f>
        <v>0</v>
      </c>
      <c r="V292" s="33">
        <f>IF(ISBLANK('Monthly Estimate'!$D$34),SUMPRODUCT(('Monthly Estimate'!$F$34:$BL$34='Payment Calendar'!$A292)*('Monthly Estimate'!$B$34)),IF('Monthly Estimate'!$D$34='Payment Calendar'!$B292,'Monthly Estimate'!$B$34,0))</f>
        <v>0</v>
      </c>
      <c r="W292" s="33">
        <f>IF(ISBLANK('Monthly Estimate'!$D$35),SUMPRODUCT(('Monthly Estimate'!$F$35:$BL$35='Payment Calendar'!$A292)*('Monthly Estimate'!$B$35)),IF('Monthly Estimate'!$D$35='Payment Calendar'!$B292,'Monthly Estimate'!$B$35,0))</f>
        <v>0</v>
      </c>
      <c r="X292" s="33">
        <f>IF(ISBLANK('Monthly Estimate'!$D$36),SUMPRODUCT(('Monthly Estimate'!$F$36:$BL$36='Payment Calendar'!$A292)*('Monthly Estimate'!$B$36)),IF('Monthly Estimate'!$D$36='Payment Calendar'!$B292,'Monthly Estimate'!$B$36,0))</f>
        <v>0</v>
      </c>
      <c r="Y292" s="33">
        <f>IF(ISBLANK('Monthly Estimate'!$D$37),SUMPRODUCT(('Monthly Estimate'!$F$37:$BL$37='Payment Calendar'!$A292)*('Monthly Estimate'!$B$37)),IF('Monthly Estimate'!$D$37='Payment Calendar'!$B292,'Monthly Estimate'!$B$37,0))</f>
        <v>0</v>
      </c>
      <c r="Z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A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B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C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D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E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F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G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H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I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J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K292" s="33">
        <f>IF(ISBLANK('Monthly Estimate'!$D$38),SUMPRODUCT(('Monthly Estimate'!$F$38:$BL$38='Payment Calendar'!$A292)*('Monthly Estimate'!$B$38)),IF('Monthly Estimate'!$D$38='Payment Calendar'!$B292,'Monthly Estimate'!$B$38,0))</f>
        <v>0</v>
      </c>
      <c r="AL292" s="33">
        <f>IF(ISBLANK('Monthly Estimate'!$D$50),SUMPRODUCT(('Monthly Estimate'!$F$50:$BL$50='Payment Calendar'!$A292)*('Monthly Estimate'!$B$50)),IF('Monthly Estimate'!$D$50='Payment Calendar'!$B292,'Monthly Estimate'!$B$50,0))</f>
        <v>0</v>
      </c>
      <c r="AM292" s="34">
        <f>IF(ISBLANK('Monthly Estimate'!$D$51),SUMPRODUCT(('Monthly Estimate'!$F$51:$BL$51='Payment Calendar'!$A292)*('Monthly Estimate'!$B$51)),IF('Monthly Estimate'!$D$51='Payment Calendar'!$B292,'Monthly Estimate'!$B$51,0))</f>
        <v>0</v>
      </c>
      <c r="AN292" s="29">
        <f>SUM(D292:AM292)</f>
        <v>0</v>
      </c>
      <c r="AO292" s="33">
        <f>IF(ISBLANK('Monthly Estimate'!$D$6),SUMPRODUCT(('Monthly Estimate'!$F$6:$BL$6='Payment Calendar'!$A292)*('Monthly Estimate'!$B$6)),IF('Monthly Estimate'!$D$6='Payment Calendar'!$B292,'Monthly Estimate'!$B$6,0))</f>
        <v>0</v>
      </c>
      <c r="AP292" s="33">
        <f>IF(ISBLANK('Monthly Estimate'!$D$7),SUMPRODUCT(('Monthly Estimate'!$F$7:$BL$7='Payment Calendar'!$A292)*('Monthly Estimate'!$B$7)),IF('Monthly Estimate'!$D$7='Payment Calendar'!$B292,'Monthly Estimate'!$B$7,0))</f>
        <v>0</v>
      </c>
      <c r="AQ292" s="34">
        <f>IF(ISBLANK('Monthly Estimate'!$D$8),SUMPRODUCT(('Monthly Estimate'!$F$8:$BL$8='Payment Calendar'!$A292)*('Monthly Estimate'!$B$8)),IF('Monthly Estimate'!$D$8='Payment Calendar'!$B292,'Monthly Estimate'!$B$8,0))</f>
        <v>0</v>
      </c>
      <c r="AR292" s="35">
        <f t="shared" si="93"/>
        <v>0</v>
      </c>
      <c r="AS292" s="36">
        <f>IF(ISBLANK('Monthly Estimate'!$D$54),SUMPRODUCT(('Monthly Estimate'!$F$54:$BL$54='Payment Calendar'!$A292)*('Monthly Estimate'!$B$54)),IF('Monthly Estimate'!$D$54='Payment Calendar'!$B292,'Monthly Estimate'!$B$54,0))</f>
        <v>0</v>
      </c>
      <c r="AT292" s="34">
        <f>IF(ISBLANK('Monthly Estimate'!$D$55),SUMPRODUCT(('Monthly Estimate'!$F$55:$BL$55='Payment Calendar'!$A292)*('Monthly Estimate'!$B$55)),IF('Monthly Estimate'!$D$55='Payment Calendar'!$B292,'Monthly Estimate'!$B$55,0))</f>
        <v>0</v>
      </c>
      <c r="AU292" s="29">
        <f t="shared" si="102"/>
        <v>0</v>
      </c>
      <c r="AV292" s="30">
        <f t="shared" si="103"/>
        <v>0</v>
      </c>
      <c r="AW292" s="37">
        <f t="shared" si="105"/>
        <v>0</v>
      </c>
    </row>
    <row r="293" spans="1:49" x14ac:dyDescent="0.2">
      <c r="A293" s="31">
        <f t="shared" si="104"/>
        <v>43381</v>
      </c>
      <c r="B293" s="32">
        <f t="shared" si="92"/>
        <v>8</v>
      </c>
      <c r="C293" s="32">
        <f t="shared" si="101"/>
        <v>10</v>
      </c>
      <c r="D293" s="33">
        <f>IF(ISBLANK('Monthly Estimate'!$D$13),SUMPRODUCT(('Monthly Estimate'!$F$13:$BL$13='Payment Calendar'!$A293)*('Monthly Estimate'!$B$13)),IF('Monthly Estimate'!$D$13='Payment Calendar'!$B293,'Monthly Estimate'!$B$13,0))</f>
        <v>0</v>
      </c>
      <c r="E293" s="33">
        <f>IF(ISBLANK('Monthly Estimate'!$D$14),SUMPRODUCT(('Monthly Estimate'!$F$14:$BL$14='Payment Calendar'!$A293)*('Monthly Estimate'!$B$14)),IF('Monthly Estimate'!$D$14='Payment Calendar'!$B293,'Monthly Estimate'!$B$14,0))</f>
        <v>0</v>
      </c>
      <c r="F293" s="33">
        <f>IF(ISBLANK('Monthly Estimate'!$D$15),SUMPRODUCT(('Monthly Estimate'!$F$15:$BL$15='Payment Calendar'!$A293)*('Monthly Estimate'!$B$15)),IF('Monthly Estimate'!$D$15='Payment Calendar'!$B293,'Monthly Estimate'!$B$15,0))</f>
        <v>0</v>
      </c>
      <c r="G293" s="33">
        <f>IF(ISBLANK('Monthly Estimate'!$D$16),SUMPRODUCT(('Monthly Estimate'!$F$16:$BL$16='Payment Calendar'!$A293)*('Monthly Estimate'!$B$16)),IF('Monthly Estimate'!$D$16='Payment Calendar'!$B293,'Monthly Estimate'!$B$16,0))</f>
        <v>0</v>
      </c>
      <c r="H293" s="33">
        <f>IF(ISBLANK('Monthly Estimate'!$D$17),SUMPRODUCT(('Monthly Estimate'!$F$17:$BL$17='Payment Calendar'!$A293)*('Monthly Estimate'!$B$17)),IF('Monthly Estimate'!$D$17='Payment Calendar'!$B293,'Monthly Estimate'!$B$17,0))</f>
        <v>0</v>
      </c>
      <c r="I293" s="33">
        <f>IF(ISBLANK('Monthly Estimate'!$D$18),SUMPRODUCT(('Monthly Estimate'!$F$18:$BL$18='Payment Calendar'!$A293)*('Monthly Estimate'!$B$18)),IF('Monthly Estimate'!$D$18='Payment Calendar'!$B293,'Monthly Estimate'!$B$18,0))</f>
        <v>0</v>
      </c>
      <c r="J293" s="33">
        <f>IF(ISBLANK('Monthly Estimate'!$D$19),SUMPRODUCT(('Monthly Estimate'!$F$19:$BL$19='Payment Calendar'!$A293)*('Monthly Estimate'!$B$19)),IF('Monthly Estimate'!$D$19='Payment Calendar'!$B293,'Monthly Estimate'!$B$19,0))</f>
        <v>0</v>
      </c>
      <c r="K293" s="33">
        <f>IF(ISBLANK('Monthly Estimate'!$D$20),SUMPRODUCT(('Monthly Estimate'!$F$20:$BL$20='Payment Calendar'!$A293)*('Monthly Estimate'!$B$20)),IF('Monthly Estimate'!$D$20='Payment Calendar'!$B293,'Monthly Estimate'!$B$20,0))</f>
        <v>0</v>
      </c>
      <c r="L293" s="33">
        <f>IF(ISBLANK('Monthly Estimate'!$D$21),SUMPRODUCT(('Monthly Estimate'!$F$21:$BL$21='Payment Calendar'!$A293)*('Monthly Estimate'!$B$21)),IF('Monthly Estimate'!$D$21='Payment Calendar'!$B293,'Monthly Estimate'!$B$21,0))</f>
        <v>0</v>
      </c>
      <c r="M293" s="33">
        <f>IF(ISBLANK('Monthly Estimate'!$D$22),SUMPRODUCT(('Monthly Estimate'!$F$22:$BL$22='Payment Calendar'!$A293)*('Monthly Estimate'!$B$22)),IF('Monthly Estimate'!$D$22='Payment Calendar'!$B293,'Monthly Estimate'!$B$22,0))</f>
        <v>0</v>
      </c>
      <c r="N293" s="33">
        <f>IF(ISBLANK('Monthly Estimate'!$D$23),SUMPRODUCT(('Monthly Estimate'!$F$23:$BL$23='Payment Calendar'!$A293)*('Monthly Estimate'!$B$23)),IF('Monthly Estimate'!$D$23='Payment Calendar'!$B293,'Monthly Estimate'!$B$23,0))</f>
        <v>0</v>
      </c>
      <c r="O293" s="33">
        <f>IF(ISBLANK('Monthly Estimate'!$D$24),SUMPRODUCT(('Monthly Estimate'!$F$24:$BL$24='Payment Calendar'!$A293)*('Monthly Estimate'!$B$24)),IF('Monthly Estimate'!$D$24='Payment Calendar'!$B293,'Monthly Estimate'!$B$24,0))</f>
        <v>0</v>
      </c>
      <c r="P293" s="33">
        <f>IF(ISBLANK('Monthly Estimate'!$D$25),SUMPRODUCT(('Monthly Estimate'!$F$25:$BL$25='Payment Calendar'!$A293)*('Monthly Estimate'!$B$25)),IF('Monthly Estimate'!$D$25='Payment Calendar'!$B293,'Monthly Estimate'!$B$25,0))</f>
        <v>0</v>
      </c>
      <c r="Q293" s="33">
        <f>IF(ISBLANK('Monthly Estimate'!$D$26),SUMPRODUCT(('Monthly Estimate'!$F$26:$BL$26='Payment Calendar'!$A293)*('Monthly Estimate'!$B$26)),IF('Monthly Estimate'!$D$26='Payment Calendar'!$B293,'Monthly Estimate'!$B$26,0))</f>
        <v>0</v>
      </c>
      <c r="R293" s="33">
        <f>IF(ISBLANK('Monthly Estimate'!$D$27),SUMPRODUCT(('Monthly Estimate'!$F$27:$BL$27='Payment Calendar'!$A293)*('Monthly Estimate'!$B$27)),IF('Monthly Estimate'!$D$27='Payment Calendar'!$B293,'Monthly Estimate'!$B$27,0))</f>
        <v>0</v>
      </c>
      <c r="S293" s="33">
        <f>IF(ISBLANK('Monthly Estimate'!$D$28),SUMPRODUCT(('Monthly Estimate'!$F$28:$BL$28='Payment Calendar'!$A293)*('Monthly Estimate'!$B$28)),IF('Monthly Estimate'!$D$28='Payment Calendar'!$B293,'Monthly Estimate'!$B$28,0))</f>
        <v>0</v>
      </c>
      <c r="T293" s="33">
        <f>IF(ISBLANK('Monthly Estimate'!$D$32),SUMPRODUCT(('Monthly Estimate'!$F$32:$BL$32='Payment Calendar'!$A293)*('Monthly Estimate'!$B$32)),IF('Monthly Estimate'!$D$32='Payment Calendar'!$B293,'Monthly Estimate'!$B$32,0))</f>
        <v>0</v>
      </c>
      <c r="U293" s="33">
        <f>IF(ISBLANK('Monthly Estimate'!$D$33),SUMPRODUCT(('Monthly Estimate'!$F$33:$BL$33='Payment Calendar'!$A293)*('Monthly Estimate'!$B$33)),IF('Monthly Estimate'!$D$33='Payment Calendar'!$B293,'Monthly Estimate'!$B$33,0))</f>
        <v>0</v>
      </c>
      <c r="V293" s="33">
        <f>IF(ISBLANK('Monthly Estimate'!$D$34),SUMPRODUCT(('Monthly Estimate'!$F$34:$BL$34='Payment Calendar'!$A293)*('Monthly Estimate'!$B$34)),IF('Monthly Estimate'!$D$34='Payment Calendar'!$B293,'Monthly Estimate'!$B$34,0))</f>
        <v>0</v>
      </c>
      <c r="W293" s="33">
        <f>IF(ISBLANK('Monthly Estimate'!$D$35),SUMPRODUCT(('Monthly Estimate'!$F$35:$BL$35='Payment Calendar'!$A293)*('Monthly Estimate'!$B$35)),IF('Monthly Estimate'!$D$35='Payment Calendar'!$B293,'Monthly Estimate'!$B$35,0))</f>
        <v>0</v>
      </c>
      <c r="X293" s="33">
        <f>IF(ISBLANK('Monthly Estimate'!$D$36),SUMPRODUCT(('Monthly Estimate'!$F$36:$BL$36='Payment Calendar'!$A293)*('Monthly Estimate'!$B$36)),IF('Monthly Estimate'!$D$36='Payment Calendar'!$B293,'Monthly Estimate'!$B$36,0))</f>
        <v>0</v>
      </c>
      <c r="Y293" s="33">
        <f>IF(ISBLANK('Monthly Estimate'!$D$37),SUMPRODUCT(('Monthly Estimate'!$F$37:$BL$37='Payment Calendar'!$A293)*('Monthly Estimate'!$B$37)),IF('Monthly Estimate'!$D$37='Payment Calendar'!$B293,'Monthly Estimate'!$B$37,0))</f>
        <v>0</v>
      </c>
      <c r="Z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A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B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C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D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E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F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G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H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I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J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K293" s="33">
        <f>IF(ISBLANK('Monthly Estimate'!$D$38),SUMPRODUCT(('Monthly Estimate'!$F$38:$BL$38='Payment Calendar'!$A293)*('Monthly Estimate'!$B$38)),IF('Monthly Estimate'!$D$38='Payment Calendar'!$B293,'Monthly Estimate'!$B$38,0))</f>
        <v>0</v>
      </c>
      <c r="AL293" s="33">
        <f>IF(ISBLANK('Monthly Estimate'!$D$50),SUMPRODUCT(('Monthly Estimate'!$F$50:$BL$50='Payment Calendar'!$A293)*('Monthly Estimate'!$B$50)),IF('Monthly Estimate'!$D$50='Payment Calendar'!$B293,'Monthly Estimate'!$B$50,0))</f>
        <v>0</v>
      </c>
      <c r="AM293" s="34">
        <f>IF(ISBLANK('Monthly Estimate'!$D$51),SUMPRODUCT(('Monthly Estimate'!$F$51:$BL$51='Payment Calendar'!$A293)*('Monthly Estimate'!$B$51)),IF('Monthly Estimate'!$D$51='Payment Calendar'!$B293,'Monthly Estimate'!$B$51,0))</f>
        <v>0</v>
      </c>
      <c r="AN293" s="29">
        <f>SUM(D293:AM293)</f>
        <v>0</v>
      </c>
      <c r="AO293" s="33">
        <f>IF(ISBLANK('Monthly Estimate'!$D$6),SUMPRODUCT(('Monthly Estimate'!$F$6:$BL$6='Payment Calendar'!$A293)*('Monthly Estimate'!$B$6)),IF('Monthly Estimate'!$D$6='Payment Calendar'!$B293,'Monthly Estimate'!$B$6,0))</f>
        <v>0</v>
      </c>
      <c r="AP293" s="33">
        <f>IF(ISBLANK('Monthly Estimate'!$D$7),SUMPRODUCT(('Monthly Estimate'!$F$7:$BL$7='Payment Calendar'!$A293)*('Monthly Estimate'!$B$7)),IF('Monthly Estimate'!$D$7='Payment Calendar'!$B293,'Monthly Estimate'!$B$7,0))</f>
        <v>0</v>
      </c>
      <c r="AQ293" s="34">
        <f>IF(ISBLANK('Monthly Estimate'!$D$8),SUMPRODUCT(('Monthly Estimate'!$F$8:$BL$8='Payment Calendar'!$A293)*('Monthly Estimate'!$B$8)),IF('Monthly Estimate'!$D$8='Payment Calendar'!$B293,'Monthly Estimate'!$B$8,0))</f>
        <v>0</v>
      </c>
      <c r="AR293" s="35">
        <f t="shared" si="93"/>
        <v>0</v>
      </c>
      <c r="AS293" s="36">
        <f>IF(ISBLANK('Monthly Estimate'!$D$54),SUMPRODUCT(('Monthly Estimate'!$F$54:$BL$54='Payment Calendar'!$A293)*('Monthly Estimate'!$B$54)),IF('Monthly Estimate'!$D$54='Payment Calendar'!$B293,'Monthly Estimate'!$B$54,0))</f>
        <v>0</v>
      </c>
      <c r="AT293" s="34">
        <f>IF(ISBLANK('Monthly Estimate'!$D$55),SUMPRODUCT(('Monthly Estimate'!$F$55:$BL$55='Payment Calendar'!$A293)*('Monthly Estimate'!$B$55)),IF('Monthly Estimate'!$D$55='Payment Calendar'!$B293,'Monthly Estimate'!$B$55,0))</f>
        <v>0</v>
      </c>
      <c r="AU293" s="29">
        <f t="shared" si="102"/>
        <v>0</v>
      </c>
      <c r="AV293" s="30">
        <f t="shared" si="103"/>
        <v>0</v>
      </c>
      <c r="AW293" s="37">
        <f t="shared" si="105"/>
        <v>0</v>
      </c>
    </row>
    <row r="294" spans="1:49" x14ac:dyDescent="0.2">
      <c r="A294" s="31">
        <f t="shared" si="104"/>
        <v>43382</v>
      </c>
      <c r="B294" s="32">
        <f t="shared" si="92"/>
        <v>9</v>
      </c>
      <c r="C294" s="32">
        <f t="shared" si="101"/>
        <v>10</v>
      </c>
      <c r="D294" s="33">
        <f>IF(ISBLANK('Monthly Estimate'!$D$13),SUMPRODUCT(('Monthly Estimate'!$F$13:$BL$13='Payment Calendar'!$A294)*('Monthly Estimate'!$B$13)),IF('Monthly Estimate'!$D$13='Payment Calendar'!$B294,'Monthly Estimate'!$B$13,0))</f>
        <v>0</v>
      </c>
      <c r="E294" s="33">
        <f>IF(ISBLANK('Monthly Estimate'!$D$14),SUMPRODUCT(('Monthly Estimate'!$F$14:$BL$14='Payment Calendar'!$A294)*('Monthly Estimate'!$B$14)),IF('Monthly Estimate'!$D$14='Payment Calendar'!$B294,'Monthly Estimate'!$B$14,0))</f>
        <v>0</v>
      </c>
      <c r="F294" s="33">
        <f>IF(ISBLANK('Monthly Estimate'!$D$15),SUMPRODUCT(('Monthly Estimate'!$F$15:$BL$15='Payment Calendar'!$A294)*('Monthly Estimate'!$B$15)),IF('Monthly Estimate'!$D$15='Payment Calendar'!$B294,'Monthly Estimate'!$B$15,0))</f>
        <v>0</v>
      </c>
      <c r="G294" s="33">
        <f>IF(ISBLANK('Monthly Estimate'!$D$16),SUMPRODUCT(('Monthly Estimate'!$F$16:$BL$16='Payment Calendar'!$A294)*('Monthly Estimate'!$B$16)),IF('Monthly Estimate'!$D$16='Payment Calendar'!$B294,'Monthly Estimate'!$B$16,0))</f>
        <v>0</v>
      </c>
      <c r="H294" s="33">
        <f>IF(ISBLANK('Monthly Estimate'!$D$17),SUMPRODUCT(('Monthly Estimate'!$F$17:$BL$17='Payment Calendar'!$A294)*('Monthly Estimate'!$B$17)),IF('Monthly Estimate'!$D$17='Payment Calendar'!$B294,'Monthly Estimate'!$B$17,0))</f>
        <v>0</v>
      </c>
      <c r="I294" s="33">
        <f>IF(ISBLANK('Monthly Estimate'!$D$18),SUMPRODUCT(('Monthly Estimate'!$F$18:$BL$18='Payment Calendar'!$A294)*('Monthly Estimate'!$B$18)),IF('Monthly Estimate'!$D$18='Payment Calendar'!$B294,'Monthly Estimate'!$B$18,0))</f>
        <v>0</v>
      </c>
      <c r="J294" s="33">
        <f>IF(ISBLANK('Monthly Estimate'!$D$19),SUMPRODUCT(('Monthly Estimate'!$F$19:$BL$19='Payment Calendar'!$A294)*('Monthly Estimate'!$B$19)),IF('Monthly Estimate'!$D$19='Payment Calendar'!$B294,'Monthly Estimate'!$B$19,0))</f>
        <v>0</v>
      </c>
      <c r="K294" s="33">
        <f>IF(ISBLANK('Monthly Estimate'!$D$20),SUMPRODUCT(('Monthly Estimate'!$F$20:$BL$20='Payment Calendar'!$A294)*('Monthly Estimate'!$B$20)),IF('Monthly Estimate'!$D$20='Payment Calendar'!$B294,'Monthly Estimate'!$B$20,0))</f>
        <v>0</v>
      </c>
      <c r="L294" s="33">
        <f>IF(ISBLANK('Monthly Estimate'!$D$21),SUMPRODUCT(('Monthly Estimate'!$F$21:$BL$21='Payment Calendar'!$A294)*('Monthly Estimate'!$B$21)),IF('Monthly Estimate'!$D$21='Payment Calendar'!$B294,'Monthly Estimate'!$B$21,0))</f>
        <v>0</v>
      </c>
      <c r="M294" s="33">
        <f>IF(ISBLANK('Monthly Estimate'!$D$22),SUMPRODUCT(('Monthly Estimate'!$F$22:$BL$22='Payment Calendar'!$A294)*('Monthly Estimate'!$B$22)),IF('Monthly Estimate'!$D$22='Payment Calendar'!$B294,'Monthly Estimate'!$B$22,0))</f>
        <v>0</v>
      </c>
      <c r="N294" s="33">
        <f>IF(ISBLANK('Monthly Estimate'!$D$23),SUMPRODUCT(('Monthly Estimate'!$F$23:$BL$23='Payment Calendar'!$A294)*('Monthly Estimate'!$B$23)),IF('Monthly Estimate'!$D$23='Payment Calendar'!$B294,'Monthly Estimate'!$B$23,0))</f>
        <v>0</v>
      </c>
      <c r="O294" s="33">
        <f>IF(ISBLANK('Monthly Estimate'!$D$24),SUMPRODUCT(('Monthly Estimate'!$F$24:$BL$24='Payment Calendar'!$A294)*('Monthly Estimate'!$B$24)),IF('Monthly Estimate'!$D$24='Payment Calendar'!$B294,'Monthly Estimate'!$B$24,0))</f>
        <v>0</v>
      </c>
      <c r="P294" s="33">
        <f>IF(ISBLANK('Monthly Estimate'!$D$25),SUMPRODUCT(('Monthly Estimate'!$F$25:$BL$25='Payment Calendar'!$A294)*('Monthly Estimate'!$B$25)),IF('Monthly Estimate'!$D$25='Payment Calendar'!$B294,'Monthly Estimate'!$B$25,0))</f>
        <v>0</v>
      </c>
      <c r="Q294" s="33">
        <f>IF(ISBLANK('Monthly Estimate'!$D$26),SUMPRODUCT(('Monthly Estimate'!$F$26:$BL$26='Payment Calendar'!$A294)*('Monthly Estimate'!$B$26)),IF('Monthly Estimate'!$D$26='Payment Calendar'!$B294,'Monthly Estimate'!$B$26,0))</f>
        <v>0</v>
      </c>
      <c r="R294" s="33">
        <f>IF(ISBLANK('Monthly Estimate'!$D$27),SUMPRODUCT(('Monthly Estimate'!$F$27:$BL$27='Payment Calendar'!$A294)*('Monthly Estimate'!$B$27)),IF('Monthly Estimate'!$D$27='Payment Calendar'!$B294,'Monthly Estimate'!$B$27,0))</f>
        <v>0</v>
      </c>
      <c r="S294" s="33">
        <f>IF(ISBLANK('Monthly Estimate'!$D$28),SUMPRODUCT(('Monthly Estimate'!$F$28:$BL$28='Payment Calendar'!$A294)*('Monthly Estimate'!$B$28)),IF('Monthly Estimate'!$D$28='Payment Calendar'!$B294,'Monthly Estimate'!$B$28,0))</f>
        <v>0</v>
      </c>
      <c r="T294" s="33">
        <f>IF(ISBLANK('Monthly Estimate'!$D$32),SUMPRODUCT(('Monthly Estimate'!$F$32:$BL$32='Payment Calendar'!$A294)*('Monthly Estimate'!$B$32)),IF('Monthly Estimate'!$D$32='Payment Calendar'!$B294,'Monthly Estimate'!$B$32,0))</f>
        <v>0</v>
      </c>
      <c r="U294" s="33">
        <f>IF(ISBLANK('Monthly Estimate'!$D$33),SUMPRODUCT(('Monthly Estimate'!$F$33:$BL$33='Payment Calendar'!$A294)*('Monthly Estimate'!$B$33)),IF('Monthly Estimate'!$D$33='Payment Calendar'!$B294,'Monthly Estimate'!$B$33,0))</f>
        <v>0</v>
      </c>
      <c r="V294" s="33">
        <f>IF(ISBLANK('Monthly Estimate'!$D$34),SUMPRODUCT(('Monthly Estimate'!$F$34:$BL$34='Payment Calendar'!$A294)*('Monthly Estimate'!$B$34)),IF('Monthly Estimate'!$D$34='Payment Calendar'!$B294,'Monthly Estimate'!$B$34,0))</f>
        <v>0</v>
      </c>
      <c r="W294" s="33">
        <f>IF(ISBLANK('Monthly Estimate'!$D$35),SUMPRODUCT(('Monthly Estimate'!$F$35:$BL$35='Payment Calendar'!$A294)*('Monthly Estimate'!$B$35)),IF('Monthly Estimate'!$D$35='Payment Calendar'!$B294,'Monthly Estimate'!$B$35,0))</f>
        <v>0</v>
      </c>
      <c r="X294" s="33">
        <f>IF(ISBLANK('Monthly Estimate'!$D$36),SUMPRODUCT(('Monthly Estimate'!$F$36:$BL$36='Payment Calendar'!$A294)*('Monthly Estimate'!$B$36)),IF('Monthly Estimate'!$D$36='Payment Calendar'!$B294,'Monthly Estimate'!$B$36,0))</f>
        <v>0</v>
      </c>
      <c r="Y294" s="33">
        <f>IF(ISBLANK('Monthly Estimate'!$D$37),SUMPRODUCT(('Monthly Estimate'!$F$37:$BL$37='Payment Calendar'!$A294)*('Monthly Estimate'!$B$37)),IF('Monthly Estimate'!$D$37='Payment Calendar'!$B294,'Monthly Estimate'!$B$37,0))</f>
        <v>0</v>
      </c>
      <c r="Z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A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B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C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D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E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F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G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H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I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J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K294" s="33">
        <f>IF(ISBLANK('Monthly Estimate'!$D$38),SUMPRODUCT(('Monthly Estimate'!$F$38:$BL$38='Payment Calendar'!$A294)*('Monthly Estimate'!$B$38)),IF('Monthly Estimate'!$D$38='Payment Calendar'!$B294,'Monthly Estimate'!$B$38,0))</f>
        <v>0</v>
      </c>
      <c r="AL294" s="33">
        <f>IF(ISBLANK('Monthly Estimate'!$D$50),SUMPRODUCT(('Monthly Estimate'!$F$50:$BL$50='Payment Calendar'!$A294)*('Monthly Estimate'!$B$50)),IF('Monthly Estimate'!$D$50='Payment Calendar'!$B294,'Monthly Estimate'!$B$50,0))</f>
        <v>0</v>
      </c>
      <c r="AM294" s="34">
        <f>IF(ISBLANK('Monthly Estimate'!$D$51),SUMPRODUCT(('Monthly Estimate'!$F$51:$BL$51='Payment Calendar'!$A294)*('Monthly Estimate'!$B$51)),IF('Monthly Estimate'!$D$51='Payment Calendar'!$B294,'Monthly Estimate'!$B$51,0))</f>
        <v>0</v>
      </c>
      <c r="AN294" s="29">
        <f>SUM(D294:AM294)</f>
        <v>0</v>
      </c>
      <c r="AO294" s="33">
        <f>IF(ISBLANK('Monthly Estimate'!$D$6),SUMPRODUCT(('Monthly Estimate'!$F$6:$BL$6='Payment Calendar'!$A294)*('Monthly Estimate'!$B$6)),IF('Monthly Estimate'!$D$6='Payment Calendar'!$B294,'Monthly Estimate'!$B$6,0))</f>
        <v>0</v>
      </c>
      <c r="AP294" s="33">
        <f>IF(ISBLANK('Monthly Estimate'!$D$7),SUMPRODUCT(('Monthly Estimate'!$F$7:$BL$7='Payment Calendar'!$A294)*('Monthly Estimate'!$B$7)),IF('Monthly Estimate'!$D$7='Payment Calendar'!$B294,'Monthly Estimate'!$B$7,0))</f>
        <v>0</v>
      </c>
      <c r="AQ294" s="34">
        <f>IF(ISBLANK('Monthly Estimate'!$D$8),SUMPRODUCT(('Monthly Estimate'!$F$8:$BL$8='Payment Calendar'!$A294)*('Monthly Estimate'!$B$8)),IF('Monthly Estimate'!$D$8='Payment Calendar'!$B294,'Monthly Estimate'!$B$8,0))</f>
        <v>0</v>
      </c>
      <c r="AR294" s="35">
        <f t="shared" si="93"/>
        <v>0</v>
      </c>
      <c r="AS294" s="36">
        <f>IF(ISBLANK('Monthly Estimate'!$D$54),SUMPRODUCT(('Monthly Estimate'!$F$54:$BL$54='Payment Calendar'!$A294)*('Monthly Estimate'!$B$54)),IF('Monthly Estimate'!$D$54='Payment Calendar'!$B294,'Monthly Estimate'!$B$54,0))</f>
        <v>0</v>
      </c>
      <c r="AT294" s="34">
        <f>IF(ISBLANK('Monthly Estimate'!$D$55),SUMPRODUCT(('Monthly Estimate'!$F$55:$BL$55='Payment Calendar'!$A294)*('Monthly Estimate'!$B$55)),IF('Monthly Estimate'!$D$55='Payment Calendar'!$B294,'Monthly Estimate'!$B$55,0))</f>
        <v>0</v>
      </c>
      <c r="AU294" s="29">
        <f t="shared" si="102"/>
        <v>0</v>
      </c>
      <c r="AV294" s="30">
        <f t="shared" si="103"/>
        <v>0</v>
      </c>
      <c r="AW294" s="37">
        <f t="shared" si="105"/>
        <v>0</v>
      </c>
    </row>
    <row r="295" spans="1:49" x14ac:dyDescent="0.2">
      <c r="A295" s="31">
        <f t="shared" si="104"/>
        <v>43383</v>
      </c>
      <c r="B295" s="32">
        <f t="shared" si="92"/>
        <v>10</v>
      </c>
      <c r="C295" s="32">
        <f t="shared" si="101"/>
        <v>10</v>
      </c>
      <c r="D295" s="33">
        <f>IF(ISBLANK('Monthly Estimate'!$D$13),SUMPRODUCT(('Monthly Estimate'!$F$13:$BL$13='Payment Calendar'!$A295)*('Monthly Estimate'!$B$13)),IF('Monthly Estimate'!$D$13='Payment Calendar'!$B295,'Monthly Estimate'!$B$13,0))</f>
        <v>0</v>
      </c>
      <c r="E295" s="33">
        <f>IF(ISBLANK('Monthly Estimate'!$D$14),SUMPRODUCT(('Monthly Estimate'!$F$14:$BL$14='Payment Calendar'!$A295)*('Monthly Estimate'!$B$14)),IF('Monthly Estimate'!$D$14='Payment Calendar'!$B295,'Monthly Estimate'!$B$14,0))</f>
        <v>0</v>
      </c>
      <c r="F295" s="33">
        <f>IF(ISBLANK('Monthly Estimate'!$D$15),SUMPRODUCT(('Monthly Estimate'!$F$15:$BL$15='Payment Calendar'!$A295)*('Monthly Estimate'!$B$15)),IF('Monthly Estimate'!$D$15='Payment Calendar'!$B295,'Monthly Estimate'!$B$15,0))</f>
        <v>0</v>
      </c>
      <c r="G295" s="33">
        <f>IF(ISBLANK('Monthly Estimate'!$D$16),SUMPRODUCT(('Monthly Estimate'!$F$16:$BL$16='Payment Calendar'!$A295)*('Monthly Estimate'!$B$16)),IF('Monthly Estimate'!$D$16='Payment Calendar'!$B295,'Monthly Estimate'!$B$16,0))</f>
        <v>0</v>
      </c>
      <c r="H295" s="33">
        <f>IF(ISBLANK('Monthly Estimate'!$D$17),SUMPRODUCT(('Monthly Estimate'!$F$17:$BL$17='Payment Calendar'!$A295)*('Monthly Estimate'!$B$17)),IF('Monthly Estimate'!$D$17='Payment Calendar'!$B295,'Monthly Estimate'!$B$17,0))</f>
        <v>0</v>
      </c>
      <c r="I295" s="33">
        <f>IF(ISBLANK('Monthly Estimate'!$D$18),SUMPRODUCT(('Monthly Estimate'!$F$18:$BL$18='Payment Calendar'!$A295)*('Monthly Estimate'!$B$18)),IF('Monthly Estimate'!$D$18='Payment Calendar'!$B295,'Monthly Estimate'!$B$18,0))</f>
        <v>0</v>
      </c>
      <c r="J295" s="33">
        <f>IF(ISBLANK('Monthly Estimate'!$D$19),SUMPRODUCT(('Monthly Estimate'!$F$19:$BL$19='Payment Calendar'!$A295)*('Monthly Estimate'!$B$19)),IF('Monthly Estimate'!$D$19='Payment Calendar'!$B295,'Monthly Estimate'!$B$19,0))</f>
        <v>0</v>
      </c>
      <c r="K295" s="33">
        <f>IF(ISBLANK('Monthly Estimate'!$D$20),SUMPRODUCT(('Monthly Estimate'!$F$20:$BL$20='Payment Calendar'!$A295)*('Monthly Estimate'!$B$20)),IF('Monthly Estimate'!$D$20='Payment Calendar'!$B295,'Monthly Estimate'!$B$20,0))</f>
        <v>0</v>
      </c>
      <c r="L295" s="33">
        <f>IF(ISBLANK('Monthly Estimate'!$D$21),SUMPRODUCT(('Monthly Estimate'!$F$21:$BL$21='Payment Calendar'!$A295)*('Monthly Estimate'!$B$21)),IF('Monthly Estimate'!$D$21='Payment Calendar'!$B295,'Monthly Estimate'!$B$21,0))</f>
        <v>0</v>
      </c>
      <c r="M295" s="33">
        <f>IF(ISBLANK('Monthly Estimate'!$D$22),SUMPRODUCT(('Monthly Estimate'!$F$22:$BL$22='Payment Calendar'!$A295)*('Monthly Estimate'!$B$22)),IF('Monthly Estimate'!$D$22='Payment Calendar'!$B295,'Monthly Estimate'!$B$22,0))</f>
        <v>0</v>
      </c>
      <c r="N295" s="33">
        <f>IF(ISBLANK('Monthly Estimate'!$D$23),SUMPRODUCT(('Monthly Estimate'!$F$23:$BL$23='Payment Calendar'!$A295)*('Monthly Estimate'!$B$23)),IF('Monthly Estimate'!$D$23='Payment Calendar'!$B295,'Monthly Estimate'!$B$23,0))</f>
        <v>0</v>
      </c>
      <c r="O295" s="33">
        <f>IF(ISBLANK('Monthly Estimate'!$D$24),SUMPRODUCT(('Monthly Estimate'!$F$24:$BL$24='Payment Calendar'!$A295)*('Monthly Estimate'!$B$24)),IF('Monthly Estimate'!$D$24='Payment Calendar'!$B295,'Monthly Estimate'!$B$24,0))</f>
        <v>0</v>
      </c>
      <c r="P295" s="33">
        <f>IF(ISBLANK('Monthly Estimate'!$D$25),SUMPRODUCT(('Monthly Estimate'!$F$25:$BL$25='Payment Calendar'!$A295)*('Monthly Estimate'!$B$25)),IF('Monthly Estimate'!$D$25='Payment Calendar'!$B295,'Monthly Estimate'!$B$25,0))</f>
        <v>0</v>
      </c>
      <c r="Q295" s="33">
        <f>IF(ISBLANK('Monthly Estimate'!$D$26),SUMPRODUCT(('Monthly Estimate'!$F$26:$BL$26='Payment Calendar'!$A295)*('Monthly Estimate'!$B$26)),IF('Monthly Estimate'!$D$26='Payment Calendar'!$B295,'Monthly Estimate'!$B$26,0))</f>
        <v>0</v>
      </c>
      <c r="R295" s="33">
        <f>IF(ISBLANK('Monthly Estimate'!$D$27),SUMPRODUCT(('Monthly Estimate'!$F$27:$BL$27='Payment Calendar'!$A295)*('Monthly Estimate'!$B$27)),IF('Monthly Estimate'!$D$27='Payment Calendar'!$B295,'Monthly Estimate'!$B$27,0))</f>
        <v>0</v>
      </c>
      <c r="S295" s="33">
        <f>IF(ISBLANK('Monthly Estimate'!$D$28),SUMPRODUCT(('Monthly Estimate'!$F$28:$BL$28='Payment Calendar'!$A295)*('Monthly Estimate'!$B$28)),IF('Monthly Estimate'!$D$28='Payment Calendar'!$B295,'Monthly Estimate'!$B$28,0))</f>
        <v>0</v>
      </c>
      <c r="T295" s="33">
        <f>IF(ISBLANK('Monthly Estimate'!$D$32),SUMPRODUCT(('Monthly Estimate'!$F$32:$BL$32='Payment Calendar'!$A295)*('Monthly Estimate'!$B$32)),IF('Monthly Estimate'!$D$32='Payment Calendar'!$B295,'Monthly Estimate'!$B$32,0))</f>
        <v>0</v>
      </c>
      <c r="U295" s="33">
        <f>IF(ISBLANK('Monthly Estimate'!$D$33),SUMPRODUCT(('Monthly Estimate'!$F$33:$BL$33='Payment Calendar'!$A295)*('Monthly Estimate'!$B$33)),IF('Monthly Estimate'!$D$33='Payment Calendar'!$B295,'Monthly Estimate'!$B$33,0))</f>
        <v>0</v>
      </c>
      <c r="V295" s="33">
        <f>IF(ISBLANK('Monthly Estimate'!$D$34),SUMPRODUCT(('Monthly Estimate'!$F$34:$BL$34='Payment Calendar'!$A295)*('Monthly Estimate'!$B$34)),IF('Monthly Estimate'!$D$34='Payment Calendar'!$B295,'Monthly Estimate'!$B$34,0))</f>
        <v>0</v>
      </c>
      <c r="W295" s="33">
        <f>IF(ISBLANK('Monthly Estimate'!$D$35),SUMPRODUCT(('Monthly Estimate'!$F$35:$BL$35='Payment Calendar'!$A295)*('Monthly Estimate'!$B$35)),IF('Monthly Estimate'!$D$35='Payment Calendar'!$B295,'Monthly Estimate'!$B$35,0))</f>
        <v>0</v>
      </c>
      <c r="X295" s="33">
        <f>IF(ISBLANK('Monthly Estimate'!$D$36),SUMPRODUCT(('Monthly Estimate'!$F$36:$BL$36='Payment Calendar'!$A295)*('Monthly Estimate'!$B$36)),IF('Monthly Estimate'!$D$36='Payment Calendar'!$B295,'Monthly Estimate'!$B$36,0))</f>
        <v>0</v>
      </c>
      <c r="Y295" s="33">
        <f>IF(ISBLANK('Monthly Estimate'!$D$37),SUMPRODUCT(('Monthly Estimate'!$F$37:$BL$37='Payment Calendar'!$A295)*('Monthly Estimate'!$B$37)),IF('Monthly Estimate'!$D$37='Payment Calendar'!$B295,'Monthly Estimate'!$B$37,0))</f>
        <v>0</v>
      </c>
      <c r="Z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A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B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C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D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E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F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G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H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I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J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K295" s="33">
        <f>IF(ISBLANK('Monthly Estimate'!$D$38),SUMPRODUCT(('Monthly Estimate'!$F$38:$BL$38='Payment Calendar'!$A295)*('Monthly Estimate'!$B$38)),IF('Monthly Estimate'!$D$38='Payment Calendar'!$B295,'Monthly Estimate'!$B$38,0))</f>
        <v>0</v>
      </c>
      <c r="AL295" s="33">
        <f>IF(ISBLANK('Monthly Estimate'!$D$50),SUMPRODUCT(('Monthly Estimate'!$F$50:$BL$50='Payment Calendar'!$A295)*('Monthly Estimate'!$B$50)),IF('Monthly Estimate'!$D$50='Payment Calendar'!$B295,'Monthly Estimate'!$B$50,0))</f>
        <v>0</v>
      </c>
      <c r="AM295" s="34">
        <f>IF(ISBLANK('Monthly Estimate'!$D$51),SUMPRODUCT(('Monthly Estimate'!$F$51:$BL$51='Payment Calendar'!$A295)*('Monthly Estimate'!$B$51)),IF('Monthly Estimate'!$D$51='Payment Calendar'!$B295,'Monthly Estimate'!$B$51,0))</f>
        <v>0</v>
      </c>
      <c r="AN295" s="29">
        <f>SUM(D295:AM295)</f>
        <v>0</v>
      </c>
      <c r="AO295" s="33">
        <f>IF(ISBLANK('Monthly Estimate'!$D$6),SUMPRODUCT(('Monthly Estimate'!$F$6:$BL$6='Payment Calendar'!$A295)*('Monthly Estimate'!$B$6)),IF('Monthly Estimate'!$D$6='Payment Calendar'!$B295,'Monthly Estimate'!$B$6,0))</f>
        <v>0</v>
      </c>
      <c r="AP295" s="33">
        <f>IF(ISBLANK('Monthly Estimate'!$D$7),SUMPRODUCT(('Monthly Estimate'!$F$7:$BL$7='Payment Calendar'!$A295)*('Monthly Estimate'!$B$7)),IF('Monthly Estimate'!$D$7='Payment Calendar'!$B295,'Monthly Estimate'!$B$7,0))</f>
        <v>0</v>
      </c>
      <c r="AQ295" s="34">
        <f>IF(ISBLANK('Monthly Estimate'!$D$8),SUMPRODUCT(('Monthly Estimate'!$F$8:$BL$8='Payment Calendar'!$A295)*('Monthly Estimate'!$B$8)),IF('Monthly Estimate'!$D$8='Payment Calendar'!$B295,'Monthly Estimate'!$B$8,0))</f>
        <v>0</v>
      </c>
      <c r="AR295" s="35">
        <f t="shared" si="93"/>
        <v>0</v>
      </c>
      <c r="AS295" s="36">
        <f>IF(ISBLANK('Monthly Estimate'!$D$54),SUMPRODUCT(('Monthly Estimate'!$F$54:$BL$54='Payment Calendar'!$A295)*('Monthly Estimate'!$B$54)),IF('Monthly Estimate'!$D$54='Payment Calendar'!$B295,'Monthly Estimate'!$B$54,0))</f>
        <v>0</v>
      </c>
      <c r="AT295" s="34">
        <f>IF(ISBLANK('Monthly Estimate'!$D$55),SUMPRODUCT(('Monthly Estimate'!$F$55:$BL$55='Payment Calendar'!$A295)*('Monthly Estimate'!$B$55)),IF('Monthly Estimate'!$D$55='Payment Calendar'!$B295,'Monthly Estimate'!$B$55,0))</f>
        <v>0</v>
      </c>
      <c r="AU295" s="29">
        <f t="shared" si="102"/>
        <v>0</v>
      </c>
      <c r="AV295" s="30">
        <f t="shared" si="103"/>
        <v>0</v>
      </c>
      <c r="AW295" s="37">
        <f t="shared" si="105"/>
        <v>0</v>
      </c>
    </row>
    <row r="296" spans="1:49" x14ac:dyDescent="0.2">
      <c r="A296" s="31">
        <f t="shared" si="104"/>
        <v>43384</v>
      </c>
      <c r="B296" s="32">
        <f t="shared" si="92"/>
        <v>11</v>
      </c>
      <c r="C296" s="32">
        <f t="shared" si="101"/>
        <v>10</v>
      </c>
      <c r="D296" s="33">
        <f>IF(ISBLANK('Monthly Estimate'!$D$13),SUMPRODUCT(('Monthly Estimate'!$F$13:$BL$13='Payment Calendar'!$A296)*('Monthly Estimate'!$B$13)),IF('Monthly Estimate'!$D$13='Payment Calendar'!$B296,'Monthly Estimate'!$B$13,0))</f>
        <v>0</v>
      </c>
      <c r="E296" s="33">
        <f>IF(ISBLANK('Monthly Estimate'!$D$14),SUMPRODUCT(('Monthly Estimate'!$F$14:$BL$14='Payment Calendar'!$A296)*('Monthly Estimate'!$B$14)),IF('Monthly Estimate'!$D$14='Payment Calendar'!$B296,'Monthly Estimate'!$B$14,0))</f>
        <v>0</v>
      </c>
      <c r="F296" s="33">
        <f>IF(ISBLANK('Monthly Estimate'!$D$15),SUMPRODUCT(('Monthly Estimate'!$F$15:$BL$15='Payment Calendar'!$A296)*('Monthly Estimate'!$B$15)),IF('Monthly Estimate'!$D$15='Payment Calendar'!$B296,'Monthly Estimate'!$B$15,0))</f>
        <v>0</v>
      </c>
      <c r="G296" s="33">
        <f>IF(ISBLANK('Monthly Estimate'!$D$16),SUMPRODUCT(('Monthly Estimate'!$F$16:$BL$16='Payment Calendar'!$A296)*('Monthly Estimate'!$B$16)),IF('Monthly Estimate'!$D$16='Payment Calendar'!$B296,'Monthly Estimate'!$B$16,0))</f>
        <v>0</v>
      </c>
      <c r="H296" s="33">
        <f>IF(ISBLANK('Monthly Estimate'!$D$17),SUMPRODUCT(('Monthly Estimate'!$F$17:$BL$17='Payment Calendar'!$A296)*('Monthly Estimate'!$B$17)),IF('Monthly Estimate'!$D$17='Payment Calendar'!$B296,'Monthly Estimate'!$B$17,0))</f>
        <v>0</v>
      </c>
      <c r="I296" s="33">
        <f>IF(ISBLANK('Monthly Estimate'!$D$18),SUMPRODUCT(('Monthly Estimate'!$F$18:$BL$18='Payment Calendar'!$A296)*('Monthly Estimate'!$B$18)),IF('Monthly Estimate'!$D$18='Payment Calendar'!$B296,'Monthly Estimate'!$B$18,0))</f>
        <v>0</v>
      </c>
      <c r="J296" s="33">
        <f>IF(ISBLANK('Monthly Estimate'!$D$19),SUMPRODUCT(('Monthly Estimate'!$F$19:$BL$19='Payment Calendar'!$A296)*('Monthly Estimate'!$B$19)),IF('Monthly Estimate'!$D$19='Payment Calendar'!$B296,'Monthly Estimate'!$B$19,0))</f>
        <v>0</v>
      </c>
      <c r="K296" s="33">
        <f>IF(ISBLANK('Monthly Estimate'!$D$20),SUMPRODUCT(('Monthly Estimate'!$F$20:$BL$20='Payment Calendar'!$A296)*('Monthly Estimate'!$B$20)),IF('Monthly Estimate'!$D$20='Payment Calendar'!$B296,'Monthly Estimate'!$B$20,0))</f>
        <v>0</v>
      </c>
      <c r="L296" s="33">
        <f>IF(ISBLANK('Monthly Estimate'!$D$21),SUMPRODUCT(('Monthly Estimate'!$F$21:$BL$21='Payment Calendar'!$A296)*('Monthly Estimate'!$B$21)),IF('Monthly Estimate'!$D$21='Payment Calendar'!$B296,'Monthly Estimate'!$B$21,0))</f>
        <v>0</v>
      </c>
      <c r="M296" s="33">
        <f>IF(ISBLANK('Monthly Estimate'!$D$22),SUMPRODUCT(('Monthly Estimate'!$F$22:$BL$22='Payment Calendar'!$A296)*('Monthly Estimate'!$B$22)),IF('Monthly Estimate'!$D$22='Payment Calendar'!$B296,'Monthly Estimate'!$B$22,0))</f>
        <v>0</v>
      </c>
      <c r="N296" s="33">
        <f>IF(ISBLANK('Monthly Estimate'!$D$23),SUMPRODUCT(('Monthly Estimate'!$F$23:$BL$23='Payment Calendar'!$A296)*('Monthly Estimate'!$B$23)),IF('Monthly Estimate'!$D$23='Payment Calendar'!$B296,'Monthly Estimate'!$B$23,0))</f>
        <v>0</v>
      </c>
      <c r="O296" s="33">
        <f>IF(ISBLANK('Monthly Estimate'!$D$24),SUMPRODUCT(('Monthly Estimate'!$F$24:$BL$24='Payment Calendar'!$A296)*('Monthly Estimate'!$B$24)),IF('Monthly Estimate'!$D$24='Payment Calendar'!$B296,'Monthly Estimate'!$B$24,0))</f>
        <v>0</v>
      </c>
      <c r="P296" s="33">
        <f>IF(ISBLANK('Monthly Estimate'!$D$25),SUMPRODUCT(('Monthly Estimate'!$F$25:$BL$25='Payment Calendar'!$A296)*('Monthly Estimate'!$B$25)),IF('Monthly Estimate'!$D$25='Payment Calendar'!$B296,'Monthly Estimate'!$B$25,0))</f>
        <v>0</v>
      </c>
      <c r="Q296" s="33">
        <f>IF(ISBLANK('Monthly Estimate'!$D$26),SUMPRODUCT(('Monthly Estimate'!$F$26:$BL$26='Payment Calendar'!$A296)*('Monthly Estimate'!$B$26)),IF('Monthly Estimate'!$D$26='Payment Calendar'!$B296,'Monthly Estimate'!$B$26,0))</f>
        <v>0</v>
      </c>
      <c r="R296" s="33">
        <f>IF(ISBLANK('Monthly Estimate'!$D$27),SUMPRODUCT(('Monthly Estimate'!$F$27:$BL$27='Payment Calendar'!$A296)*('Monthly Estimate'!$B$27)),IF('Monthly Estimate'!$D$27='Payment Calendar'!$B296,'Monthly Estimate'!$B$27,0))</f>
        <v>0</v>
      </c>
      <c r="S296" s="33">
        <f>IF(ISBLANK('Monthly Estimate'!$D$28),SUMPRODUCT(('Monthly Estimate'!$F$28:$BL$28='Payment Calendar'!$A296)*('Monthly Estimate'!$B$28)),IF('Monthly Estimate'!$D$28='Payment Calendar'!$B296,'Monthly Estimate'!$B$28,0))</f>
        <v>0</v>
      </c>
      <c r="T296" s="33">
        <f>IF(ISBLANK('Monthly Estimate'!$D$32),SUMPRODUCT(('Monthly Estimate'!$F$32:$BL$32='Payment Calendar'!$A296)*('Monthly Estimate'!$B$32)),IF('Monthly Estimate'!$D$32='Payment Calendar'!$B296,'Monthly Estimate'!$B$32,0))</f>
        <v>0</v>
      </c>
      <c r="U296" s="33">
        <f>IF(ISBLANK('Monthly Estimate'!$D$33),SUMPRODUCT(('Monthly Estimate'!$F$33:$BL$33='Payment Calendar'!$A296)*('Monthly Estimate'!$B$33)),IF('Monthly Estimate'!$D$33='Payment Calendar'!$B296,'Monthly Estimate'!$B$33,0))</f>
        <v>0</v>
      </c>
      <c r="V296" s="33">
        <f>IF(ISBLANK('Monthly Estimate'!$D$34),SUMPRODUCT(('Monthly Estimate'!$F$34:$BL$34='Payment Calendar'!$A296)*('Monthly Estimate'!$B$34)),IF('Monthly Estimate'!$D$34='Payment Calendar'!$B296,'Monthly Estimate'!$B$34,0))</f>
        <v>0</v>
      </c>
      <c r="W296" s="33">
        <f>IF(ISBLANK('Monthly Estimate'!$D$35),SUMPRODUCT(('Monthly Estimate'!$F$35:$BL$35='Payment Calendar'!$A296)*('Monthly Estimate'!$B$35)),IF('Monthly Estimate'!$D$35='Payment Calendar'!$B296,'Monthly Estimate'!$B$35,0))</f>
        <v>0</v>
      </c>
      <c r="X296" s="33">
        <f>IF(ISBLANK('Monthly Estimate'!$D$36),SUMPRODUCT(('Monthly Estimate'!$F$36:$BL$36='Payment Calendar'!$A296)*('Monthly Estimate'!$B$36)),IF('Monthly Estimate'!$D$36='Payment Calendar'!$B296,'Monthly Estimate'!$B$36,0))</f>
        <v>0</v>
      </c>
      <c r="Y296" s="33">
        <f>IF(ISBLANK('Monthly Estimate'!$D$37),SUMPRODUCT(('Monthly Estimate'!$F$37:$BL$37='Payment Calendar'!$A296)*('Monthly Estimate'!$B$37)),IF('Monthly Estimate'!$D$37='Payment Calendar'!$B296,'Monthly Estimate'!$B$37,0))</f>
        <v>0</v>
      </c>
      <c r="Z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A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B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C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D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E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F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G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H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I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J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K296" s="33">
        <f>IF(ISBLANK('Monthly Estimate'!$D$38),SUMPRODUCT(('Monthly Estimate'!$F$38:$BL$38='Payment Calendar'!$A296)*('Monthly Estimate'!$B$38)),IF('Monthly Estimate'!$D$38='Payment Calendar'!$B296,'Monthly Estimate'!$B$38,0))</f>
        <v>0</v>
      </c>
      <c r="AL296" s="33">
        <f>IF(ISBLANK('Monthly Estimate'!$D$50),SUMPRODUCT(('Monthly Estimate'!$F$50:$BL$50='Payment Calendar'!$A296)*('Monthly Estimate'!$B$50)),IF('Monthly Estimate'!$D$50='Payment Calendar'!$B296,'Monthly Estimate'!$B$50,0))</f>
        <v>0</v>
      </c>
      <c r="AM296" s="34">
        <f>IF(ISBLANK('Monthly Estimate'!$D$51),SUMPRODUCT(('Monthly Estimate'!$F$51:$BL$51='Payment Calendar'!$A296)*('Monthly Estimate'!$B$51)),IF('Monthly Estimate'!$D$51='Payment Calendar'!$B296,'Monthly Estimate'!$B$51,0))</f>
        <v>0</v>
      </c>
      <c r="AN296" s="29">
        <f>SUM(D296:AM296)</f>
        <v>0</v>
      </c>
      <c r="AO296" s="33">
        <f>IF(ISBLANK('Monthly Estimate'!$D$6),SUMPRODUCT(('Monthly Estimate'!$F$6:$BL$6='Payment Calendar'!$A296)*('Monthly Estimate'!$B$6)),IF('Monthly Estimate'!$D$6='Payment Calendar'!$B296,'Monthly Estimate'!$B$6,0))</f>
        <v>0</v>
      </c>
      <c r="AP296" s="33">
        <f>IF(ISBLANK('Monthly Estimate'!$D$7),SUMPRODUCT(('Monthly Estimate'!$F$7:$BL$7='Payment Calendar'!$A296)*('Monthly Estimate'!$B$7)),IF('Monthly Estimate'!$D$7='Payment Calendar'!$B296,'Monthly Estimate'!$B$7,0))</f>
        <v>0</v>
      </c>
      <c r="AQ296" s="34">
        <f>IF(ISBLANK('Monthly Estimate'!$D$8),SUMPRODUCT(('Monthly Estimate'!$F$8:$BL$8='Payment Calendar'!$A296)*('Monthly Estimate'!$B$8)),IF('Monthly Estimate'!$D$8='Payment Calendar'!$B296,'Monthly Estimate'!$B$8,0))</f>
        <v>0</v>
      </c>
      <c r="AR296" s="35">
        <f t="shared" si="93"/>
        <v>0</v>
      </c>
      <c r="AS296" s="36">
        <f>IF(ISBLANK('Monthly Estimate'!$D$54),SUMPRODUCT(('Monthly Estimate'!$F$54:$BL$54='Payment Calendar'!$A296)*('Monthly Estimate'!$B$54)),IF('Monthly Estimate'!$D$54='Payment Calendar'!$B296,'Monthly Estimate'!$B$54,0))</f>
        <v>0</v>
      </c>
      <c r="AT296" s="34">
        <f>IF(ISBLANK('Monthly Estimate'!$D$55),SUMPRODUCT(('Monthly Estimate'!$F$55:$BL$55='Payment Calendar'!$A296)*('Monthly Estimate'!$B$55)),IF('Monthly Estimate'!$D$55='Payment Calendar'!$B296,'Monthly Estimate'!$B$55,0))</f>
        <v>0</v>
      </c>
      <c r="AU296" s="29">
        <f t="shared" si="102"/>
        <v>0</v>
      </c>
      <c r="AV296" s="30">
        <f t="shared" si="103"/>
        <v>0</v>
      </c>
      <c r="AW296" s="37">
        <f t="shared" si="105"/>
        <v>0</v>
      </c>
    </row>
    <row r="297" spans="1:49" x14ac:dyDescent="0.2">
      <c r="A297" s="31">
        <f t="shared" si="104"/>
        <v>43385</v>
      </c>
      <c r="B297" s="32">
        <f t="shared" si="92"/>
        <v>12</v>
      </c>
      <c r="C297" s="32">
        <f t="shared" si="101"/>
        <v>10</v>
      </c>
      <c r="D297" s="33">
        <f>IF(ISBLANK('Monthly Estimate'!$D$13),SUMPRODUCT(('Monthly Estimate'!$F$13:$BL$13='Payment Calendar'!$A297)*('Monthly Estimate'!$B$13)),IF('Monthly Estimate'!$D$13='Payment Calendar'!$B297,'Monthly Estimate'!$B$13,0))</f>
        <v>0</v>
      </c>
      <c r="E297" s="33">
        <f>IF(ISBLANK('Monthly Estimate'!$D$14),SUMPRODUCT(('Monthly Estimate'!$F$14:$BL$14='Payment Calendar'!$A297)*('Monthly Estimate'!$B$14)),IF('Monthly Estimate'!$D$14='Payment Calendar'!$B297,'Monthly Estimate'!$B$14,0))</f>
        <v>0</v>
      </c>
      <c r="F297" s="33">
        <f>IF(ISBLANK('Monthly Estimate'!$D$15),SUMPRODUCT(('Monthly Estimate'!$F$15:$BL$15='Payment Calendar'!$A297)*('Monthly Estimate'!$B$15)),IF('Monthly Estimate'!$D$15='Payment Calendar'!$B297,'Monthly Estimate'!$B$15,0))</f>
        <v>0</v>
      </c>
      <c r="G297" s="33">
        <f>IF(ISBLANK('Monthly Estimate'!$D$16),SUMPRODUCT(('Monthly Estimate'!$F$16:$BL$16='Payment Calendar'!$A297)*('Monthly Estimate'!$B$16)),IF('Monthly Estimate'!$D$16='Payment Calendar'!$B297,'Monthly Estimate'!$B$16,0))</f>
        <v>0</v>
      </c>
      <c r="H297" s="33">
        <f>IF(ISBLANK('Monthly Estimate'!$D$17),SUMPRODUCT(('Monthly Estimate'!$F$17:$BL$17='Payment Calendar'!$A297)*('Monthly Estimate'!$B$17)),IF('Monthly Estimate'!$D$17='Payment Calendar'!$B297,'Monthly Estimate'!$B$17,0))</f>
        <v>0</v>
      </c>
      <c r="I297" s="33">
        <f>IF(ISBLANK('Monthly Estimate'!$D$18),SUMPRODUCT(('Monthly Estimate'!$F$18:$BL$18='Payment Calendar'!$A297)*('Monthly Estimate'!$B$18)),IF('Monthly Estimate'!$D$18='Payment Calendar'!$B297,'Monthly Estimate'!$B$18,0))</f>
        <v>0</v>
      </c>
      <c r="J297" s="33">
        <f>IF(ISBLANK('Monthly Estimate'!$D$19),SUMPRODUCT(('Monthly Estimate'!$F$19:$BL$19='Payment Calendar'!$A297)*('Monthly Estimate'!$B$19)),IF('Monthly Estimate'!$D$19='Payment Calendar'!$B297,'Monthly Estimate'!$B$19,0))</f>
        <v>0</v>
      </c>
      <c r="K297" s="33">
        <f>IF(ISBLANK('Monthly Estimate'!$D$20),SUMPRODUCT(('Monthly Estimate'!$F$20:$BL$20='Payment Calendar'!$A297)*('Monthly Estimate'!$B$20)),IF('Monthly Estimate'!$D$20='Payment Calendar'!$B297,'Monthly Estimate'!$B$20,0))</f>
        <v>0</v>
      </c>
      <c r="L297" s="33">
        <f>IF(ISBLANK('Monthly Estimate'!$D$21),SUMPRODUCT(('Monthly Estimate'!$F$21:$BL$21='Payment Calendar'!$A297)*('Monthly Estimate'!$B$21)),IF('Monthly Estimate'!$D$21='Payment Calendar'!$B297,'Monthly Estimate'!$B$21,0))</f>
        <v>0</v>
      </c>
      <c r="M297" s="33">
        <f>IF(ISBLANK('Monthly Estimate'!$D$22),SUMPRODUCT(('Monthly Estimate'!$F$22:$BL$22='Payment Calendar'!$A297)*('Monthly Estimate'!$B$22)),IF('Monthly Estimate'!$D$22='Payment Calendar'!$B297,'Monthly Estimate'!$B$22,0))</f>
        <v>0</v>
      </c>
      <c r="N297" s="33">
        <f>IF(ISBLANK('Monthly Estimate'!$D$23),SUMPRODUCT(('Monthly Estimate'!$F$23:$BL$23='Payment Calendar'!$A297)*('Monthly Estimate'!$B$23)),IF('Monthly Estimate'!$D$23='Payment Calendar'!$B297,'Monthly Estimate'!$B$23,0))</f>
        <v>0</v>
      </c>
      <c r="O297" s="33">
        <f>IF(ISBLANK('Monthly Estimate'!$D$24),SUMPRODUCT(('Monthly Estimate'!$F$24:$BL$24='Payment Calendar'!$A297)*('Monthly Estimate'!$B$24)),IF('Monthly Estimate'!$D$24='Payment Calendar'!$B297,'Monthly Estimate'!$B$24,0))</f>
        <v>0</v>
      </c>
      <c r="P297" s="33">
        <f>IF(ISBLANK('Monthly Estimate'!$D$25),SUMPRODUCT(('Monthly Estimate'!$F$25:$BL$25='Payment Calendar'!$A297)*('Monthly Estimate'!$B$25)),IF('Monthly Estimate'!$D$25='Payment Calendar'!$B297,'Monthly Estimate'!$B$25,0))</f>
        <v>0</v>
      </c>
      <c r="Q297" s="33">
        <f>IF(ISBLANK('Monthly Estimate'!$D$26),SUMPRODUCT(('Monthly Estimate'!$F$26:$BL$26='Payment Calendar'!$A297)*('Monthly Estimate'!$B$26)),IF('Monthly Estimate'!$D$26='Payment Calendar'!$B297,'Monthly Estimate'!$B$26,0))</f>
        <v>0</v>
      </c>
      <c r="R297" s="33">
        <f>IF(ISBLANK('Monthly Estimate'!$D$27),SUMPRODUCT(('Monthly Estimate'!$F$27:$BL$27='Payment Calendar'!$A297)*('Monthly Estimate'!$B$27)),IF('Monthly Estimate'!$D$27='Payment Calendar'!$B297,'Monthly Estimate'!$B$27,0))</f>
        <v>0</v>
      </c>
      <c r="S297" s="33">
        <f>IF(ISBLANK('Monthly Estimate'!$D$28),SUMPRODUCT(('Monthly Estimate'!$F$28:$BL$28='Payment Calendar'!$A297)*('Monthly Estimate'!$B$28)),IF('Monthly Estimate'!$D$28='Payment Calendar'!$B297,'Monthly Estimate'!$B$28,0))</f>
        <v>0</v>
      </c>
      <c r="T297" s="33">
        <f>IF(ISBLANK('Monthly Estimate'!$D$32),SUMPRODUCT(('Monthly Estimate'!$F$32:$BL$32='Payment Calendar'!$A297)*('Monthly Estimate'!$B$32)),IF('Monthly Estimate'!$D$32='Payment Calendar'!$B297,'Monthly Estimate'!$B$32,0))</f>
        <v>0</v>
      </c>
      <c r="U297" s="33">
        <f>IF(ISBLANK('Monthly Estimate'!$D$33),SUMPRODUCT(('Monthly Estimate'!$F$33:$BL$33='Payment Calendar'!$A297)*('Monthly Estimate'!$B$33)),IF('Monthly Estimate'!$D$33='Payment Calendar'!$B297,'Monthly Estimate'!$B$33,0))</f>
        <v>0</v>
      </c>
      <c r="V297" s="33">
        <f>IF(ISBLANK('Monthly Estimate'!$D$34),SUMPRODUCT(('Monthly Estimate'!$F$34:$BL$34='Payment Calendar'!$A297)*('Monthly Estimate'!$B$34)),IF('Monthly Estimate'!$D$34='Payment Calendar'!$B297,'Monthly Estimate'!$B$34,0))</f>
        <v>0</v>
      </c>
      <c r="W297" s="33">
        <f>IF(ISBLANK('Monthly Estimate'!$D$35),SUMPRODUCT(('Monthly Estimate'!$F$35:$BL$35='Payment Calendar'!$A297)*('Monthly Estimate'!$B$35)),IF('Monthly Estimate'!$D$35='Payment Calendar'!$B297,'Monthly Estimate'!$B$35,0))</f>
        <v>0</v>
      </c>
      <c r="X297" s="33">
        <f>IF(ISBLANK('Monthly Estimate'!$D$36),SUMPRODUCT(('Monthly Estimate'!$F$36:$BL$36='Payment Calendar'!$A297)*('Monthly Estimate'!$B$36)),IF('Monthly Estimate'!$D$36='Payment Calendar'!$B297,'Monthly Estimate'!$B$36,0))</f>
        <v>0</v>
      </c>
      <c r="Y297" s="33">
        <f>IF(ISBLANK('Monthly Estimate'!$D$37),SUMPRODUCT(('Monthly Estimate'!$F$37:$BL$37='Payment Calendar'!$A297)*('Monthly Estimate'!$B$37)),IF('Monthly Estimate'!$D$37='Payment Calendar'!$B297,'Monthly Estimate'!$B$37,0))</f>
        <v>0</v>
      </c>
      <c r="Z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A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B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C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D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E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F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G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H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I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J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K297" s="33">
        <f>IF(ISBLANK('Monthly Estimate'!$D$38),SUMPRODUCT(('Monthly Estimate'!$F$38:$BL$38='Payment Calendar'!$A297)*('Monthly Estimate'!$B$38)),IF('Monthly Estimate'!$D$38='Payment Calendar'!$B297,'Monthly Estimate'!$B$38,0))</f>
        <v>0</v>
      </c>
      <c r="AL297" s="33">
        <f>IF(ISBLANK('Monthly Estimate'!$D$50),SUMPRODUCT(('Monthly Estimate'!$F$50:$BL$50='Payment Calendar'!$A297)*('Monthly Estimate'!$B$50)),IF('Monthly Estimate'!$D$50='Payment Calendar'!$B297,'Monthly Estimate'!$B$50,0))</f>
        <v>0</v>
      </c>
      <c r="AM297" s="34">
        <f>IF(ISBLANK('Monthly Estimate'!$D$51),SUMPRODUCT(('Monthly Estimate'!$F$51:$BL$51='Payment Calendar'!$A297)*('Monthly Estimate'!$B$51)),IF('Monthly Estimate'!$D$51='Payment Calendar'!$B297,'Monthly Estimate'!$B$51,0))</f>
        <v>0</v>
      </c>
      <c r="AN297" s="29">
        <f>SUM(D297:AM297)</f>
        <v>0</v>
      </c>
      <c r="AO297" s="33">
        <f>IF(ISBLANK('Monthly Estimate'!$D$6),SUMPRODUCT(('Monthly Estimate'!$F$6:$BL$6='Payment Calendar'!$A297)*('Monthly Estimate'!$B$6)),IF('Monthly Estimate'!$D$6='Payment Calendar'!$B297,'Monthly Estimate'!$B$6,0))</f>
        <v>0</v>
      </c>
      <c r="AP297" s="33">
        <f>IF(ISBLANK('Monthly Estimate'!$D$7),SUMPRODUCT(('Monthly Estimate'!$F$7:$BL$7='Payment Calendar'!$A297)*('Monthly Estimate'!$B$7)),IF('Monthly Estimate'!$D$7='Payment Calendar'!$B297,'Monthly Estimate'!$B$7,0))</f>
        <v>0</v>
      </c>
      <c r="AQ297" s="34">
        <f>IF(ISBLANK('Monthly Estimate'!$D$8),SUMPRODUCT(('Monthly Estimate'!$F$8:$BL$8='Payment Calendar'!$A297)*('Monthly Estimate'!$B$8)),IF('Monthly Estimate'!$D$8='Payment Calendar'!$B297,'Monthly Estimate'!$B$8,0))</f>
        <v>0</v>
      </c>
      <c r="AR297" s="35">
        <f t="shared" si="93"/>
        <v>0</v>
      </c>
      <c r="AS297" s="36">
        <f>IF(ISBLANK('Monthly Estimate'!$D$54),SUMPRODUCT(('Monthly Estimate'!$F$54:$BL$54='Payment Calendar'!$A297)*('Monthly Estimate'!$B$54)),IF('Monthly Estimate'!$D$54='Payment Calendar'!$B297,'Monthly Estimate'!$B$54,0))</f>
        <v>0</v>
      </c>
      <c r="AT297" s="34">
        <f>IF(ISBLANK('Monthly Estimate'!$D$55),SUMPRODUCT(('Monthly Estimate'!$F$55:$BL$55='Payment Calendar'!$A297)*('Monthly Estimate'!$B$55)),IF('Monthly Estimate'!$D$55='Payment Calendar'!$B297,'Monthly Estimate'!$B$55,0))</f>
        <v>0</v>
      </c>
      <c r="AU297" s="29">
        <f t="shared" si="102"/>
        <v>0</v>
      </c>
      <c r="AV297" s="30">
        <f t="shared" si="103"/>
        <v>0</v>
      </c>
      <c r="AW297" s="37">
        <f t="shared" si="105"/>
        <v>0</v>
      </c>
    </row>
    <row r="298" spans="1:49" x14ac:dyDescent="0.2">
      <c r="A298" s="31">
        <f t="shared" si="104"/>
        <v>43386</v>
      </c>
      <c r="B298" s="32">
        <f t="shared" si="92"/>
        <v>13</v>
      </c>
      <c r="C298" s="32">
        <f t="shared" si="101"/>
        <v>10</v>
      </c>
      <c r="D298" s="33">
        <f>IF(ISBLANK('Monthly Estimate'!$D$13),SUMPRODUCT(('Monthly Estimate'!$F$13:$BL$13='Payment Calendar'!$A298)*('Monthly Estimate'!$B$13)),IF('Monthly Estimate'!$D$13='Payment Calendar'!$B298,'Monthly Estimate'!$B$13,0))</f>
        <v>0</v>
      </c>
      <c r="E298" s="33">
        <f>IF(ISBLANK('Monthly Estimate'!$D$14),SUMPRODUCT(('Monthly Estimate'!$F$14:$BL$14='Payment Calendar'!$A298)*('Monthly Estimate'!$B$14)),IF('Monthly Estimate'!$D$14='Payment Calendar'!$B298,'Monthly Estimate'!$B$14,0))</f>
        <v>0</v>
      </c>
      <c r="F298" s="33">
        <f>IF(ISBLANK('Monthly Estimate'!$D$15),SUMPRODUCT(('Monthly Estimate'!$F$15:$BL$15='Payment Calendar'!$A298)*('Monthly Estimate'!$B$15)),IF('Monthly Estimate'!$D$15='Payment Calendar'!$B298,'Monthly Estimate'!$B$15,0))</f>
        <v>0</v>
      </c>
      <c r="G298" s="33">
        <f>IF(ISBLANK('Monthly Estimate'!$D$16),SUMPRODUCT(('Monthly Estimate'!$F$16:$BL$16='Payment Calendar'!$A298)*('Monthly Estimate'!$B$16)),IF('Monthly Estimate'!$D$16='Payment Calendar'!$B298,'Monthly Estimate'!$B$16,0))</f>
        <v>0</v>
      </c>
      <c r="H298" s="33">
        <f>IF(ISBLANK('Monthly Estimate'!$D$17),SUMPRODUCT(('Monthly Estimate'!$F$17:$BL$17='Payment Calendar'!$A298)*('Monthly Estimate'!$B$17)),IF('Monthly Estimate'!$D$17='Payment Calendar'!$B298,'Monthly Estimate'!$B$17,0))</f>
        <v>0</v>
      </c>
      <c r="I298" s="33">
        <f>IF(ISBLANK('Monthly Estimate'!$D$18),SUMPRODUCT(('Monthly Estimate'!$F$18:$BL$18='Payment Calendar'!$A298)*('Monthly Estimate'!$B$18)),IF('Monthly Estimate'!$D$18='Payment Calendar'!$B298,'Monthly Estimate'!$B$18,0))</f>
        <v>0</v>
      </c>
      <c r="J298" s="33">
        <f>IF(ISBLANK('Monthly Estimate'!$D$19),SUMPRODUCT(('Monthly Estimate'!$F$19:$BL$19='Payment Calendar'!$A298)*('Monthly Estimate'!$B$19)),IF('Monthly Estimate'!$D$19='Payment Calendar'!$B298,'Monthly Estimate'!$B$19,0))</f>
        <v>0</v>
      </c>
      <c r="K298" s="33">
        <f>IF(ISBLANK('Monthly Estimate'!$D$20),SUMPRODUCT(('Monthly Estimate'!$F$20:$BL$20='Payment Calendar'!$A298)*('Monthly Estimate'!$B$20)),IF('Monthly Estimate'!$D$20='Payment Calendar'!$B298,'Monthly Estimate'!$B$20,0))</f>
        <v>0</v>
      </c>
      <c r="L298" s="33">
        <f>IF(ISBLANK('Monthly Estimate'!$D$21),SUMPRODUCT(('Monthly Estimate'!$F$21:$BL$21='Payment Calendar'!$A298)*('Monthly Estimate'!$B$21)),IF('Monthly Estimate'!$D$21='Payment Calendar'!$B298,'Monthly Estimate'!$B$21,0))</f>
        <v>0</v>
      </c>
      <c r="M298" s="33">
        <f>IF(ISBLANK('Monthly Estimate'!$D$22),SUMPRODUCT(('Monthly Estimate'!$F$22:$BL$22='Payment Calendar'!$A298)*('Monthly Estimate'!$B$22)),IF('Monthly Estimate'!$D$22='Payment Calendar'!$B298,'Monthly Estimate'!$B$22,0))</f>
        <v>0</v>
      </c>
      <c r="N298" s="33">
        <f>IF(ISBLANK('Monthly Estimate'!$D$23),SUMPRODUCT(('Monthly Estimate'!$F$23:$BL$23='Payment Calendar'!$A298)*('Monthly Estimate'!$B$23)),IF('Monthly Estimate'!$D$23='Payment Calendar'!$B298,'Monthly Estimate'!$B$23,0))</f>
        <v>0</v>
      </c>
      <c r="O298" s="33">
        <f>IF(ISBLANK('Monthly Estimate'!$D$24),SUMPRODUCT(('Monthly Estimate'!$F$24:$BL$24='Payment Calendar'!$A298)*('Monthly Estimate'!$B$24)),IF('Monthly Estimate'!$D$24='Payment Calendar'!$B298,'Monthly Estimate'!$B$24,0))</f>
        <v>0</v>
      </c>
      <c r="P298" s="33">
        <f>IF(ISBLANK('Monthly Estimate'!$D$25),SUMPRODUCT(('Monthly Estimate'!$F$25:$BL$25='Payment Calendar'!$A298)*('Monthly Estimate'!$B$25)),IF('Monthly Estimate'!$D$25='Payment Calendar'!$B298,'Monthly Estimate'!$B$25,0))</f>
        <v>0</v>
      </c>
      <c r="Q298" s="33">
        <f>IF(ISBLANK('Monthly Estimate'!$D$26),SUMPRODUCT(('Monthly Estimate'!$F$26:$BL$26='Payment Calendar'!$A298)*('Monthly Estimate'!$B$26)),IF('Monthly Estimate'!$D$26='Payment Calendar'!$B298,'Monthly Estimate'!$B$26,0))</f>
        <v>0</v>
      </c>
      <c r="R298" s="33">
        <f>IF(ISBLANK('Monthly Estimate'!$D$27),SUMPRODUCT(('Monthly Estimate'!$F$27:$BL$27='Payment Calendar'!$A298)*('Monthly Estimate'!$B$27)),IF('Monthly Estimate'!$D$27='Payment Calendar'!$B298,'Monthly Estimate'!$B$27,0))</f>
        <v>0</v>
      </c>
      <c r="S298" s="33">
        <f>IF(ISBLANK('Monthly Estimate'!$D$28),SUMPRODUCT(('Monthly Estimate'!$F$28:$BL$28='Payment Calendar'!$A298)*('Monthly Estimate'!$B$28)),IF('Monthly Estimate'!$D$28='Payment Calendar'!$B298,'Monthly Estimate'!$B$28,0))</f>
        <v>0</v>
      </c>
      <c r="T298" s="33">
        <f>IF(ISBLANK('Monthly Estimate'!$D$32),SUMPRODUCT(('Monthly Estimate'!$F$32:$BL$32='Payment Calendar'!$A298)*('Monthly Estimate'!$B$32)),IF('Monthly Estimate'!$D$32='Payment Calendar'!$B298,'Monthly Estimate'!$B$32,0))</f>
        <v>0</v>
      </c>
      <c r="U298" s="33">
        <f>IF(ISBLANK('Monthly Estimate'!$D$33),SUMPRODUCT(('Monthly Estimate'!$F$33:$BL$33='Payment Calendar'!$A298)*('Monthly Estimate'!$B$33)),IF('Monthly Estimate'!$D$33='Payment Calendar'!$B298,'Monthly Estimate'!$B$33,0))</f>
        <v>0</v>
      </c>
      <c r="V298" s="33">
        <f>IF(ISBLANK('Monthly Estimate'!$D$34),SUMPRODUCT(('Monthly Estimate'!$F$34:$BL$34='Payment Calendar'!$A298)*('Monthly Estimate'!$B$34)),IF('Monthly Estimate'!$D$34='Payment Calendar'!$B298,'Monthly Estimate'!$B$34,0))</f>
        <v>0</v>
      </c>
      <c r="W298" s="33">
        <f>IF(ISBLANK('Monthly Estimate'!$D$35),SUMPRODUCT(('Monthly Estimate'!$F$35:$BL$35='Payment Calendar'!$A298)*('Monthly Estimate'!$B$35)),IF('Monthly Estimate'!$D$35='Payment Calendar'!$B298,'Monthly Estimate'!$B$35,0))</f>
        <v>0</v>
      </c>
      <c r="X298" s="33">
        <f>IF(ISBLANK('Monthly Estimate'!$D$36),SUMPRODUCT(('Monthly Estimate'!$F$36:$BL$36='Payment Calendar'!$A298)*('Monthly Estimate'!$B$36)),IF('Monthly Estimate'!$D$36='Payment Calendar'!$B298,'Monthly Estimate'!$B$36,0))</f>
        <v>0</v>
      </c>
      <c r="Y298" s="33">
        <f>IF(ISBLANK('Monthly Estimate'!$D$37),SUMPRODUCT(('Monthly Estimate'!$F$37:$BL$37='Payment Calendar'!$A298)*('Monthly Estimate'!$B$37)),IF('Monthly Estimate'!$D$37='Payment Calendar'!$B298,'Monthly Estimate'!$B$37,0))</f>
        <v>0</v>
      </c>
      <c r="Z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A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B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C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D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E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F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G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H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I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J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K298" s="33">
        <f>IF(ISBLANK('Monthly Estimate'!$D$38),SUMPRODUCT(('Monthly Estimate'!$F$38:$BL$38='Payment Calendar'!$A298)*('Monthly Estimate'!$B$38)),IF('Monthly Estimate'!$D$38='Payment Calendar'!$B298,'Monthly Estimate'!$B$38,0))</f>
        <v>0</v>
      </c>
      <c r="AL298" s="33">
        <f>IF(ISBLANK('Monthly Estimate'!$D$50),SUMPRODUCT(('Monthly Estimate'!$F$50:$BL$50='Payment Calendar'!$A298)*('Monthly Estimate'!$B$50)),IF('Monthly Estimate'!$D$50='Payment Calendar'!$B298,'Monthly Estimate'!$B$50,0))</f>
        <v>0</v>
      </c>
      <c r="AM298" s="34">
        <f>IF(ISBLANK('Monthly Estimate'!$D$51),SUMPRODUCT(('Monthly Estimate'!$F$51:$BL$51='Payment Calendar'!$A298)*('Monthly Estimate'!$B$51)),IF('Monthly Estimate'!$D$51='Payment Calendar'!$B298,'Monthly Estimate'!$B$51,0))</f>
        <v>0</v>
      </c>
      <c r="AN298" s="29">
        <f>SUM(D298:AM298)</f>
        <v>0</v>
      </c>
      <c r="AO298" s="33">
        <f>IF(ISBLANK('Monthly Estimate'!$D$6),SUMPRODUCT(('Monthly Estimate'!$F$6:$BL$6='Payment Calendar'!$A298)*('Monthly Estimate'!$B$6)),IF('Monthly Estimate'!$D$6='Payment Calendar'!$B298,'Monthly Estimate'!$B$6,0))</f>
        <v>0</v>
      </c>
      <c r="AP298" s="33">
        <f>IF(ISBLANK('Monthly Estimate'!$D$7),SUMPRODUCT(('Monthly Estimate'!$F$7:$BL$7='Payment Calendar'!$A298)*('Monthly Estimate'!$B$7)),IF('Monthly Estimate'!$D$7='Payment Calendar'!$B298,'Monthly Estimate'!$B$7,0))</f>
        <v>0</v>
      </c>
      <c r="AQ298" s="34">
        <f>IF(ISBLANK('Monthly Estimate'!$D$8),SUMPRODUCT(('Monthly Estimate'!$F$8:$BL$8='Payment Calendar'!$A298)*('Monthly Estimate'!$B$8)),IF('Monthly Estimate'!$D$8='Payment Calendar'!$B298,'Monthly Estimate'!$B$8,0))</f>
        <v>0</v>
      </c>
      <c r="AR298" s="35">
        <f t="shared" si="93"/>
        <v>0</v>
      </c>
      <c r="AS298" s="36">
        <f>IF(ISBLANK('Monthly Estimate'!$D$54),SUMPRODUCT(('Monthly Estimate'!$F$54:$BL$54='Payment Calendar'!$A298)*('Monthly Estimate'!$B$54)),IF('Monthly Estimate'!$D$54='Payment Calendar'!$B298,'Monthly Estimate'!$B$54,0))</f>
        <v>0</v>
      </c>
      <c r="AT298" s="34">
        <f>IF(ISBLANK('Monthly Estimate'!$D$55),SUMPRODUCT(('Monthly Estimate'!$F$55:$BL$55='Payment Calendar'!$A298)*('Monthly Estimate'!$B$55)),IF('Monthly Estimate'!$D$55='Payment Calendar'!$B298,'Monthly Estimate'!$B$55,0))</f>
        <v>0</v>
      </c>
      <c r="AU298" s="29">
        <f t="shared" si="102"/>
        <v>0</v>
      </c>
      <c r="AV298" s="30">
        <f t="shared" si="103"/>
        <v>0</v>
      </c>
      <c r="AW298" s="37">
        <f t="shared" si="105"/>
        <v>0</v>
      </c>
    </row>
    <row r="299" spans="1:49" x14ac:dyDescent="0.2">
      <c r="A299" s="31">
        <f t="shared" si="104"/>
        <v>43387</v>
      </c>
      <c r="B299" s="32">
        <f t="shared" si="92"/>
        <v>14</v>
      </c>
      <c r="C299" s="32">
        <f t="shared" si="101"/>
        <v>10</v>
      </c>
      <c r="D299" s="33">
        <f>IF(ISBLANK('Monthly Estimate'!$D$13),SUMPRODUCT(('Monthly Estimate'!$F$13:$BL$13='Payment Calendar'!$A299)*('Monthly Estimate'!$B$13)),IF('Monthly Estimate'!$D$13='Payment Calendar'!$B299,'Monthly Estimate'!$B$13,0))</f>
        <v>0</v>
      </c>
      <c r="E299" s="33">
        <f>IF(ISBLANK('Monthly Estimate'!$D$14),SUMPRODUCT(('Monthly Estimate'!$F$14:$BL$14='Payment Calendar'!$A299)*('Monthly Estimate'!$B$14)),IF('Monthly Estimate'!$D$14='Payment Calendar'!$B299,'Monthly Estimate'!$B$14,0))</f>
        <v>0</v>
      </c>
      <c r="F299" s="33">
        <f>IF(ISBLANK('Monthly Estimate'!$D$15),SUMPRODUCT(('Monthly Estimate'!$F$15:$BL$15='Payment Calendar'!$A299)*('Monthly Estimate'!$B$15)),IF('Monthly Estimate'!$D$15='Payment Calendar'!$B299,'Monthly Estimate'!$B$15,0))</f>
        <v>0</v>
      </c>
      <c r="G299" s="33">
        <f>IF(ISBLANK('Monthly Estimate'!$D$16),SUMPRODUCT(('Monthly Estimate'!$F$16:$BL$16='Payment Calendar'!$A299)*('Monthly Estimate'!$B$16)),IF('Monthly Estimate'!$D$16='Payment Calendar'!$B299,'Monthly Estimate'!$B$16,0))</f>
        <v>0</v>
      </c>
      <c r="H299" s="33">
        <f>IF(ISBLANK('Monthly Estimate'!$D$17),SUMPRODUCT(('Monthly Estimate'!$F$17:$BL$17='Payment Calendar'!$A299)*('Monthly Estimate'!$B$17)),IF('Monthly Estimate'!$D$17='Payment Calendar'!$B299,'Monthly Estimate'!$B$17,0))</f>
        <v>0</v>
      </c>
      <c r="I299" s="33">
        <f>IF(ISBLANK('Monthly Estimate'!$D$18),SUMPRODUCT(('Monthly Estimate'!$F$18:$BL$18='Payment Calendar'!$A299)*('Monthly Estimate'!$B$18)),IF('Monthly Estimate'!$D$18='Payment Calendar'!$B299,'Monthly Estimate'!$B$18,0))</f>
        <v>0</v>
      </c>
      <c r="J299" s="33">
        <f>IF(ISBLANK('Monthly Estimate'!$D$19),SUMPRODUCT(('Monthly Estimate'!$F$19:$BL$19='Payment Calendar'!$A299)*('Monthly Estimate'!$B$19)),IF('Monthly Estimate'!$D$19='Payment Calendar'!$B299,'Monthly Estimate'!$B$19,0))</f>
        <v>0</v>
      </c>
      <c r="K299" s="33">
        <f>IF(ISBLANK('Monthly Estimate'!$D$20),SUMPRODUCT(('Monthly Estimate'!$F$20:$BL$20='Payment Calendar'!$A299)*('Monthly Estimate'!$B$20)),IF('Monthly Estimate'!$D$20='Payment Calendar'!$B299,'Monthly Estimate'!$B$20,0))</f>
        <v>0</v>
      </c>
      <c r="L299" s="33">
        <f>IF(ISBLANK('Monthly Estimate'!$D$21),SUMPRODUCT(('Monthly Estimate'!$F$21:$BL$21='Payment Calendar'!$A299)*('Monthly Estimate'!$B$21)),IF('Monthly Estimate'!$D$21='Payment Calendar'!$B299,'Monthly Estimate'!$B$21,0))</f>
        <v>0</v>
      </c>
      <c r="M299" s="33">
        <f>IF(ISBLANK('Monthly Estimate'!$D$22),SUMPRODUCT(('Monthly Estimate'!$F$22:$BL$22='Payment Calendar'!$A299)*('Monthly Estimate'!$B$22)),IF('Monthly Estimate'!$D$22='Payment Calendar'!$B299,'Monthly Estimate'!$B$22,0))</f>
        <v>0</v>
      </c>
      <c r="N299" s="33">
        <f>IF(ISBLANK('Monthly Estimate'!$D$23),SUMPRODUCT(('Monthly Estimate'!$F$23:$BL$23='Payment Calendar'!$A299)*('Monthly Estimate'!$B$23)),IF('Monthly Estimate'!$D$23='Payment Calendar'!$B299,'Monthly Estimate'!$B$23,0))</f>
        <v>0</v>
      </c>
      <c r="O299" s="33">
        <f>IF(ISBLANK('Monthly Estimate'!$D$24),SUMPRODUCT(('Monthly Estimate'!$F$24:$BL$24='Payment Calendar'!$A299)*('Monthly Estimate'!$B$24)),IF('Monthly Estimate'!$D$24='Payment Calendar'!$B299,'Monthly Estimate'!$B$24,0))</f>
        <v>0</v>
      </c>
      <c r="P299" s="33">
        <f>IF(ISBLANK('Monthly Estimate'!$D$25),SUMPRODUCT(('Monthly Estimate'!$F$25:$BL$25='Payment Calendar'!$A299)*('Monthly Estimate'!$B$25)),IF('Monthly Estimate'!$D$25='Payment Calendar'!$B299,'Monthly Estimate'!$B$25,0))</f>
        <v>0</v>
      </c>
      <c r="Q299" s="33">
        <f>IF(ISBLANK('Monthly Estimate'!$D$26),SUMPRODUCT(('Monthly Estimate'!$F$26:$BL$26='Payment Calendar'!$A299)*('Monthly Estimate'!$B$26)),IF('Monthly Estimate'!$D$26='Payment Calendar'!$B299,'Monthly Estimate'!$B$26,0))</f>
        <v>0</v>
      </c>
      <c r="R299" s="33">
        <f>IF(ISBLANK('Monthly Estimate'!$D$27),SUMPRODUCT(('Monthly Estimate'!$F$27:$BL$27='Payment Calendar'!$A299)*('Monthly Estimate'!$B$27)),IF('Monthly Estimate'!$D$27='Payment Calendar'!$B299,'Monthly Estimate'!$B$27,0))</f>
        <v>0</v>
      </c>
      <c r="S299" s="33">
        <f>IF(ISBLANK('Monthly Estimate'!$D$28),SUMPRODUCT(('Monthly Estimate'!$F$28:$BL$28='Payment Calendar'!$A299)*('Monthly Estimate'!$B$28)),IF('Monthly Estimate'!$D$28='Payment Calendar'!$B299,'Monthly Estimate'!$B$28,0))</f>
        <v>0</v>
      </c>
      <c r="T299" s="33">
        <f>IF(ISBLANK('Monthly Estimate'!$D$32),SUMPRODUCT(('Monthly Estimate'!$F$32:$BL$32='Payment Calendar'!$A299)*('Monthly Estimate'!$B$32)),IF('Monthly Estimate'!$D$32='Payment Calendar'!$B299,'Monthly Estimate'!$B$32,0))</f>
        <v>0</v>
      </c>
      <c r="U299" s="33">
        <f>IF(ISBLANK('Monthly Estimate'!$D$33),SUMPRODUCT(('Monthly Estimate'!$F$33:$BL$33='Payment Calendar'!$A299)*('Monthly Estimate'!$B$33)),IF('Monthly Estimate'!$D$33='Payment Calendar'!$B299,'Monthly Estimate'!$B$33,0))</f>
        <v>0</v>
      </c>
      <c r="V299" s="33">
        <f>IF(ISBLANK('Monthly Estimate'!$D$34),SUMPRODUCT(('Monthly Estimate'!$F$34:$BL$34='Payment Calendar'!$A299)*('Monthly Estimate'!$B$34)),IF('Monthly Estimate'!$D$34='Payment Calendar'!$B299,'Monthly Estimate'!$B$34,0))</f>
        <v>0</v>
      </c>
      <c r="W299" s="33">
        <f>IF(ISBLANK('Monthly Estimate'!$D$35),SUMPRODUCT(('Monthly Estimate'!$F$35:$BL$35='Payment Calendar'!$A299)*('Monthly Estimate'!$B$35)),IF('Monthly Estimate'!$D$35='Payment Calendar'!$B299,'Monthly Estimate'!$B$35,0))</f>
        <v>0</v>
      </c>
      <c r="X299" s="33">
        <f>IF(ISBLANK('Monthly Estimate'!$D$36),SUMPRODUCT(('Monthly Estimate'!$F$36:$BL$36='Payment Calendar'!$A299)*('Monthly Estimate'!$B$36)),IF('Monthly Estimate'!$D$36='Payment Calendar'!$B299,'Monthly Estimate'!$B$36,0))</f>
        <v>0</v>
      </c>
      <c r="Y299" s="33">
        <f>IF(ISBLANK('Monthly Estimate'!$D$37),SUMPRODUCT(('Monthly Estimate'!$F$37:$BL$37='Payment Calendar'!$A299)*('Monthly Estimate'!$B$37)),IF('Monthly Estimate'!$D$37='Payment Calendar'!$B299,'Monthly Estimate'!$B$37,0))</f>
        <v>0</v>
      </c>
      <c r="Z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A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B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C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D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E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F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G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H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I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J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K299" s="33">
        <f>IF(ISBLANK('Monthly Estimate'!$D$38),SUMPRODUCT(('Monthly Estimate'!$F$38:$BL$38='Payment Calendar'!$A299)*('Monthly Estimate'!$B$38)),IF('Monthly Estimate'!$D$38='Payment Calendar'!$B299,'Monthly Estimate'!$B$38,0))</f>
        <v>0</v>
      </c>
      <c r="AL299" s="33">
        <f>IF(ISBLANK('Monthly Estimate'!$D$50),SUMPRODUCT(('Monthly Estimate'!$F$50:$BL$50='Payment Calendar'!$A299)*('Monthly Estimate'!$B$50)),IF('Monthly Estimate'!$D$50='Payment Calendar'!$B299,'Monthly Estimate'!$B$50,0))</f>
        <v>0</v>
      </c>
      <c r="AM299" s="34">
        <f>IF(ISBLANK('Monthly Estimate'!$D$51),SUMPRODUCT(('Monthly Estimate'!$F$51:$BL$51='Payment Calendar'!$A299)*('Monthly Estimate'!$B$51)),IF('Monthly Estimate'!$D$51='Payment Calendar'!$B299,'Monthly Estimate'!$B$51,0))</f>
        <v>0</v>
      </c>
      <c r="AN299" s="29">
        <f>SUM(D299:AM299)</f>
        <v>0</v>
      </c>
      <c r="AO299" s="33">
        <f>IF(ISBLANK('Monthly Estimate'!$D$6),SUMPRODUCT(('Monthly Estimate'!$F$6:$BL$6='Payment Calendar'!$A299)*('Monthly Estimate'!$B$6)),IF('Monthly Estimate'!$D$6='Payment Calendar'!$B299,'Monthly Estimate'!$B$6,0))</f>
        <v>0</v>
      </c>
      <c r="AP299" s="33">
        <f>IF(ISBLANK('Monthly Estimate'!$D$7),SUMPRODUCT(('Monthly Estimate'!$F$7:$BL$7='Payment Calendar'!$A299)*('Monthly Estimate'!$B$7)),IF('Monthly Estimate'!$D$7='Payment Calendar'!$B299,'Monthly Estimate'!$B$7,0))</f>
        <v>0</v>
      </c>
      <c r="AQ299" s="34">
        <f>IF(ISBLANK('Monthly Estimate'!$D$8),SUMPRODUCT(('Monthly Estimate'!$F$8:$BL$8='Payment Calendar'!$A299)*('Monthly Estimate'!$B$8)),IF('Monthly Estimate'!$D$8='Payment Calendar'!$B299,'Monthly Estimate'!$B$8,0))</f>
        <v>0</v>
      </c>
      <c r="AR299" s="35">
        <f t="shared" si="93"/>
        <v>0</v>
      </c>
      <c r="AS299" s="36">
        <f>IF(ISBLANK('Monthly Estimate'!$D$54),SUMPRODUCT(('Monthly Estimate'!$F$54:$BL$54='Payment Calendar'!$A299)*('Monthly Estimate'!$B$54)),IF('Monthly Estimate'!$D$54='Payment Calendar'!$B299,'Monthly Estimate'!$B$54,0))</f>
        <v>0</v>
      </c>
      <c r="AT299" s="34">
        <f>IF(ISBLANK('Monthly Estimate'!$D$55),SUMPRODUCT(('Monthly Estimate'!$F$55:$BL$55='Payment Calendar'!$A299)*('Monthly Estimate'!$B$55)),IF('Monthly Estimate'!$D$55='Payment Calendar'!$B299,'Monthly Estimate'!$B$55,0))</f>
        <v>0</v>
      </c>
      <c r="AU299" s="29">
        <f t="shared" si="102"/>
        <v>0</v>
      </c>
      <c r="AV299" s="30">
        <f t="shared" si="103"/>
        <v>0</v>
      </c>
      <c r="AW299" s="37">
        <f t="shared" si="105"/>
        <v>0</v>
      </c>
    </row>
    <row r="300" spans="1:49" x14ac:dyDescent="0.2">
      <c r="A300" s="31">
        <f t="shared" si="104"/>
        <v>43388</v>
      </c>
      <c r="B300" s="32">
        <f t="shared" si="92"/>
        <v>15</v>
      </c>
      <c r="C300" s="32">
        <f t="shared" si="101"/>
        <v>10</v>
      </c>
      <c r="D300" s="33">
        <f>IF(ISBLANK('Monthly Estimate'!$D$13),SUMPRODUCT(('Monthly Estimate'!$F$13:$BL$13='Payment Calendar'!$A300)*('Monthly Estimate'!$B$13)),IF('Monthly Estimate'!$D$13='Payment Calendar'!$B300,'Monthly Estimate'!$B$13,0))</f>
        <v>0</v>
      </c>
      <c r="E300" s="33">
        <f>IF(ISBLANK('Monthly Estimate'!$D$14),SUMPRODUCT(('Monthly Estimate'!$F$14:$BL$14='Payment Calendar'!$A300)*('Monthly Estimate'!$B$14)),IF('Monthly Estimate'!$D$14='Payment Calendar'!$B300,'Monthly Estimate'!$B$14,0))</f>
        <v>0</v>
      </c>
      <c r="F300" s="33">
        <f>IF(ISBLANK('Monthly Estimate'!$D$15),SUMPRODUCT(('Monthly Estimate'!$F$15:$BL$15='Payment Calendar'!$A300)*('Monthly Estimate'!$B$15)),IF('Monthly Estimate'!$D$15='Payment Calendar'!$B300,'Monthly Estimate'!$B$15,0))</f>
        <v>0</v>
      </c>
      <c r="G300" s="33">
        <f>IF(ISBLANK('Monthly Estimate'!$D$16),SUMPRODUCT(('Monthly Estimate'!$F$16:$BL$16='Payment Calendar'!$A300)*('Monthly Estimate'!$B$16)),IF('Monthly Estimate'!$D$16='Payment Calendar'!$B300,'Monthly Estimate'!$B$16,0))</f>
        <v>0</v>
      </c>
      <c r="H300" s="33">
        <f>IF(ISBLANK('Monthly Estimate'!$D$17),SUMPRODUCT(('Monthly Estimate'!$F$17:$BL$17='Payment Calendar'!$A300)*('Monthly Estimate'!$B$17)),IF('Monthly Estimate'!$D$17='Payment Calendar'!$B300,'Monthly Estimate'!$B$17,0))</f>
        <v>0</v>
      </c>
      <c r="I300" s="33">
        <f>IF(ISBLANK('Monthly Estimate'!$D$18),SUMPRODUCT(('Monthly Estimate'!$F$18:$BL$18='Payment Calendar'!$A300)*('Monthly Estimate'!$B$18)),IF('Monthly Estimate'!$D$18='Payment Calendar'!$B300,'Monthly Estimate'!$B$18,0))</f>
        <v>0</v>
      </c>
      <c r="J300" s="33">
        <f>IF(ISBLANK('Monthly Estimate'!$D$19),SUMPRODUCT(('Monthly Estimate'!$F$19:$BL$19='Payment Calendar'!$A300)*('Monthly Estimate'!$B$19)),IF('Monthly Estimate'!$D$19='Payment Calendar'!$B300,'Monthly Estimate'!$B$19,0))</f>
        <v>0</v>
      </c>
      <c r="K300" s="33">
        <f>IF(ISBLANK('Monthly Estimate'!$D$20),SUMPRODUCT(('Monthly Estimate'!$F$20:$BL$20='Payment Calendar'!$A300)*('Monthly Estimate'!$B$20)),IF('Monthly Estimate'!$D$20='Payment Calendar'!$B300,'Monthly Estimate'!$B$20,0))</f>
        <v>0</v>
      </c>
      <c r="L300" s="33">
        <f>IF(ISBLANK('Monthly Estimate'!$D$21),SUMPRODUCT(('Monthly Estimate'!$F$21:$BL$21='Payment Calendar'!$A300)*('Monthly Estimate'!$B$21)),IF('Monthly Estimate'!$D$21='Payment Calendar'!$B300,'Monthly Estimate'!$B$21,0))</f>
        <v>0</v>
      </c>
      <c r="M300" s="33">
        <f>IF(ISBLANK('Monthly Estimate'!$D$22),SUMPRODUCT(('Monthly Estimate'!$F$22:$BL$22='Payment Calendar'!$A300)*('Monthly Estimate'!$B$22)),IF('Monthly Estimate'!$D$22='Payment Calendar'!$B300,'Monthly Estimate'!$B$22,0))</f>
        <v>0</v>
      </c>
      <c r="N300" s="33">
        <f>IF(ISBLANK('Monthly Estimate'!$D$23),SUMPRODUCT(('Monthly Estimate'!$F$23:$BL$23='Payment Calendar'!$A300)*('Monthly Estimate'!$B$23)),IF('Monthly Estimate'!$D$23='Payment Calendar'!$B300,'Monthly Estimate'!$B$23,0))</f>
        <v>0</v>
      </c>
      <c r="O300" s="33">
        <f>IF(ISBLANK('Monthly Estimate'!$D$24),SUMPRODUCT(('Monthly Estimate'!$F$24:$BL$24='Payment Calendar'!$A300)*('Monthly Estimate'!$B$24)),IF('Monthly Estimate'!$D$24='Payment Calendar'!$B300,'Monthly Estimate'!$B$24,0))</f>
        <v>0</v>
      </c>
      <c r="P300" s="33">
        <f>IF(ISBLANK('Monthly Estimate'!$D$25),SUMPRODUCT(('Monthly Estimate'!$F$25:$BL$25='Payment Calendar'!$A300)*('Monthly Estimate'!$B$25)),IF('Monthly Estimate'!$D$25='Payment Calendar'!$B300,'Monthly Estimate'!$B$25,0))</f>
        <v>0</v>
      </c>
      <c r="Q300" s="33">
        <f>IF(ISBLANK('Monthly Estimate'!$D$26),SUMPRODUCT(('Monthly Estimate'!$F$26:$BL$26='Payment Calendar'!$A300)*('Monthly Estimate'!$B$26)),IF('Monthly Estimate'!$D$26='Payment Calendar'!$B300,'Monthly Estimate'!$B$26,0))</f>
        <v>0</v>
      </c>
      <c r="R300" s="33">
        <f>IF(ISBLANK('Monthly Estimate'!$D$27),SUMPRODUCT(('Monthly Estimate'!$F$27:$BL$27='Payment Calendar'!$A300)*('Monthly Estimate'!$B$27)),IF('Monthly Estimate'!$D$27='Payment Calendar'!$B300,'Monthly Estimate'!$B$27,0))</f>
        <v>0</v>
      </c>
      <c r="S300" s="33">
        <f>IF(ISBLANK('Monthly Estimate'!$D$28),SUMPRODUCT(('Monthly Estimate'!$F$28:$BL$28='Payment Calendar'!$A300)*('Monthly Estimate'!$B$28)),IF('Monthly Estimate'!$D$28='Payment Calendar'!$B300,'Monthly Estimate'!$B$28,0))</f>
        <v>0</v>
      </c>
      <c r="T300" s="33">
        <f>IF(ISBLANK('Monthly Estimate'!$D$32),SUMPRODUCT(('Monthly Estimate'!$F$32:$BL$32='Payment Calendar'!$A300)*('Monthly Estimate'!$B$32)),IF('Monthly Estimate'!$D$32='Payment Calendar'!$B300,'Monthly Estimate'!$B$32,0))</f>
        <v>0</v>
      </c>
      <c r="U300" s="33">
        <f>IF(ISBLANK('Monthly Estimate'!$D$33),SUMPRODUCT(('Monthly Estimate'!$F$33:$BL$33='Payment Calendar'!$A300)*('Monthly Estimate'!$B$33)),IF('Monthly Estimate'!$D$33='Payment Calendar'!$B300,'Monthly Estimate'!$B$33,0))</f>
        <v>0</v>
      </c>
      <c r="V300" s="33">
        <f>IF(ISBLANK('Monthly Estimate'!$D$34),SUMPRODUCT(('Monthly Estimate'!$F$34:$BL$34='Payment Calendar'!$A300)*('Monthly Estimate'!$B$34)),IF('Monthly Estimate'!$D$34='Payment Calendar'!$B300,'Monthly Estimate'!$B$34,0))</f>
        <v>0</v>
      </c>
      <c r="W300" s="33">
        <f>IF(ISBLANK('Monthly Estimate'!$D$35),SUMPRODUCT(('Monthly Estimate'!$F$35:$BL$35='Payment Calendar'!$A300)*('Monthly Estimate'!$B$35)),IF('Monthly Estimate'!$D$35='Payment Calendar'!$B300,'Monthly Estimate'!$B$35,0))</f>
        <v>0</v>
      </c>
      <c r="X300" s="33">
        <f>IF(ISBLANK('Monthly Estimate'!$D$36),SUMPRODUCT(('Monthly Estimate'!$F$36:$BL$36='Payment Calendar'!$A300)*('Monthly Estimate'!$B$36)),IF('Monthly Estimate'!$D$36='Payment Calendar'!$B300,'Monthly Estimate'!$B$36,0))</f>
        <v>0</v>
      </c>
      <c r="Y300" s="33">
        <f>IF(ISBLANK('Monthly Estimate'!$D$37),SUMPRODUCT(('Monthly Estimate'!$F$37:$BL$37='Payment Calendar'!$A300)*('Monthly Estimate'!$B$37)),IF('Monthly Estimate'!$D$37='Payment Calendar'!$B300,'Monthly Estimate'!$B$37,0))</f>
        <v>0</v>
      </c>
      <c r="Z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A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B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C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D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E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F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G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H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I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J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K300" s="33">
        <f>IF(ISBLANK('Monthly Estimate'!$D$38),SUMPRODUCT(('Monthly Estimate'!$F$38:$BL$38='Payment Calendar'!$A300)*('Monthly Estimate'!$B$38)),IF('Monthly Estimate'!$D$38='Payment Calendar'!$B300,'Monthly Estimate'!$B$38,0))</f>
        <v>0</v>
      </c>
      <c r="AL300" s="33">
        <f>IF(ISBLANK('Monthly Estimate'!$D$50),SUMPRODUCT(('Monthly Estimate'!$F$50:$BL$50='Payment Calendar'!$A300)*('Monthly Estimate'!$B$50)),IF('Monthly Estimate'!$D$50='Payment Calendar'!$B300,'Monthly Estimate'!$B$50,0))</f>
        <v>0</v>
      </c>
      <c r="AM300" s="34">
        <f>IF(ISBLANK('Monthly Estimate'!$D$51),SUMPRODUCT(('Monthly Estimate'!$F$51:$BL$51='Payment Calendar'!$A300)*('Monthly Estimate'!$B$51)),IF('Monthly Estimate'!$D$51='Payment Calendar'!$B300,'Monthly Estimate'!$B$51,0))</f>
        <v>0</v>
      </c>
      <c r="AN300" s="29">
        <f>SUM(D300:AM300)</f>
        <v>0</v>
      </c>
      <c r="AO300" s="33">
        <f>IF(ISBLANK('Monthly Estimate'!$D$6),SUMPRODUCT(('Monthly Estimate'!$F$6:$BL$6='Payment Calendar'!$A300)*('Monthly Estimate'!$B$6)),IF('Monthly Estimate'!$D$6='Payment Calendar'!$B300,'Monthly Estimate'!$B$6,0))</f>
        <v>0</v>
      </c>
      <c r="AP300" s="33">
        <f>IF(ISBLANK('Monthly Estimate'!$D$7),SUMPRODUCT(('Monthly Estimate'!$F$7:$BL$7='Payment Calendar'!$A300)*('Monthly Estimate'!$B$7)),IF('Monthly Estimate'!$D$7='Payment Calendar'!$B300,'Monthly Estimate'!$B$7,0))</f>
        <v>0</v>
      </c>
      <c r="AQ300" s="34">
        <f>IF(ISBLANK('Monthly Estimate'!$D$8),SUMPRODUCT(('Monthly Estimate'!$F$8:$BL$8='Payment Calendar'!$A300)*('Monthly Estimate'!$B$8)),IF('Monthly Estimate'!$D$8='Payment Calendar'!$B300,'Monthly Estimate'!$B$8,0))</f>
        <v>0</v>
      </c>
      <c r="AR300" s="35">
        <f t="shared" si="93"/>
        <v>0</v>
      </c>
      <c r="AS300" s="36">
        <f>IF(ISBLANK('Monthly Estimate'!$D$54),SUMPRODUCT(('Monthly Estimate'!$F$54:$BL$54='Payment Calendar'!$A300)*('Monthly Estimate'!$B$54)),IF('Monthly Estimate'!$D$54='Payment Calendar'!$B300,'Monthly Estimate'!$B$54,0))</f>
        <v>0</v>
      </c>
      <c r="AT300" s="34">
        <f>IF(ISBLANK('Monthly Estimate'!$D$55),SUMPRODUCT(('Monthly Estimate'!$F$55:$BL$55='Payment Calendar'!$A300)*('Monthly Estimate'!$B$55)),IF('Monthly Estimate'!$D$55='Payment Calendar'!$B300,'Monthly Estimate'!$B$55,0))</f>
        <v>0</v>
      </c>
      <c r="AU300" s="29">
        <f t="shared" si="102"/>
        <v>0</v>
      </c>
      <c r="AV300" s="30">
        <f t="shared" si="103"/>
        <v>0</v>
      </c>
      <c r="AW300" s="37">
        <f t="shared" si="105"/>
        <v>0</v>
      </c>
    </row>
    <row r="301" spans="1:49" x14ac:dyDescent="0.2">
      <c r="A301" s="31">
        <f t="shared" si="104"/>
        <v>43389</v>
      </c>
      <c r="B301" s="32">
        <f t="shared" si="92"/>
        <v>16</v>
      </c>
      <c r="C301" s="32">
        <f t="shared" si="101"/>
        <v>10</v>
      </c>
      <c r="D301" s="33">
        <f>IF(ISBLANK('Monthly Estimate'!$D$13),SUMPRODUCT(('Monthly Estimate'!$F$13:$BL$13='Payment Calendar'!$A301)*('Monthly Estimate'!$B$13)),IF('Monthly Estimate'!$D$13='Payment Calendar'!$B301,'Monthly Estimate'!$B$13,0))</f>
        <v>0</v>
      </c>
      <c r="E301" s="33">
        <f>IF(ISBLANK('Monthly Estimate'!$D$14),SUMPRODUCT(('Monthly Estimate'!$F$14:$BL$14='Payment Calendar'!$A301)*('Monthly Estimate'!$B$14)),IF('Monthly Estimate'!$D$14='Payment Calendar'!$B301,'Monthly Estimate'!$B$14,0))</f>
        <v>0</v>
      </c>
      <c r="F301" s="33">
        <f>IF(ISBLANK('Monthly Estimate'!$D$15),SUMPRODUCT(('Monthly Estimate'!$F$15:$BL$15='Payment Calendar'!$A301)*('Monthly Estimate'!$B$15)),IF('Monthly Estimate'!$D$15='Payment Calendar'!$B301,'Monthly Estimate'!$B$15,0))</f>
        <v>0</v>
      </c>
      <c r="G301" s="33">
        <f>IF(ISBLANK('Monthly Estimate'!$D$16),SUMPRODUCT(('Monthly Estimate'!$F$16:$BL$16='Payment Calendar'!$A301)*('Monthly Estimate'!$B$16)),IF('Monthly Estimate'!$D$16='Payment Calendar'!$B301,'Monthly Estimate'!$B$16,0))</f>
        <v>0</v>
      </c>
      <c r="H301" s="33">
        <f>IF(ISBLANK('Monthly Estimate'!$D$17),SUMPRODUCT(('Monthly Estimate'!$F$17:$BL$17='Payment Calendar'!$A301)*('Monthly Estimate'!$B$17)),IF('Monthly Estimate'!$D$17='Payment Calendar'!$B301,'Monthly Estimate'!$B$17,0))</f>
        <v>0</v>
      </c>
      <c r="I301" s="33">
        <f>IF(ISBLANK('Monthly Estimate'!$D$18),SUMPRODUCT(('Monthly Estimate'!$F$18:$BL$18='Payment Calendar'!$A301)*('Monthly Estimate'!$B$18)),IF('Monthly Estimate'!$D$18='Payment Calendar'!$B301,'Monthly Estimate'!$B$18,0))</f>
        <v>0</v>
      </c>
      <c r="J301" s="33">
        <f>IF(ISBLANK('Monthly Estimate'!$D$19),SUMPRODUCT(('Monthly Estimate'!$F$19:$BL$19='Payment Calendar'!$A301)*('Monthly Estimate'!$B$19)),IF('Monthly Estimate'!$D$19='Payment Calendar'!$B301,'Monthly Estimate'!$B$19,0))</f>
        <v>0</v>
      </c>
      <c r="K301" s="33">
        <f>IF(ISBLANK('Monthly Estimate'!$D$20),SUMPRODUCT(('Monthly Estimate'!$F$20:$BL$20='Payment Calendar'!$A301)*('Monthly Estimate'!$B$20)),IF('Monthly Estimate'!$D$20='Payment Calendar'!$B301,'Monthly Estimate'!$B$20,0))</f>
        <v>0</v>
      </c>
      <c r="L301" s="33">
        <f>IF(ISBLANK('Monthly Estimate'!$D$21),SUMPRODUCT(('Monthly Estimate'!$F$21:$BL$21='Payment Calendar'!$A301)*('Monthly Estimate'!$B$21)),IF('Monthly Estimate'!$D$21='Payment Calendar'!$B301,'Monthly Estimate'!$B$21,0))</f>
        <v>0</v>
      </c>
      <c r="M301" s="33">
        <f>IF(ISBLANK('Monthly Estimate'!$D$22),SUMPRODUCT(('Monthly Estimate'!$F$22:$BL$22='Payment Calendar'!$A301)*('Monthly Estimate'!$B$22)),IF('Monthly Estimate'!$D$22='Payment Calendar'!$B301,'Monthly Estimate'!$B$22,0))</f>
        <v>0</v>
      </c>
      <c r="N301" s="33">
        <f>IF(ISBLANK('Monthly Estimate'!$D$23),SUMPRODUCT(('Monthly Estimate'!$F$23:$BL$23='Payment Calendar'!$A301)*('Monthly Estimate'!$B$23)),IF('Monthly Estimate'!$D$23='Payment Calendar'!$B301,'Monthly Estimate'!$B$23,0))</f>
        <v>0</v>
      </c>
      <c r="O301" s="33">
        <f>IF(ISBLANK('Monthly Estimate'!$D$24),SUMPRODUCT(('Monthly Estimate'!$F$24:$BL$24='Payment Calendar'!$A301)*('Monthly Estimate'!$B$24)),IF('Monthly Estimate'!$D$24='Payment Calendar'!$B301,'Monthly Estimate'!$B$24,0))</f>
        <v>0</v>
      </c>
      <c r="P301" s="33">
        <f>IF(ISBLANK('Monthly Estimate'!$D$25),SUMPRODUCT(('Monthly Estimate'!$F$25:$BL$25='Payment Calendar'!$A301)*('Monthly Estimate'!$B$25)),IF('Monthly Estimate'!$D$25='Payment Calendar'!$B301,'Monthly Estimate'!$B$25,0))</f>
        <v>0</v>
      </c>
      <c r="Q301" s="33">
        <f>IF(ISBLANK('Monthly Estimate'!$D$26),SUMPRODUCT(('Monthly Estimate'!$F$26:$BL$26='Payment Calendar'!$A301)*('Monthly Estimate'!$B$26)),IF('Monthly Estimate'!$D$26='Payment Calendar'!$B301,'Monthly Estimate'!$B$26,0))</f>
        <v>0</v>
      </c>
      <c r="R301" s="33">
        <f>IF(ISBLANK('Monthly Estimate'!$D$27),SUMPRODUCT(('Monthly Estimate'!$F$27:$BL$27='Payment Calendar'!$A301)*('Monthly Estimate'!$B$27)),IF('Monthly Estimate'!$D$27='Payment Calendar'!$B301,'Monthly Estimate'!$B$27,0))</f>
        <v>0</v>
      </c>
      <c r="S301" s="33">
        <f>IF(ISBLANK('Monthly Estimate'!$D$28),SUMPRODUCT(('Monthly Estimate'!$F$28:$BL$28='Payment Calendar'!$A301)*('Monthly Estimate'!$B$28)),IF('Monthly Estimate'!$D$28='Payment Calendar'!$B301,'Monthly Estimate'!$B$28,0))</f>
        <v>0</v>
      </c>
      <c r="T301" s="33">
        <f>IF(ISBLANK('Monthly Estimate'!$D$32),SUMPRODUCT(('Monthly Estimate'!$F$32:$BL$32='Payment Calendar'!$A301)*('Monthly Estimate'!$B$32)),IF('Monthly Estimate'!$D$32='Payment Calendar'!$B301,'Monthly Estimate'!$B$32,0))</f>
        <v>0</v>
      </c>
      <c r="U301" s="33">
        <f>IF(ISBLANK('Monthly Estimate'!$D$33),SUMPRODUCT(('Monthly Estimate'!$F$33:$BL$33='Payment Calendar'!$A301)*('Monthly Estimate'!$B$33)),IF('Monthly Estimate'!$D$33='Payment Calendar'!$B301,'Monthly Estimate'!$B$33,0))</f>
        <v>0</v>
      </c>
      <c r="V301" s="33">
        <f>IF(ISBLANK('Monthly Estimate'!$D$34),SUMPRODUCT(('Monthly Estimate'!$F$34:$BL$34='Payment Calendar'!$A301)*('Monthly Estimate'!$B$34)),IF('Monthly Estimate'!$D$34='Payment Calendar'!$B301,'Monthly Estimate'!$B$34,0))</f>
        <v>0</v>
      </c>
      <c r="W301" s="33">
        <f>IF(ISBLANK('Monthly Estimate'!$D$35),SUMPRODUCT(('Monthly Estimate'!$F$35:$BL$35='Payment Calendar'!$A301)*('Monthly Estimate'!$B$35)),IF('Monthly Estimate'!$D$35='Payment Calendar'!$B301,'Monthly Estimate'!$B$35,0))</f>
        <v>0</v>
      </c>
      <c r="X301" s="33">
        <f>IF(ISBLANK('Monthly Estimate'!$D$36),SUMPRODUCT(('Monthly Estimate'!$F$36:$BL$36='Payment Calendar'!$A301)*('Monthly Estimate'!$B$36)),IF('Monthly Estimate'!$D$36='Payment Calendar'!$B301,'Monthly Estimate'!$B$36,0))</f>
        <v>0</v>
      </c>
      <c r="Y301" s="33">
        <f>IF(ISBLANK('Monthly Estimate'!$D$37),SUMPRODUCT(('Monthly Estimate'!$F$37:$BL$37='Payment Calendar'!$A301)*('Monthly Estimate'!$B$37)),IF('Monthly Estimate'!$D$37='Payment Calendar'!$B301,'Monthly Estimate'!$B$37,0))</f>
        <v>0</v>
      </c>
      <c r="Z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A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B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C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D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E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F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G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H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I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J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K301" s="33">
        <f>IF(ISBLANK('Monthly Estimate'!$D$38),SUMPRODUCT(('Monthly Estimate'!$F$38:$BL$38='Payment Calendar'!$A301)*('Monthly Estimate'!$B$38)),IF('Monthly Estimate'!$D$38='Payment Calendar'!$B301,'Monthly Estimate'!$B$38,0))</f>
        <v>0</v>
      </c>
      <c r="AL301" s="33">
        <f>IF(ISBLANK('Monthly Estimate'!$D$50),SUMPRODUCT(('Monthly Estimate'!$F$50:$BL$50='Payment Calendar'!$A301)*('Monthly Estimate'!$B$50)),IF('Monthly Estimate'!$D$50='Payment Calendar'!$B301,'Monthly Estimate'!$B$50,0))</f>
        <v>0</v>
      </c>
      <c r="AM301" s="34">
        <f>IF(ISBLANK('Monthly Estimate'!$D$51),SUMPRODUCT(('Monthly Estimate'!$F$51:$BL$51='Payment Calendar'!$A301)*('Monthly Estimate'!$B$51)),IF('Monthly Estimate'!$D$51='Payment Calendar'!$B301,'Monthly Estimate'!$B$51,0))</f>
        <v>0</v>
      </c>
      <c r="AN301" s="29">
        <f>SUM(D301:AM301)</f>
        <v>0</v>
      </c>
      <c r="AO301" s="33">
        <f>IF(ISBLANK('Monthly Estimate'!$D$6),SUMPRODUCT(('Monthly Estimate'!$F$6:$BL$6='Payment Calendar'!$A301)*('Monthly Estimate'!$B$6)),IF('Monthly Estimate'!$D$6='Payment Calendar'!$B301,'Monthly Estimate'!$B$6,0))</f>
        <v>0</v>
      </c>
      <c r="AP301" s="33">
        <f>IF(ISBLANK('Monthly Estimate'!$D$7),SUMPRODUCT(('Monthly Estimate'!$F$7:$BL$7='Payment Calendar'!$A301)*('Monthly Estimate'!$B$7)),IF('Monthly Estimate'!$D$7='Payment Calendar'!$B301,'Monthly Estimate'!$B$7,0))</f>
        <v>0</v>
      </c>
      <c r="AQ301" s="34">
        <f>IF(ISBLANK('Monthly Estimate'!$D$8),SUMPRODUCT(('Monthly Estimate'!$F$8:$BL$8='Payment Calendar'!$A301)*('Monthly Estimate'!$B$8)),IF('Monthly Estimate'!$D$8='Payment Calendar'!$B301,'Monthly Estimate'!$B$8,0))</f>
        <v>0</v>
      </c>
      <c r="AR301" s="35">
        <f t="shared" si="93"/>
        <v>0</v>
      </c>
      <c r="AS301" s="36">
        <f>IF(ISBLANK('Monthly Estimate'!$D$54),SUMPRODUCT(('Monthly Estimate'!$F$54:$BL$54='Payment Calendar'!$A301)*('Monthly Estimate'!$B$54)),IF('Monthly Estimate'!$D$54='Payment Calendar'!$B301,'Monthly Estimate'!$B$54,0))</f>
        <v>0</v>
      </c>
      <c r="AT301" s="34">
        <f>IF(ISBLANK('Monthly Estimate'!$D$55),SUMPRODUCT(('Monthly Estimate'!$F$55:$BL$55='Payment Calendar'!$A301)*('Monthly Estimate'!$B$55)),IF('Monthly Estimate'!$D$55='Payment Calendar'!$B301,'Monthly Estimate'!$B$55,0))</f>
        <v>0</v>
      </c>
      <c r="AU301" s="29">
        <f t="shared" si="102"/>
        <v>0</v>
      </c>
      <c r="AV301" s="30">
        <f t="shared" si="103"/>
        <v>0</v>
      </c>
      <c r="AW301" s="37">
        <f t="shared" si="105"/>
        <v>0</v>
      </c>
    </row>
    <row r="302" spans="1:49" x14ac:dyDescent="0.2">
      <c r="A302" s="31">
        <f t="shared" si="104"/>
        <v>43390</v>
      </c>
      <c r="B302" s="32">
        <f t="shared" si="92"/>
        <v>17</v>
      </c>
      <c r="C302" s="32">
        <f t="shared" si="101"/>
        <v>10</v>
      </c>
      <c r="D302" s="33">
        <f>IF(ISBLANK('Monthly Estimate'!$D$13),SUMPRODUCT(('Monthly Estimate'!$F$13:$BL$13='Payment Calendar'!$A302)*('Monthly Estimate'!$B$13)),IF('Monthly Estimate'!$D$13='Payment Calendar'!$B302,'Monthly Estimate'!$B$13,0))</f>
        <v>0</v>
      </c>
      <c r="E302" s="33">
        <f>IF(ISBLANK('Monthly Estimate'!$D$14),SUMPRODUCT(('Monthly Estimate'!$F$14:$BL$14='Payment Calendar'!$A302)*('Monthly Estimate'!$B$14)),IF('Monthly Estimate'!$D$14='Payment Calendar'!$B302,'Monthly Estimate'!$B$14,0))</f>
        <v>0</v>
      </c>
      <c r="F302" s="33">
        <f>IF(ISBLANK('Monthly Estimate'!$D$15),SUMPRODUCT(('Monthly Estimate'!$F$15:$BL$15='Payment Calendar'!$A302)*('Monthly Estimate'!$B$15)),IF('Monthly Estimate'!$D$15='Payment Calendar'!$B302,'Monthly Estimate'!$B$15,0))</f>
        <v>0</v>
      </c>
      <c r="G302" s="33">
        <f>IF(ISBLANK('Monthly Estimate'!$D$16),SUMPRODUCT(('Monthly Estimate'!$F$16:$BL$16='Payment Calendar'!$A302)*('Monthly Estimate'!$B$16)),IF('Monthly Estimate'!$D$16='Payment Calendar'!$B302,'Monthly Estimate'!$B$16,0))</f>
        <v>0</v>
      </c>
      <c r="H302" s="33">
        <f>IF(ISBLANK('Monthly Estimate'!$D$17),SUMPRODUCT(('Monthly Estimate'!$F$17:$BL$17='Payment Calendar'!$A302)*('Monthly Estimate'!$B$17)),IF('Monthly Estimate'!$D$17='Payment Calendar'!$B302,'Monthly Estimate'!$B$17,0))</f>
        <v>0</v>
      </c>
      <c r="I302" s="33">
        <f>IF(ISBLANK('Monthly Estimate'!$D$18),SUMPRODUCT(('Monthly Estimate'!$F$18:$BL$18='Payment Calendar'!$A302)*('Monthly Estimate'!$B$18)),IF('Monthly Estimate'!$D$18='Payment Calendar'!$B302,'Monthly Estimate'!$B$18,0))</f>
        <v>0</v>
      </c>
      <c r="J302" s="33">
        <f>IF(ISBLANK('Monthly Estimate'!$D$19),SUMPRODUCT(('Monthly Estimate'!$F$19:$BL$19='Payment Calendar'!$A302)*('Monthly Estimate'!$B$19)),IF('Monthly Estimate'!$D$19='Payment Calendar'!$B302,'Monthly Estimate'!$B$19,0))</f>
        <v>0</v>
      </c>
      <c r="K302" s="33">
        <f>IF(ISBLANK('Monthly Estimate'!$D$20),SUMPRODUCT(('Monthly Estimate'!$F$20:$BL$20='Payment Calendar'!$A302)*('Monthly Estimate'!$B$20)),IF('Monthly Estimate'!$D$20='Payment Calendar'!$B302,'Monthly Estimate'!$B$20,0))</f>
        <v>0</v>
      </c>
      <c r="L302" s="33">
        <f>IF(ISBLANK('Monthly Estimate'!$D$21),SUMPRODUCT(('Monthly Estimate'!$F$21:$BL$21='Payment Calendar'!$A302)*('Monthly Estimate'!$B$21)),IF('Monthly Estimate'!$D$21='Payment Calendar'!$B302,'Monthly Estimate'!$B$21,0))</f>
        <v>0</v>
      </c>
      <c r="M302" s="33">
        <f>IF(ISBLANK('Monthly Estimate'!$D$22),SUMPRODUCT(('Monthly Estimate'!$F$22:$BL$22='Payment Calendar'!$A302)*('Monthly Estimate'!$B$22)),IF('Monthly Estimate'!$D$22='Payment Calendar'!$B302,'Monthly Estimate'!$B$22,0))</f>
        <v>0</v>
      </c>
      <c r="N302" s="33">
        <f>IF(ISBLANK('Monthly Estimate'!$D$23),SUMPRODUCT(('Monthly Estimate'!$F$23:$BL$23='Payment Calendar'!$A302)*('Monthly Estimate'!$B$23)),IF('Monthly Estimate'!$D$23='Payment Calendar'!$B302,'Monthly Estimate'!$B$23,0))</f>
        <v>0</v>
      </c>
      <c r="O302" s="33">
        <f>IF(ISBLANK('Monthly Estimate'!$D$24),SUMPRODUCT(('Monthly Estimate'!$F$24:$BL$24='Payment Calendar'!$A302)*('Monthly Estimate'!$B$24)),IF('Monthly Estimate'!$D$24='Payment Calendar'!$B302,'Monthly Estimate'!$B$24,0))</f>
        <v>0</v>
      </c>
      <c r="P302" s="33">
        <f>IF(ISBLANK('Monthly Estimate'!$D$25),SUMPRODUCT(('Monthly Estimate'!$F$25:$BL$25='Payment Calendar'!$A302)*('Monthly Estimate'!$B$25)),IF('Monthly Estimate'!$D$25='Payment Calendar'!$B302,'Monthly Estimate'!$B$25,0))</f>
        <v>0</v>
      </c>
      <c r="Q302" s="33">
        <f>IF(ISBLANK('Monthly Estimate'!$D$26),SUMPRODUCT(('Monthly Estimate'!$F$26:$BL$26='Payment Calendar'!$A302)*('Monthly Estimate'!$B$26)),IF('Monthly Estimate'!$D$26='Payment Calendar'!$B302,'Monthly Estimate'!$B$26,0))</f>
        <v>0</v>
      </c>
      <c r="R302" s="33">
        <f>IF(ISBLANK('Monthly Estimate'!$D$27),SUMPRODUCT(('Monthly Estimate'!$F$27:$BL$27='Payment Calendar'!$A302)*('Monthly Estimate'!$B$27)),IF('Monthly Estimate'!$D$27='Payment Calendar'!$B302,'Monthly Estimate'!$B$27,0))</f>
        <v>0</v>
      </c>
      <c r="S302" s="33">
        <f>IF(ISBLANK('Monthly Estimate'!$D$28),SUMPRODUCT(('Monthly Estimate'!$F$28:$BL$28='Payment Calendar'!$A302)*('Monthly Estimate'!$B$28)),IF('Monthly Estimate'!$D$28='Payment Calendar'!$B302,'Monthly Estimate'!$B$28,0))</f>
        <v>0</v>
      </c>
      <c r="T302" s="33">
        <f>IF(ISBLANK('Monthly Estimate'!$D$32),SUMPRODUCT(('Monthly Estimate'!$F$32:$BL$32='Payment Calendar'!$A302)*('Monthly Estimate'!$B$32)),IF('Monthly Estimate'!$D$32='Payment Calendar'!$B302,'Monthly Estimate'!$B$32,0))</f>
        <v>0</v>
      </c>
      <c r="U302" s="33">
        <f>IF(ISBLANK('Monthly Estimate'!$D$33),SUMPRODUCT(('Monthly Estimate'!$F$33:$BL$33='Payment Calendar'!$A302)*('Monthly Estimate'!$B$33)),IF('Monthly Estimate'!$D$33='Payment Calendar'!$B302,'Monthly Estimate'!$B$33,0))</f>
        <v>0</v>
      </c>
      <c r="V302" s="33">
        <f>IF(ISBLANK('Monthly Estimate'!$D$34),SUMPRODUCT(('Monthly Estimate'!$F$34:$BL$34='Payment Calendar'!$A302)*('Monthly Estimate'!$B$34)),IF('Monthly Estimate'!$D$34='Payment Calendar'!$B302,'Monthly Estimate'!$B$34,0))</f>
        <v>0</v>
      </c>
      <c r="W302" s="33">
        <f>IF(ISBLANK('Monthly Estimate'!$D$35),SUMPRODUCT(('Monthly Estimate'!$F$35:$BL$35='Payment Calendar'!$A302)*('Monthly Estimate'!$B$35)),IF('Monthly Estimate'!$D$35='Payment Calendar'!$B302,'Monthly Estimate'!$B$35,0))</f>
        <v>0</v>
      </c>
      <c r="X302" s="33">
        <f>IF(ISBLANK('Monthly Estimate'!$D$36),SUMPRODUCT(('Monthly Estimate'!$F$36:$BL$36='Payment Calendar'!$A302)*('Monthly Estimate'!$B$36)),IF('Monthly Estimate'!$D$36='Payment Calendar'!$B302,'Monthly Estimate'!$B$36,0))</f>
        <v>0</v>
      </c>
      <c r="Y302" s="33">
        <f>IF(ISBLANK('Monthly Estimate'!$D$37),SUMPRODUCT(('Monthly Estimate'!$F$37:$BL$37='Payment Calendar'!$A302)*('Monthly Estimate'!$B$37)),IF('Monthly Estimate'!$D$37='Payment Calendar'!$B302,'Monthly Estimate'!$B$37,0))</f>
        <v>0</v>
      </c>
      <c r="Z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A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B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C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D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E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F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G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H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I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J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K302" s="33">
        <f>IF(ISBLANK('Monthly Estimate'!$D$38),SUMPRODUCT(('Monthly Estimate'!$F$38:$BL$38='Payment Calendar'!$A302)*('Monthly Estimate'!$B$38)),IF('Monthly Estimate'!$D$38='Payment Calendar'!$B302,'Monthly Estimate'!$B$38,0))</f>
        <v>0</v>
      </c>
      <c r="AL302" s="33">
        <f>IF(ISBLANK('Monthly Estimate'!$D$50),SUMPRODUCT(('Monthly Estimate'!$F$50:$BL$50='Payment Calendar'!$A302)*('Monthly Estimate'!$B$50)),IF('Monthly Estimate'!$D$50='Payment Calendar'!$B302,'Monthly Estimate'!$B$50,0))</f>
        <v>0</v>
      </c>
      <c r="AM302" s="34">
        <f>IF(ISBLANK('Monthly Estimate'!$D$51),SUMPRODUCT(('Monthly Estimate'!$F$51:$BL$51='Payment Calendar'!$A302)*('Monthly Estimate'!$B$51)),IF('Monthly Estimate'!$D$51='Payment Calendar'!$B302,'Monthly Estimate'!$B$51,0))</f>
        <v>0</v>
      </c>
      <c r="AN302" s="29">
        <f>SUM(D302:AM302)</f>
        <v>0</v>
      </c>
      <c r="AO302" s="33">
        <f>IF(ISBLANK('Monthly Estimate'!$D$6),SUMPRODUCT(('Monthly Estimate'!$F$6:$BL$6='Payment Calendar'!$A302)*('Monthly Estimate'!$B$6)),IF('Monthly Estimate'!$D$6='Payment Calendar'!$B302,'Monthly Estimate'!$B$6,0))</f>
        <v>0</v>
      </c>
      <c r="AP302" s="33">
        <f>IF(ISBLANK('Monthly Estimate'!$D$7),SUMPRODUCT(('Monthly Estimate'!$F$7:$BL$7='Payment Calendar'!$A302)*('Monthly Estimate'!$B$7)),IF('Monthly Estimate'!$D$7='Payment Calendar'!$B302,'Monthly Estimate'!$B$7,0))</f>
        <v>0</v>
      </c>
      <c r="AQ302" s="34">
        <f>IF(ISBLANK('Monthly Estimate'!$D$8),SUMPRODUCT(('Monthly Estimate'!$F$8:$BL$8='Payment Calendar'!$A302)*('Monthly Estimate'!$B$8)),IF('Monthly Estimate'!$D$8='Payment Calendar'!$B302,'Monthly Estimate'!$B$8,0))</f>
        <v>0</v>
      </c>
      <c r="AR302" s="35">
        <f t="shared" si="93"/>
        <v>0</v>
      </c>
      <c r="AS302" s="36">
        <f>IF(ISBLANK('Monthly Estimate'!$D$54),SUMPRODUCT(('Monthly Estimate'!$F$54:$BL$54='Payment Calendar'!$A302)*('Monthly Estimate'!$B$54)),IF('Monthly Estimate'!$D$54='Payment Calendar'!$B302,'Monthly Estimate'!$B$54,0))</f>
        <v>0</v>
      </c>
      <c r="AT302" s="34">
        <f>IF(ISBLANK('Monthly Estimate'!$D$55),SUMPRODUCT(('Monthly Estimate'!$F$55:$BL$55='Payment Calendar'!$A302)*('Monthly Estimate'!$B$55)),IF('Monthly Estimate'!$D$55='Payment Calendar'!$B302,'Monthly Estimate'!$B$55,0))</f>
        <v>0</v>
      </c>
      <c r="AU302" s="29">
        <f t="shared" si="102"/>
        <v>0</v>
      </c>
      <c r="AV302" s="30">
        <f t="shared" si="103"/>
        <v>0</v>
      </c>
      <c r="AW302" s="37">
        <f t="shared" si="105"/>
        <v>0</v>
      </c>
    </row>
    <row r="303" spans="1:49" x14ac:dyDescent="0.2">
      <c r="A303" s="31">
        <f t="shared" si="104"/>
        <v>43391</v>
      </c>
      <c r="B303" s="32">
        <f t="shared" si="92"/>
        <v>18</v>
      </c>
      <c r="C303" s="32">
        <f t="shared" si="101"/>
        <v>10</v>
      </c>
      <c r="D303" s="33">
        <f>IF(ISBLANK('Monthly Estimate'!$D$13),SUMPRODUCT(('Monthly Estimate'!$F$13:$BL$13='Payment Calendar'!$A303)*('Monthly Estimate'!$B$13)),IF('Monthly Estimate'!$D$13='Payment Calendar'!$B303,'Monthly Estimate'!$B$13,0))</f>
        <v>0</v>
      </c>
      <c r="E303" s="33">
        <f>IF(ISBLANK('Monthly Estimate'!$D$14),SUMPRODUCT(('Monthly Estimate'!$F$14:$BL$14='Payment Calendar'!$A303)*('Monthly Estimate'!$B$14)),IF('Monthly Estimate'!$D$14='Payment Calendar'!$B303,'Monthly Estimate'!$B$14,0))</f>
        <v>0</v>
      </c>
      <c r="F303" s="33">
        <f>IF(ISBLANK('Monthly Estimate'!$D$15),SUMPRODUCT(('Monthly Estimate'!$F$15:$BL$15='Payment Calendar'!$A303)*('Monthly Estimate'!$B$15)),IF('Monthly Estimate'!$D$15='Payment Calendar'!$B303,'Monthly Estimate'!$B$15,0))</f>
        <v>0</v>
      </c>
      <c r="G303" s="33">
        <f>IF(ISBLANK('Monthly Estimate'!$D$16),SUMPRODUCT(('Monthly Estimate'!$F$16:$BL$16='Payment Calendar'!$A303)*('Monthly Estimate'!$B$16)),IF('Monthly Estimate'!$D$16='Payment Calendar'!$B303,'Monthly Estimate'!$B$16,0))</f>
        <v>0</v>
      </c>
      <c r="H303" s="33">
        <f>IF(ISBLANK('Monthly Estimate'!$D$17),SUMPRODUCT(('Monthly Estimate'!$F$17:$BL$17='Payment Calendar'!$A303)*('Monthly Estimate'!$B$17)),IF('Monthly Estimate'!$D$17='Payment Calendar'!$B303,'Monthly Estimate'!$B$17,0))</f>
        <v>0</v>
      </c>
      <c r="I303" s="33">
        <f>IF(ISBLANK('Monthly Estimate'!$D$18),SUMPRODUCT(('Monthly Estimate'!$F$18:$BL$18='Payment Calendar'!$A303)*('Monthly Estimate'!$B$18)),IF('Monthly Estimate'!$D$18='Payment Calendar'!$B303,'Monthly Estimate'!$B$18,0))</f>
        <v>0</v>
      </c>
      <c r="J303" s="33">
        <f>IF(ISBLANK('Monthly Estimate'!$D$19),SUMPRODUCT(('Monthly Estimate'!$F$19:$BL$19='Payment Calendar'!$A303)*('Monthly Estimate'!$B$19)),IF('Monthly Estimate'!$D$19='Payment Calendar'!$B303,'Monthly Estimate'!$B$19,0))</f>
        <v>0</v>
      </c>
      <c r="K303" s="33">
        <f>IF(ISBLANK('Monthly Estimate'!$D$20),SUMPRODUCT(('Monthly Estimate'!$F$20:$BL$20='Payment Calendar'!$A303)*('Monthly Estimate'!$B$20)),IF('Monthly Estimate'!$D$20='Payment Calendar'!$B303,'Monthly Estimate'!$B$20,0))</f>
        <v>0</v>
      </c>
      <c r="L303" s="33">
        <f>IF(ISBLANK('Monthly Estimate'!$D$21),SUMPRODUCT(('Monthly Estimate'!$F$21:$BL$21='Payment Calendar'!$A303)*('Monthly Estimate'!$B$21)),IF('Monthly Estimate'!$D$21='Payment Calendar'!$B303,'Monthly Estimate'!$B$21,0))</f>
        <v>0</v>
      </c>
      <c r="M303" s="33">
        <f>IF(ISBLANK('Monthly Estimate'!$D$22),SUMPRODUCT(('Monthly Estimate'!$F$22:$BL$22='Payment Calendar'!$A303)*('Monthly Estimate'!$B$22)),IF('Monthly Estimate'!$D$22='Payment Calendar'!$B303,'Monthly Estimate'!$B$22,0))</f>
        <v>0</v>
      </c>
      <c r="N303" s="33">
        <f>IF(ISBLANK('Monthly Estimate'!$D$23),SUMPRODUCT(('Monthly Estimate'!$F$23:$BL$23='Payment Calendar'!$A303)*('Monthly Estimate'!$B$23)),IF('Monthly Estimate'!$D$23='Payment Calendar'!$B303,'Monthly Estimate'!$B$23,0))</f>
        <v>0</v>
      </c>
      <c r="O303" s="33">
        <f>IF(ISBLANK('Monthly Estimate'!$D$24),SUMPRODUCT(('Monthly Estimate'!$F$24:$BL$24='Payment Calendar'!$A303)*('Monthly Estimate'!$B$24)),IF('Monthly Estimate'!$D$24='Payment Calendar'!$B303,'Monthly Estimate'!$B$24,0))</f>
        <v>0</v>
      </c>
      <c r="P303" s="33">
        <f>IF(ISBLANK('Monthly Estimate'!$D$25),SUMPRODUCT(('Monthly Estimate'!$F$25:$BL$25='Payment Calendar'!$A303)*('Monthly Estimate'!$B$25)),IF('Monthly Estimate'!$D$25='Payment Calendar'!$B303,'Monthly Estimate'!$B$25,0))</f>
        <v>0</v>
      </c>
      <c r="Q303" s="33">
        <f>IF(ISBLANK('Monthly Estimate'!$D$26),SUMPRODUCT(('Monthly Estimate'!$F$26:$BL$26='Payment Calendar'!$A303)*('Monthly Estimate'!$B$26)),IF('Monthly Estimate'!$D$26='Payment Calendar'!$B303,'Monthly Estimate'!$B$26,0))</f>
        <v>0</v>
      </c>
      <c r="R303" s="33">
        <f>IF(ISBLANK('Monthly Estimate'!$D$27),SUMPRODUCT(('Monthly Estimate'!$F$27:$BL$27='Payment Calendar'!$A303)*('Monthly Estimate'!$B$27)),IF('Monthly Estimate'!$D$27='Payment Calendar'!$B303,'Monthly Estimate'!$B$27,0))</f>
        <v>0</v>
      </c>
      <c r="S303" s="33">
        <f>IF(ISBLANK('Monthly Estimate'!$D$28),SUMPRODUCT(('Monthly Estimate'!$F$28:$BL$28='Payment Calendar'!$A303)*('Monthly Estimate'!$B$28)),IF('Monthly Estimate'!$D$28='Payment Calendar'!$B303,'Monthly Estimate'!$B$28,0))</f>
        <v>0</v>
      </c>
      <c r="T303" s="33">
        <f>IF(ISBLANK('Monthly Estimate'!$D$32),SUMPRODUCT(('Monthly Estimate'!$F$32:$BL$32='Payment Calendar'!$A303)*('Monthly Estimate'!$B$32)),IF('Monthly Estimate'!$D$32='Payment Calendar'!$B303,'Monthly Estimate'!$B$32,0))</f>
        <v>0</v>
      </c>
      <c r="U303" s="33">
        <f>IF(ISBLANK('Monthly Estimate'!$D$33),SUMPRODUCT(('Monthly Estimate'!$F$33:$BL$33='Payment Calendar'!$A303)*('Monthly Estimate'!$B$33)),IF('Monthly Estimate'!$D$33='Payment Calendar'!$B303,'Monthly Estimate'!$B$33,0))</f>
        <v>0</v>
      </c>
      <c r="V303" s="33">
        <f>IF(ISBLANK('Monthly Estimate'!$D$34),SUMPRODUCT(('Monthly Estimate'!$F$34:$BL$34='Payment Calendar'!$A303)*('Monthly Estimate'!$B$34)),IF('Monthly Estimate'!$D$34='Payment Calendar'!$B303,'Monthly Estimate'!$B$34,0))</f>
        <v>0</v>
      </c>
      <c r="W303" s="33">
        <f>IF(ISBLANK('Monthly Estimate'!$D$35),SUMPRODUCT(('Monthly Estimate'!$F$35:$BL$35='Payment Calendar'!$A303)*('Monthly Estimate'!$B$35)),IF('Monthly Estimate'!$D$35='Payment Calendar'!$B303,'Monthly Estimate'!$B$35,0))</f>
        <v>0</v>
      </c>
      <c r="X303" s="33">
        <f>IF(ISBLANK('Monthly Estimate'!$D$36),SUMPRODUCT(('Monthly Estimate'!$F$36:$BL$36='Payment Calendar'!$A303)*('Monthly Estimate'!$B$36)),IF('Monthly Estimate'!$D$36='Payment Calendar'!$B303,'Monthly Estimate'!$B$36,0))</f>
        <v>0</v>
      </c>
      <c r="Y303" s="33">
        <f>IF(ISBLANK('Monthly Estimate'!$D$37),SUMPRODUCT(('Monthly Estimate'!$F$37:$BL$37='Payment Calendar'!$A303)*('Monthly Estimate'!$B$37)),IF('Monthly Estimate'!$D$37='Payment Calendar'!$B303,'Monthly Estimate'!$B$37,0))</f>
        <v>0</v>
      </c>
      <c r="Z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A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B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C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D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E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F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G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H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I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J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K303" s="33">
        <f>IF(ISBLANK('Monthly Estimate'!$D$38),SUMPRODUCT(('Monthly Estimate'!$F$38:$BL$38='Payment Calendar'!$A303)*('Monthly Estimate'!$B$38)),IF('Monthly Estimate'!$D$38='Payment Calendar'!$B303,'Monthly Estimate'!$B$38,0))</f>
        <v>0</v>
      </c>
      <c r="AL303" s="33">
        <f>IF(ISBLANK('Monthly Estimate'!$D$50),SUMPRODUCT(('Monthly Estimate'!$F$50:$BL$50='Payment Calendar'!$A303)*('Monthly Estimate'!$B$50)),IF('Monthly Estimate'!$D$50='Payment Calendar'!$B303,'Monthly Estimate'!$B$50,0))</f>
        <v>0</v>
      </c>
      <c r="AM303" s="34">
        <f>IF(ISBLANK('Monthly Estimate'!$D$51),SUMPRODUCT(('Monthly Estimate'!$F$51:$BL$51='Payment Calendar'!$A303)*('Monthly Estimate'!$B$51)),IF('Monthly Estimate'!$D$51='Payment Calendar'!$B303,'Monthly Estimate'!$B$51,0))</f>
        <v>0</v>
      </c>
      <c r="AN303" s="29">
        <f>SUM(D303:AM303)</f>
        <v>0</v>
      </c>
      <c r="AO303" s="33">
        <f>IF(ISBLANK('Monthly Estimate'!$D$6),SUMPRODUCT(('Monthly Estimate'!$F$6:$BL$6='Payment Calendar'!$A303)*('Monthly Estimate'!$B$6)),IF('Monthly Estimate'!$D$6='Payment Calendar'!$B303,'Monthly Estimate'!$B$6,0))</f>
        <v>0</v>
      </c>
      <c r="AP303" s="33">
        <f>IF(ISBLANK('Monthly Estimate'!$D$7),SUMPRODUCT(('Monthly Estimate'!$F$7:$BL$7='Payment Calendar'!$A303)*('Monthly Estimate'!$B$7)),IF('Monthly Estimate'!$D$7='Payment Calendar'!$B303,'Monthly Estimate'!$B$7,0))</f>
        <v>0</v>
      </c>
      <c r="AQ303" s="34">
        <f>IF(ISBLANK('Monthly Estimate'!$D$8),SUMPRODUCT(('Monthly Estimate'!$F$8:$BL$8='Payment Calendar'!$A303)*('Monthly Estimate'!$B$8)),IF('Monthly Estimate'!$D$8='Payment Calendar'!$B303,'Monthly Estimate'!$B$8,0))</f>
        <v>0</v>
      </c>
      <c r="AR303" s="35">
        <f t="shared" si="93"/>
        <v>0</v>
      </c>
      <c r="AS303" s="36">
        <f>IF(ISBLANK('Monthly Estimate'!$D$54),SUMPRODUCT(('Monthly Estimate'!$F$54:$BL$54='Payment Calendar'!$A303)*('Monthly Estimate'!$B$54)),IF('Monthly Estimate'!$D$54='Payment Calendar'!$B303,'Monthly Estimate'!$B$54,0))</f>
        <v>0</v>
      </c>
      <c r="AT303" s="34">
        <f>IF(ISBLANK('Monthly Estimate'!$D$55),SUMPRODUCT(('Monthly Estimate'!$F$55:$BL$55='Payment Calendar'!$A303)*('Monthly Estimate'!$B$55)),IF('Monthly Estimate'!$D$55='Payment Calendar'!$B303,'Monthly Estimate'!$B$55,0))</f>
        <v>0</v>
      </c>
      <c r="AU303" s="29">
        <f t="shared" si="102"/>
        <v>0</v>
      </c>
      <c r="AV303" s="30">
        <f t="shared" si="103"/>
        <v>0</v>
      </c>
      <c r="AW303" s="37">
        <f t="shared" si="105"/>
        <v>0</v>
      </c>
    </row>
    <row r="304" spans="1:49" x14ac:dyDescent="0.2">
      <c r="A304" s="31">
        <f t="shared" si="104"/>
        <v>43392</v>
      </c>
      <c r="B304" s="32">
        <f t="shared" si="92"/>
        <v>19</v>
      </c>
      <c r="C304" s="32">
        <f t="shared" si="101"/>
        <v>10</v>
      </c>
      <c r="D304" s="33">
        <f>IF(ISBLANK('Monthly Estimate'!$D$13),SUMPRODUCT(('Monthly Estimate'!$F$13:$BL$13='Payment Calendar'!$A304)*('Monthly Estimate'!$B$13)),IF('Monthly Estimate'!$D$13='Payment Calendar'!$B304,'Monthly Estimate'!$B$13,0))</f>
        <v>0</v>
      </c>
      <c r="E304" s="33">
        <f>IF(ISBLANK('Monthly Estimate'!$D$14),SUMPRODUCT(('Monthly Estimate'!$F$14:$BL$14='Payment Calendar'!$A304)*('Monthly Estimate'!$B$14)),IF('Monthly Estimate'!$D$14='Payment Calendar'!$B304,'Monthly Estimate'!$B$14,0))</f>
        <v>0</v>
      </c>
      <c r="F304" s="33">
        <f>IF(ISBLANK('Monthly Estimate'!$D$15),SUMPRODUCT(('Monthly Estimate'!$F$15:$BL$15='Payment Calendar'!$A304)*('Monthly Estimate'!$B$15)),IF('Monthly Estimate'!$D$15='Payment Calendar'!$B304,'Monthly Estimate'!$B$15,0))</f>
        <v>0</v>
      </c>
      <c r="G304" s="33">
        <f>IF(ISBLANK('Monthly Estimate'!$D$16),SUMPRODUCT(('Monthly Estimate'!$F$16:$BL$16='Payment Calendar'!$A304)*('Monthly Estimate'!$B$16)),IF('Monthly Estimate'!$D$16='Payment Calendar'!$B304,'Monthly Estimate'!$B$16,0))</f>
        <v>0</v>
      </c>
      <c r="H304" s="33">
        <f>IF(ISBLANK('Monthly Estimate'!$D$17),SUMPRODUCT(('Monthly Estimate'!$F$17:$BL$17='Payment Calendar'!$A304)*('Monthly Estimate'!$B$17)),IF('Monthly Estimate'!$D$17='Payment Calendar'!$B304,'Monthly Estimate'!$B$17,0))</f>
        <v>0</v>
      </c>
      <c r="I304" s="33">
        <f>IF(ISBLANK('Monthly Estimate'!$D$18),SUMPRODUCT(('Monthly Estimate'!$F$18:$BL$18='Payment Calendar'!$A304)*('Monthly Estimate'!$B$18)),IF('Monthly Estimate'!$D$18='Payment Calendar'!$B304,'Monthly Estimate'!$B$18,0))</f>
        <v>0</v>
      </c>
      <c r="J304" s="33">
        <f>IF(ISBLANK('Monthly Estimate'!$D$19),SUMPRODUCT(('Monthly Estimate'!$F$19:$BL$19='Payment Calendar'!$A304)*('Monthly Estimate'!$B$19)),IF('Monthly Estimate'!$D$19='Payment Calendar'!$B304,'Monthly Estimate'!$B$19,0))</f>
        <v>0</v>
      </c>
      <c r="K304" s="33">
        <f>IF(ISBLANK('Monthly Estimate'!$D$20),SUMPRODUCT(('Monthly Estimate'!$F$20:$BL$20='Payment Calendar'!$A304)*('Monthly Estimate'!$B$20)),IF('Monthly Estimate'!$D$20='Payment Calendar'!$B304,'Monthly Estimate'!$B$20,0))</f>
        <v>0</v>
      </c>
      <c r="L304" s="33">
        <f>IF(ISBLANK('Monthly Estimate'!$D$21),SUMPRODUCT(('Monthly Estimate'!$F$21:$BL$21='Payment Calendar'!$A304)*('Monthly Estimate'!$B$21)),IF('Monthly Estimate'!$D$21='Payment Calendar'!$B304,'Monthly Estimate'!$B$21,0))</f>
        <v>0</v>
      </c>
      <c r="M304" s="33">
        <f>IF(ISBLANK('Monthly Estimate'!$D$22),SUMPRODUCT(('Monthly Estimate'!$F$22:$BL$22='Payment Calendar'!$A304)*('Monthly Estimate'!$B$22)),IF('Monthly Estimate'!$D$22='Payment Calendar'!$B304,'Monthly Estimate'!$B$22,0))</f>
        <v>0</v>
      </c>
      <c r="N304" s="33">
        <f>IF(ISBLANK('Monthly Estimate'!$D$23),SUMPRODUCT(('Monthly Estimate'!$F$23:$BL$23='Payment Calendar'!$A304)*('Monthly Estimate'!$B$23)),IF('Monthly Estimate'!$D$23='Payment Calendar'!$B304,'Monthly Estimate'!$B$23,0))</f>
        <v>0</v>
      </c>
      <c r="O304" s="33">
        <f>IF(ISBLANK('Monthly Estimate'!$D$24),SUMPRODUCT(('Monthly Estimate'!$F$24:$BL$24='Payment Calendar'!$A304)*('Monthly Estimate'!$B$24)),IF('Monthly Estimate'!$D$24='Payment Calendar'!$B304,'Monthly Estimate'!$B$24,0))</f>
        <v>0</v>
      </c>
      <c r="P304" s="33">
        <f>IF(ISBLANK('Monthly Estimate'!$D$25),SUMPRODUCT(('Monthly Estimate'!$F$25:$BL$25='Payment Calendar'!$A304)*('Monthly Estimate'!$B$25)),IF('Monthly Estimate'!$D$25='Payment Calendar'!$B304,'Monthly Estimate'!$B$25,0))</f>
        <v>0</v>
      </c>
      <c r="Q304" s="33">
        <f>IF(ISBLANK('Monthly Estimate'!$D$26),SUMPRODUCT(('Monthly Estimate'!$F$26:$BL$26='Payment Calendar'!$A304)*('Monthly Estimate'!$B$26)),IF('Monthly Estimate'!$D$26='Payment Calendar'!$B304,'Monthly Estimate'!$B$26,0))</f>
        <v>0</v>
      </c>
      <c r="R304" s="33">
        <f>IF(ISBLANK('Monthly Estimate'!$D$27),SUMPRODUCT(('Monthly Estimate'!$F$27:$BL$27='Payment Calendar'!$A304)*('Monthly Estimate'!$B$27)),IF('Monthly Estimate'!$D$27='Payment Calendar'!$B304,'Monthly Estimate'!$B$27,0))</f>
        <v>0</v>
      </c>
      <c r="S304" s="33">
        <f>IF(ISBLANK('Monthly Estimate'!$D$28),SUMPRODUCT(('Monthly Estimate'!$F$28:$BL$28='Payment Calendar'!$A304)*('Monthly Estimate'!$B$28)),IF('Monthly Estimate'!$D$28='Payment Calendar'!$B304,'Monthly Estimate'!$B$28,0))</f>
        <v>0</v>
      </c>
      <c r="T304" s="33">
        <f>IF(ISBLANK('Monthly Estimate'!$D$32),SUMPRODUCT(('Monthly Estimate'!$F$32:$BL$32='Payment Calendar'!$A304)*('Monthly Estimate'!$B$32)),IF('Monthly Estimate'!$D$32='Payment Calendar'!$B304,'Monthly Estimate'!$B$32,0))</f>
        <v>0</v>
      </c>
      <c r="U304" s="33">
        <f>IF(ISBLANK('Monthly Estimate'!$D$33),SUMPRODUCT(('Monthly Estimate'!$F$33:$BL$33='Payment Calendar'!$A304)*('Monthly Estimate'!$B$33)),IF('Monthly Estimate'!$D$33='Payment Calendar'!$B304,'Monthly Estimate'!$B$33,0))</f>
        <v>0</v>
      </c>
      <c r="V304" s="33">
        <f>IF(ISBLANK('Monthly Estimate'!$D$34),SUMPRODUCT(('Monthly Estimate'!$F$34:$BL$34='Payment Calendar'!$A304)*('Monthly Estimate'!$B$34)),IF('Monthly Estimate'!$D$34='Payment Calendar'!$B304,'Monthly Estimate'!$B$34,0))</f>
        <v>0</v>
      </c>
      <c r="W304" s="33">
        <f>IF(ISBLANK('Monthly Estimate'!$D$35),SUMPRODUCT(('Monthly Estimate'!$F$35:$BL$35='Payment Calendar'!$A304)*('Monthly Estimate'!$B$35)),IF('Monthly Estimate'!$D$35='Payment Calendar'!$B304,'Monthly Estimate'!$B$35,0))</f>
        <v>0</v>
      </c>
      <c r="X304" s="33">
        <f>IF(ISBLANK('Monthly Estimate'!$D$36),SUMPRODUCT(('Monthly Estimate'!$F$36:$BL$36='Payment Calendar'!$A304)*('Monthly Estimate'!$B$36)),IF('Monthly Estimate'!$D$36='Payment Calendar'!$B304,'Monthly Estimate'!$B$36,0))</f>
        <v>0</v>
      </c>
      <c r="Y304" s="33">
        <f>IF(ISBLANK('Monthly Estimate'!$D$37),SUMPRODUCT(('Monthly Estimate'!$F$37:$BL$37='Payment Calendar'!$A304)*('Monthly Estimate'!$B$37)),IF('Monthly Estimate'!$D$37='Payment Calendar'!$B304,'Monthly Estimate'!$B$37,0))</f>
        <v>0</v>
      </c>
      <c r="Z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A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B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C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D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E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F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G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H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I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J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K304" s="33">
        <f>IF(ISBLANK('Monthly Estimate'!$D$38),SUMPRODUCT(('Monthly Estimate'!$F$38:$BL$38='Payment Calendar'!$A304)*('Monthly Estimate'!$B$38)),IF('Monthly Estimate'!$D$38='Payment Calendar'!$B304,'Monthly Estimate'!$B$38,0))</f>
        <v>0</v>
      </c>
      <c r="AL304" s="33">
        <f>IF(ISBLANK('Monthly Estimate'!$D$50),SUMPRODUCT(('Monthly Estimate'!$F$50:$BL$50='Payment Calendar'!$A304)*('Monthly Estimate'!$B$50)),IF('Monthly Estimate'!$D$50='Payment Calendar'!$B304,'Monthly Estimate'!$B$50,0))</f>
        <v>0</v>
      </c>
      <c r="AM304" s="34">
        <f>IF(ISBLANK('Monthly Estimate'!$D$51),SUMPRODUCT(('Monthly Estimate'!$F$51:$BL$51='Payment Calendar'!$A304)*('Monthly Estimate'!$B$51)),IF('Monthly Estimate'!$D$51='Payment Calendar'!$B304,'Monthly Estimate'!$B$51,0))</f>
        <v>0</v>
      </c>
      <c r="AN304" s="29">
        <f>SUM(D304:AM304)</f>
        <v>0</v>
      </c>
      <c r="AO304" s="33">
        <f>IF(ISBLANK('Monthly Estimate'!$D$6),SUMPRODUCT(('Monthly Estimate'!$F$6:$BL$6='Payment Calendar'!$A304)*('Monthly Estimate'!$B$6)),IF('Monthly Estimate'!$D$6='Payment Calendar'!$B304,'Monthly Estimate'!$B$6,0))</f>
        <v>0</v>
      </c>
      <c r="AP304" s="33">
        <f>IF(ISBLANK('Monthly Estimate'!$D$7),SUMPRODUCT(('Monthly Estimate'!$F$7:$BL$7='Payment Calendar'!$A304)*('Monthly Estimate'!$B$7)),IF('Monthly Estimate'!$D$7='Payment Calendar'!$B304,'Monthly Estimate'!$B$7,0))</f>
        <v>0</v>
      </c>
      <c r="AQ304" s="34">
        <f>IF(ISBLANK('Monthly Estimate'!$D$8),SUMPRODUCT(('Monthly Estimate'!$F$8:$BL$8='Payment Calendar'!$A304)*('Monthly Estimate'!$B$8)),IF('Monthly Estimate'!$D$8='Payment Calendar'!$B304,'Monthly Estimate'!$B$8,0))</f>
        <v>0</v>
      </c>
      <c r="AR304" s="35">
        <f t="shared" si="93"/>
        <v>0</v>
      </c>
      <c r="AS304" s="36">
        <f>IF(ISBLANK('Monthly Estimate'!$D$54),SUMPRODUCT(('Monthly Estimate'!$F$54:$BL$54='Payment Calendar'!$A304)*('Monthly Estimate'!$B$54)),IF('Monthly Estimate'!$D$54='Payment Calendar'!$B304,'Monthly Estimate'!$B$54,0))</f>
        <v>0</v>
      </c>
      <c r="AT304" s="34">
        <f>IF(ISBLANK('Monthly Estimate'!$D$55),SUMPRODUCT(('Monthly Estimate'!$F$55:$BL$55='Payment Calendar'!$A304)*('Monthly Estimate'!$B$55)),IF('Monthly Estimate'!$D$55='Payment Calendar'!$B304,'Monthly Estimate'!$B$55,0))</f>
        <v>0</v>
      </c>
      <c r="AU304" s="29">
        <f t="shared" si="102"/>
        <v>0</v>
      </c>
      <c r="AV304" s="30">
        <f t="shared" si="103"/>
        <v>0</v>
      </c>
      <c r="AW304" s="37">
        <f t="shared" si="105"/>
        <v>0</v>
      </c>
    </row>
    <row r="305" spans="1:49" x14ac:dyDescent="0.2">
      <c r="A305" s="31">
        <f t="shared" si="104"/>
        <v>43393</v>
      </c>
      <c r="B305" s="32">
        <f t="shared" si="92"/>
        <v>20</v>
      </c>
      <c r="C305" s="32">
        <f t="shared" si="101"/>
        <v>10</v>
      </c>
      <c r="D305" s="33">
        <f>IF(ISBLANK('Monthly Estimate'!$D$13),SUMPRODUCT(('Monthly Estimate'!$F$13:$BL$13='Payment Calendar'!$A305)*('Monthly Estimate'!$B$13)),IF('Monthly Estimate'!$D$13='Payment Calendar'!$B305,'Monthly Estimate'!$B$13,0))</f>
        <v>0</v>
      </c>
      <c r="E305" s="33">
        <f>IF(ISBLANK('Monthly Estimate'!$D$14),SUMPRODUCT(('Monthly Estimate'!$F$14:$BL$14='Payment Calendar'!$A305)*('Monthly Estimate'!$B$14)),IF('Monthly Estimate'!$D$14='Payment Calendar'!$B305,'Monthly Estimate'!$B$14,0))</f>
        <v>0</v>
      </c>
      <c r="F305" s="33">
        <f>IF(ISBLANK('Monthly Estimate'!$D$15),SUMPRODUCT(('Monthly Estimate'!$F$15:$BL$15='Payment Calendar'!$A305)*('Monthly Estimate'!$B$15)),IF('Monthly Estimate'!$D$15='Payment Calendar'!$B305,'Monthly Estimate'!$B$15,0))</f>
        <v>0</v>
      </c>
      <c r="G305" s="33">
        <f>IF(ISBLANK('Monthly Estimate'!$D$16),SUMPRODUCT(('Monthly Estimate'!$F$16:$BL$16='Payment Calendar'!$A305)*('Monthly Estimate'!$B$16)),IF('Monthly Estimate'!$D$16='Payment Calendar'!$B305,'Monthly Estimate'!$B$16,0))</f>
        <v>0</v>
      </c>
      <c r="H305" s="33">
        <f>IF(ISBLANK('Monthly Estimate'!$D$17),SUMPRODUCT(('Monthly Estimate'!$F$17:$BL$17='Payment Calendar'!$A305)*('Monthly Estimate'!$B$17)),IF('Monthly Estimate'!$D$17='Payment Calendar'!$B305,'Monthly Estimate'!$B$17,0))</f>
        <v>0</v>
      </c>
      <c r="I305" s="33">
        <f>IF(ISBLANK('Monthly Estimate'!$D$18),SUMPRODUCT(('Monthly Estimate'!$F$18:$BL$18='Payment Calendar'!$A305)*('Monthly Estimate'!$B$18)),IF('Monthly Estimate'!$D$18='Payment Calendar'!$B305,'Monthly Estimate'!$B$18,0))</f>
        <v>0</v>
      </c>
      <c r="J305" s="33">
        <f>IF(ISBLANK('Monthly Estimate'!$D$19),SUMPRODUCT(('Monthly Estimate'!$F$19:$BL$19='Payment Calendar'!$A305)*('Monthly Estimate'!$B$19)),IF('Monthly Estimate'!$D$19='Payment Calendar'!$B305,'Monthly Estimate'!$B$19,0))</f>
        <v>0</v>
      </c>
      <c r="K305" s="33">
        <f>IF(ISBLANK('Monthly Estimate'!$D$20),SUMPRODUCT(('Monthly Estimate'!$F$20:$BL$20='Payment Calendar'!$A305)*('Monthly Estimate'!$B$20)),IF('Monthly Estimate'!$D$20='Payment Calendar'!$B305,'Monthly Estimate'!$B$20,0))</f>
        <v>0</v>
      </c>
      <c r="L305" s="33">
        <f>IF(ISBLANK('Monthly Estimate'!$D$21),SUMPRODUCT(('Monthly Estimate'!$F$21:$BL$21='Payment Calendar'!$A305)*('Monthly Estimate'!$B$21)),IF('Monthly Estimate'!$D$21='Payment Calendar'!$B305,'Monthly Estimate'!$B$21,0))</f>
        <v>0</v>
      </c>
      <c r="M305" s="33">
        <f>IF(ISBLANK('Monthly Estimate'!$D$22),SUMPRODUCT(('Monthly Estimate'!$F$22:$BL$22='Payment Calendar'!$A305)*('Monthly Estimate'!$B$22)),IF('Monthly Estimate'!$D$22='Payment Calendar'!$B305,'Monthly Estimate'!$B$22,0))</f>
        <v>0</v>
      </c>
      <c r="N305" s="33">
        <f>IF(ISBLANK('Monthly Estimate'!$D$23),SUMPRODUCT(('Monthly Estimate'!$F$23:$BL$23='Payment Calendar'!$A305)*('Monthly Estimate'!$B$23)),IF('Monthly Estimate'!$D$23='Payment Calendar'!$B305,'Monthly Estimate'!$B$23,0))</f>
        <v>0</v>
      </c>
      <c r="O305" s="33">
        <f>IF(ISBLANK('Monthly Estimate'!$D$24),SUMPRODUCT(('Monthly Estimate'!$F$24:$BL$24='Payment Calendar'!$A305)*('Monthly Estimate'!$B$24)),IF('Monthly Estimate'!$D$24='Payment Calendar'!$B305,'Monthly Estimate'!$B$24,0))</f>
        <v>0</v>
      </c>
      <c r="P305" s="33">
        <f>IF(ISBLANK('Monthly Estimate'!$D$25),SUMPRODUCT(('Monthly Estimate'!$F$25:$BL$25='Payment Calendar'!$A305)*('Monthly Estimate'!$B$25)),IF('Monthly Estimate'!$D$25='Payment Calendar'!$B305,'Monthly Estimate'!$B$25,0))</f>
        <v>0</v>
      </c>
      <c r="Q305" s="33">
        <f>IF(ISBLANK('Monthly Estimate'!$D$26),SUMPRODUCT(('Monthly Estimate'!$F$26:$BL$26='Payment Calendar'!$A305)*('Monthly Estimate'!$B$26)),IF('Monthly Estimate'!$D$26='Payment Calendar'!$B305,'Monthly Estimate'!$B$26,0))</f>
        <v>0</v>
      </c>
      <c r="R305" s="33">
        <f>IF(ISBLANK('Monthly Estimate'!$D$27),SUMPRODUCT(('Monthly Estimate'!$F$27:$BL$27='Payment Calendar'!$A305)*('Monthly Estimate'!$B$27)),IF('Monthly Estimate'!$D$27='Payment Calendar'!$B305,'Monthly Estimate'!$B$27,0))</f>
        <v>0</v>
      </c>
      <c r="S305" s="33">
        <f>IF(ISBLANK('Monthly Estimate'!$D$28),SUMPRODUCT(('Monthly Estimate'!$F$28:$BL$28='Payment Calendar'!$A305)*('Monthly Estimate'!$B$28)),IF('Monthly Estimate'!$D$28='Payment Calendar'!$B305,'Monthly Estimate'!$B$28,0))</f>
        <v>0</v>
      </c>
      <c r="T305" s="33">
        <f>IF(ISBLANK('Monthly Estimate'!$D$32),SUMPRODUCT(('Monthly Estimate'!$F$32:$BL$32='Payment Calendar'!$A305)*('Monthly Estimate'!$B$32)),IF('Monthly Estimate'!$D$32='Payment Calendar'!$B305,'Monthly Estimate'!$B$32,0))</f>
        <v>0</v>
      </c>
      <c r="U305" s="33">
        <f>IF(ISBLANK('Monthly Estimate'!$D$33),SUMPRODUCT(('Monthly Estimate'!$F$33:$BL$33='Payment Calendar'!$A305)*('Monthly Estimate'!$B$33)),IF('Monthly Estimate'!$D$33='Payment Calendar'!$B305,'Monthly Estimate'!$B$33,0))</f>
        <v>0</v>
      </c>
      <c r="V305" s="33">
        <f>IF(ISBLANK('Monthly Estimate'!$D$34),SUMPRODUCT(('Monthly Estimate'!$F$34:$BL$34='Payment Calendar'!$A305)*('Monthly Estimate'!$B$34)),IF('Monthly Estimate'!$D$34='Payment Calendar'!$B305,'Monthly Estimate'!$B$34,0))</f>
        <v>0</v>
      </c>
      <c r="W305" s="33">
        <f>IF(ISBLANK('Monthly Estimate'!$D$35),SUMPRODUCT(('Monthly Estimate'!$F$35:$BL$35='Payment Calendar'!$A305)*('Monthly Estimate'!$B$35)),IF('Monthly Estimate'!$D$35='Payment Calendar'!$B305,'Monthly Estimate'!$B$35,0))</f>
        <v>0</v>
      </c>
      <c r="X305" s="33">
        <f>IF(ISBLANK('Monthly Estimate'!$D$36),SUMPRODUCT(('Monthly Estimate'!$F$36:$BL$36='Payment Calendar'!$A305)*('Monthly Estimate'!$B$36)),IF('Monthly Estimate'!$D$36='Payment Calendar'!$B305,'Monthly Estimate'!$B$36,0))</f>
        <v>0</v>
      </c>
      <c r="Y305" s="33">
        <f>IF(ISBLANK('Monthly Estimate'!$D$37),SUMPRODUCT(('Monthly Estimate'!$F$37:$BL$37='Payment Calendar'!$A305)*('Monthly Estimate'!$B$37)),IF('Monthly Estimate'!$D$37='Payment Calendar'!$B305,'Monthly Estimate'!$B$37,0))</f>
        <v>0</v>
      </c>
      <c r="Z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A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B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C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D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E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F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G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H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I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J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K305" s="33">
        <f>IF(ISBLANK('Monthly Estimate'!$D$38),SUMPRODUCT(('Monthly Estimate'!$F$38:$BL$38='Payment Calendar'!$A305)*('Monthly Estimate'!$B$38)),IF('Monthly Estimate'!$D$38='Payment Calendar'!$B305,'Monthly Estimate'!$B$38,0))</f>
        <v>0</v>
      </c>
      <c r="AL305" s="33">
        <f>IF(ISBLANK('Monthly Estimate'!$D$50),SUMPRODUCT(('Monthly Estimate'!$F$50:$BL$50='Payment Calendar'!$A305)*('Monthly Estimate'!$B$50)),IF('Monthly Estimate'!$D$50='Payment Calendar'!$B305,'Monthly Estimate'!$B$50,0))</f>
        <v>0</v>
      </c>
      <c r="AM305" s="34">
        <f>IF(ISBLANK('Monthly Estimate'!$D$51),SUMPRODUCT(('Monthly Estimate'!$F$51:$BL$51='Payment Calendar'!$A305)*('Monthly Estimate'!$B$51)),IF('Monthly Estimate'!$D$51='Payment Calendar'!$B305,'Monthly Estimate'!$B$51,0))</f>
        <v>0</v>
      </c>
      <c r="AN305" s="29">
        <f>SUM(D305:AM305)</f>
        <v>0</v>
      </c>
      <c r="AO305" s="33">
        <f>IF(ISBLANK('Monthly Estimate'!$D$6),SUMPRODUCT(('Monthly Estimate'!$F$6:$BL$6='Payment Calendar'!$A305)*('Monthly Estimate'!$B$6)),IF('Monthly Estimate'!$D$6='Payment Calendar'!$B305,'Monthly Estimate'!$B$6,0))</f>
        <v>0</v>
      </c>
      <c r="AP305" s="33">
        <f>IF(ISBLANK('Monthly Estimate'!$D$7),SUMPRODUCT(('Monthly Estimate'!$F$7:$BL$7='Payment Calendar'!$A305)*('Monthly Estimate'!$B$7)),IF('Monthly Estimate'!$D$7='Payment Calendar'!$B305,'Monthly Estimate'!$B$7,0))</f>
        <v>0</v>
      </c>
      <c r="AQ305" s="34">
        <f>IF(ISBLANK('Monthly Estimate'!$D$8),SUMPRODUCT(('Monthly Estimate'!$F$8:$BL$8='Payment Calendar'!$A305)*('Monthly Estimate'!$B$8)),IF('Monthly Estimate'!$D$8='Payment Calendar'!$B305,'Monthly Estimate'!$B$8,0))</f>
        <v>0</v>
      </c>
      <c r="AR305" s="35">
        <f t="shared" si="93"/>
        <v>0</v>
      </c>
      <c r="AS305" s="36">
        <f>IF(ISBLANK('Monthly Estimate'!$D$54),SUMPRODUCT(('Monthly Estimate'!$F$54:$BL$54='Payment Calendar'!$A305)*('Monthly Estimate'!$B$54)),IF('Monthly Estimate'!$D$54='Payment Calendar'!$B305,'Monthly Estimate'!$B$54,0))</f>
        <v>0</v>
      </c>
      <c r="AT305" s="34">
        <f>IF(ISBLANK('Monthly Estimate'!$D$55),SUMPRODUCT(('Monthly Estimate'!$F$55:$BL$55='Payment Calendar'!$A305)*('Monthly Estimate'!$B$55)),IF('Monthly Estimate'!$D$55='Payment Calendar'!$B305,'Monthly Estimate'!$B$55,0))</f>
        <v>0</v>
      </c>
      <c r="AU305" s="29">
        <f t="shared" si="102"/>
        <v>0</v>
      </c>
      <c r="AV305" s="30">
        <f t="shared" si="103"/>
        <v>0</v>
      </c>
      <c r="AW305" s="37">
        <f t="shared" si="105"/>
        <v>0</v>
      </c>
    </row>
    <row r="306" spans="1:49" x14ac:dyDescent="0.2">
      <c r="A306" s="31">
        <f t="shared" si="104"/>
        <v>43394</v>
      </c>
      <c r="B306" s="32">
        <f t="shared" si="92"/>
        <v>21</v>
      </c>
      <c r="C306" s="32">
        <f t="shared" si="101"/>
        <v>10</v>
      </c>
      <c r="D306" s="33">
        <f>IF(ISBLANK('Monthly Estimate'!$D$13),SUMPRODUCT(('Monthly Estimate'!$F$13:$BL$13='Payment Calendar'!$A306)*('Monthly Estimate'!$B$13)),IF('Monthly Estimate'!$D$13='Payment Calendar'!$B306,'Monthly Estimate'!$B$13,0))</f>
        <v>0</v>
      </c>
      <c r="E306" s="33">
        <f>IF(ISBLANK('Monthly Estimate'!$D$14),SUMPRODUCT(('Monthly Estimate'!$F$14:$BL$14='Payment Calendar'!$A306)*('Monthly Estimate'!$B$14)),IF('Monthly Estimate'!$D$14='Payment Calendar'!$B306,'Monthly Estimate'!$B$14,0))</f>
        <v>0</v>
      </c>
      <c r="F306" s="33">
        <f>IF(ISBLANK('Monthly Estimate'!$D$15),SUMPRODUCT(('Monthly Estimate'!$F$15:$BL$15='Payment Calendar'!$A306)*('Monthly Estimate'!$B$15)),IF('Monthly Estimate'!$D$15='Payment Calendar'!$B306,'Monthly Estimate'!$B$15,0))</f>
        <v>0</v>
      </c>
      <c r="G306" s="33">
        <f>IF(ISBLANK('Monthly Estimate'!$D$16),SUMPRODUCT(('Monthly Estimate'!$F$16:$BL$16='Payment Calendar'!$A306)*('Monthly Estimate'!$B$16)),IF('Monthly Estimate'!$D$16='Payment Calendar'!$B306,'Monthly Estimate'!$B$16,0))</f>
        <v>0</v>
      </c>
      <c r="H306" s="33">
        <f>IF(ISBLANK('Monthly Estimate'!$D$17),SUMPRODUCT(('Monthly Estimate'!$F$17:$BL$17='Payment Calendar'!$A306)*('Monthly Estimate'!$B$17)),IF('Monthly Estimate'!$D$17='Payment Calendar'!$B306,'Monthly Estimate'!$B$17,0))</f>
        <v>0</v>
      </c>
      <c r="I306" s="33">
        <f>IF(ISBLANK('Monthly Estimate'!$D$18),SUMPRODUCT(('Monthly Estimate'!$F$18:$BL$18='Payment Calendar'!$A306)*('Monthly Estimate'!$B$18)),IF('Monthly Estimate'!$D$18='Payment Calendar'!$B306,'Monthly Estimate'!$B$18,0))</f>
        <v>0</v>
      </c>
      <c r="J306" s="33">
        <f>IF(ISBLANK('Monthly Estimate'!$D$19),SUMPRODUCT(('Monthly Estimate'!$F$19:$BL$19='Payment Calendar'!$A306)*('Monthly Estimate'!$B$19)),IF('Monthly Estimate'!$D$19='Payment Calendar'!$B306,'Monthly Estimate'!$B$19,0))</f>
        <v>0</v>
      </c>
      <c r="K306" s="33">
        <f>IF(ISBLANK('Monthly Estimate'!$D$20),SUMPRODUCT(('Monthly Estimate'!$F$20:$BL$20='Payment Calendar'!$A306)*('Monthly Estimate'!$B$20)),IF('Monthly Estimate'!$D$20='Payment Calendar'!$B306,'Monthly Estimate'!$B$20,0))</f>
        <v>0</v>
      </c>
      <c r="L306" s="33">
        <f>IF(ISBLANK('Monthly Estimate'!$D$21),SUMPRODUCT(('Monthly Estimate'!$F$21:$BL$21='Payment Calendar'!$A306)*('Monthly Estimate'!$B$21)),IF('Monthly Estimate'!$D$21='Payment Calendar'!$B306,'Monthly Estimate'!$B$21,0))</f>
        <v>0</v>
      </c>
      <c r="M306" s="33">
        <f>IF(ISBLANK('Monthly Estimate'!$D$22),SUMPRODUCT(('Monthly Estimate'!$F$22:$BL$22='Payment Calendar'!$A306)*('Monthly Estimate'!$B$22)),IF('Monthly Estimate'!$D$22='Payment Calendar'!$B306,'Monthly Estimate'!$B$22,0))</f>
        <v>0</v>
      </c>
      <c r="N306" s="33">
        <f>IF(ISBLANK('Monthly Estimate'!$D$23),SUMPRODUCT(('Monthly Estimate'!$F$23:$BL$23='Payment Calendar'!$A306)*('Monthly Estimate'!$B$23)),IF('Monthly Estimate'!$D$23='Payment Calendar'!$B306,'Monthly Estimate'!$B$23,0))</f>
        <v>0</v>
      </c>
      <c r="O306" s="33">
        <f>IF(ISBLANK('Monthly Estimate'!$D$24),SUMPRODUCT(('Monthly Estimate'!$F$24:$BL$24='Payment Calendar'!$A306)*('Monthly Estimate'!$B$24)),IF('Monthly Estimate'!$D$24='Payment Calendar'!$B306,'Monthly Estimate'!$B$24,0))</f>
        <v>0</v>
      </c>
      <c r="P306" s="33">
        <f>IF(ISBLANK('Monthly Estimate'!$D$25),SUMPRODUCT(('Monthly Estimate'!$F$25:$BL$25='Payment Calendar'!$A306)*('Monthly Estimate'!$B$25)),IF('Monthly Estimate'!$D$25='Payment Calendar'!$B306,'Monthly Estimate'!$B$25,0))</f>
        <v>0</v>
      </c>
      <c r="Q306" s="33">
        <f>IF(ISBLANK('Monthly Estimate'!$D$26),SUMPRODUCT(('Monthly Estimate'!$F$26:$BL$26='Payment Calendar'!$A306)*('Monthly Estimate'!$B$26)),IF('Monthly Estimate'!$D$26='Payment Calendar'!$B306,'Monthly Estimate'!$B$26,0))</f>
        <v>0</v>
      </c>
      <c r="R306" s="33">
        <f>IF(ISBLANK('Monthly Estimate'!$D$27),SUMPRODUCT(('Monthly Estimate'!$F$27:$BL$27='Payment Calendar'!$A306)*('Monthly Estimate'!$B$27)),IF('Monthly Estimate'!$D$27='Payment Calendar'!$B306,'Monthly Estimate'!$B$27,0))</f>
        <v>0</v>
      </c>
      <c r="S306" s="33">
        <f>IF(ISBLANK('Monthly Estimate'!$D$28),SUMPRODUCT(('Monthly Estimate'!$F$28:$BL$28='Payment Calendar'!$A306)*('Monthly Estimate'!$B$28)),IF('Monthly Estimate'!$D$28='Payment Calendar'!$B306,'Monthly Estimate'!$B$28,0))</f>
        <v>0</v>
      </c>
      <c r="T306" s="33">
        <f>IF(ISBLANK('Monthly Estimate'!$D$32),SUMPRODUCT(('Monthly Estimate'!$F$32:$BL$32='Payment Calendar'!$A306)*('Monthly Estimate'!$B$32)),IF('Monthly Estimate'!$D$32='Payment Calendar'!$B306,'Monthly Estimate'!$B$32,0))</f>
        <v>0</v>
      </c>
      <c r="U306" s="33">
        <f>IF(ISBLANK('Monthly Estimate'!$D$33),SUMPRODUCT(('Monthly Estimate'!$F$33:$BL$33='Payment Calendar'!$A306)*('Monthly Estimate'!$B$33)),IF('Monthly Estimate'!$D$33='Payment Calendar'!$B306,'Monthly Estimate'!$B$33,0))</f>
        <v>0</v>
      </c>
      <c r="V306" s="33">
        <f>IF(ISBLANK('Monthly Estimate'!$D$34),SUMPRODUCT(('Monthly Estimate'!$F$34:$BL$34='Payment Calendar'!$A306)*('Monthly Estimate'!$B$34)),IF('Monthly Estimate'!$D$34='Payment Calendar'!$B306,'Monthly Estimate'!$B$34,0))</f>
        <v>0</v>
      </c>
      <c r="W306" s="33">
        <f>IF(ISBLANK('Monthly Estimate'!$D$35),SUMPRODUCT(('Monthly Estimate'!$F$35:$BL$35='Payment Calendar'!$A306)*('Monthly Estimate'!$B$35)),IF('Monthly Estimate'!$D$35='Payment Calendar'!$B306,'Monthly Estimate'!$B$35,0))</f>
        <v>0</v>
      </c>
      <c r="X306" s="33">
        <f>IF(ISBLANK('Monthly Estimate'!$D$36),SUMPRODUCT(('Monthly Estimate'!$F$36:$BL$36='Payment Calendar'!$A306)*('Monthly Estimate'!$B$36)),IF('Monthly Estimate'!$D$36='Payment Calendar'!$B306,'Monthly Estimate'!$B$36,0))</f>
        <v>0</v>
      </c>
      <c r="Y306" s="33">
        <f>IF(ISBLANK('Monthly Estimate'!$D$37),SUMPRODUCT(('Monthly Estimate'!$F$37:$BL$37='Payment Calendar'!$A306)*('Monthly Estimate'!$B$37)),IF('Monthly Estimate'!$D$37='Payment Calendar'!$B306,'Monthly Estimate'!$B$37,0))</f>
        <v>0</v>
      </c>
      <c r="Z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A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B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C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D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E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F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G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H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I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J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K306" s="33">
        <f>IF(ISBLANK('Monthly Estimate'!$D$38),SUMPRODUCT(('Monthly Estimate'!$F$38:$BL$38='Payment Calendar'!$A306)*('Monthly Estimate'!$B$38)),IF('Monthly Estimate'!$D$38='Payment Calendar'!$B306,'Monthly Estimate'!$B$38,0))</f>
        <v>0</v>
      </c>
      <c r="AL306" s="33">
        <f>IF(ISBLANK('Monthly Estimate'!$D$50),SUMPRODUCT(('Monthly Estimate'!$F$50:$BL$50='Payment Calendar'!$A306)*('Monthly Estimate'!$B$50)),IF('Monthly Estimate'!$D$50='Payment Calendar'!$B306,'Monthly Estimate'!$B$50,0))</f>
        <v>0</v>
      </c>
      <c r="AM306" s="34">
        <f>IF(ISBLANK('Monthly Estimate'!$D$51),SUMPRODUCT(('Monthly Estimate'!$F$51:$BL$51='Payment Calendar'!$A306)*('Monthly Estimate'!$B$51)),IF('Monthly Estimate'!$D$51='Payment Calendar'!$B306,'Monthly Estimate'!$B$51,0))</f>
        <v>0</v>
      </c>
      <c r="AN306" s="29">
        <f>SUM(D306:AM306)</f>
        <v>0</v>
      </c>
      <c r="AO306" s="33">
        <f>IF(ISBLANK('Monthly Estimate'!$D$6),SUMPRODUCT(('Monthly Estimate'!$F$6:$BL$6='Payment Calendar'!$A306)*('Monthly Estimate'!$B$6)),IF('Monthly Estimate'!$D$6='Payment Calendar'!$B306,'Monthly Estimate'!$B$6,0))</f>
        <v>0</v>
      </c>
      <c r="AP306" s="33">
        <f>IF(ISBLANK('Monthly Estimate'!$D$7),SUMPRODUCT(('Monthly Estimate'!$F$7:$BL$7='Payment Calendar'!$A306)*('Monthly Estimate'!$B$7)),IF('Monthly Estimate'!$D$7='Payment Calendar'!$B306,'Monthly Estimate'!$B$7,0))</f>
        <v>0</v>
      </c>
      <c r="AQ306" s="34">
        <f>IF(ISBLANK('Monthly Estimate'!$D$8),SUMPRODUCT(('Monthly Estimate'!$F$8:$BL$8='Payment Calendar'!$A306)*('Monthly Estimate'!$B$8)),IF('Monthly Estimate'!$D$8='Payment Calendar'!$B306,'Monthly Estimate'!$B$8,0))</f>
        <v>0</v>
      </c>
      <c r="AR306" s="35">
        <f t="shared" si="93"/>
        <v>0</v>
      </c>
      <c r="AS306" s="36">
        <f>IF(ISBLANK('Monthly Estimate'!$D$54),SUMPRODUCT(('Monthly Estimate'!$F$54:$BL$54='Payment Calendar'!$A306)*('Monthly Estimate'!$B$54)),IF('Monthly Estimate'!$D$54='Payment Calendar'!$B306,'Monthly Estimate'!$B$54,0))</f>
        <v>0</v>
      </c>
      <c r="AT306" s="34">
        <f>IF(ISBLANK('Monthly Estimate'!$D$55),SUMPRODUCT(('Monthly Estimate'!$F$55:$BL$55='Payment Calendar'!$A306)*('Monthly Estimate'!$B$55)),IF('Monthly Estimate'!$D$55='Payment Calendar'!$B306,'Monthly Estimate'!$B$55,0))</f>
        <v>0</v>
      </c>
      <c r="AU306" s="29">
        <f t="shared" si="102"/>
        <v>0</v>
      </c>
      <c r="AV306" s="30">
        <f t="shared" si="103"/>
        <v>0</v>
      </c>
      <c r="AW306" s="37">
        <f t="shared" si="105"/>
        <v>0</v>
      </c>
    </row>
    <row r="307" spans="1:49" x14ac:dyDescent="0.2">
      <c r="A307" s="31">
        <f t="shared" si="104"/>
        <v>43395</v>
      </c>
      <c r="B307" s="32">
        <f t="shared" si="92"/>
        <v>22</v>
      </c>
      <c r="C307" s="32">
        <f t="shared" si="101"/>
        <v>10</v>
      </c>
      <c r="D307" s="33">
        <f>IF(ISBLANK('Monthly Estimate'!$D$13),SUMPRODUCT(('Monthly Estimate'!$F$13:$BL$13='Payment Calendar'!$A307)*('Monthly Estimate'!$B$13)),IF('Monthly Estimate'!$D$13='Payment Calendar'!$B307,'Monthly Estimate'!$B$13,0))</f>
        <v>0</v>
      </c>
      <c r="E307" s="33">
        <f>IF(ISBLANK('Monthly Estimate'!$D$14),SUMPRODUCT(('Monthly Estimate'!$F$14:$BL$14='Payment Calendar'!$A307)*('Monthly Estimate'!$B$14)),IF('Monthly Estimate'!$D$14='Payment Calendar'!$B307,'Monthly Estimate'!$B$14,0))</f>
        <v>0</v>
      </c>
      <c r="F307" s="33">
        <f>IF(ISBLANK('Monthly Estimate'!$D$15),SUMPRODUCT(('Monthly Estimate'!$F$15:$BL$15='Payment Calendar'!$A307)*('Monthly Estimate'!$B$15)),IF('Monthly Estimate'!$D$15='Payment Calendar'!$B307,'Monthly Estimate'!$B$15,0))</f>
        <v>0</v>
      </c>
      <c r="G307" s="33">
        <f>IF(ISBLANK('Monthly Estimate'!$D$16),SUMPRODUCT(('Monthly Estimate'!$F$16:$BL$16='Payment Calendar'!$A307)*('Monthly Estimate'!$B$16)),IF('Monthly Estimate'!$D$16='Payment Calendar'!$B307,'Monthly Estimate'!$B$16,0))</f>
        <v>0</v>
      </c>
      <c r="H307" s="33">
        <f>IF(ISBLANK('Monthly Estimate'!$D$17),SUMPRODUCT(('Monthly Estimate'!$F$17:$BL$17='Payment Calendar'!$A307)*('Monthly Estimate'!$B$17)),IF('Monthly Estimate'!$D$17='Payment Calendar'!$B307,'Monthly Estimate'!$B$17,0))</f>
        <v>0</v>
      </c>
      <c r="I307" s="33">
        <f>IF(ISBLANK('Monthly Estimate'!$D$18),SUMPRODUCT(('Monthly Estimate'!$F$18:$BL$18='Payment Calendar'!$A307)*('Monthly Estimate'!$B$18)),IF('Monthly Estimate'!$D$18='Payment Calendar'!$B307,'Monthly Estimate'!$B$18,0))</f>
        <v>0</v>
      </c>
      <c r="J307" s="33">
        <f>IF(ISBLANK('Monthly Estimate'!$D$19),SUMPRODUCT(('Monthly Estimate'!$F$19:$BL$19='Payment Calendar'!$A307)*('Monthly Estimate'!$B$19)),IF('Monthly Estimate'!$D$19='Payment Calendar'!$B307,'Monthly Estimate'!$B$19,0))</f>
        <v>0</v>
      </c>
      <c r="K307" s="33">
        <f>IF(ISBLANK('Monthly Estimate'!$D$20),SUMPRODUCT(('Monthly Estimate'!$F$20:$BL$20='Payment Calendar'!$A307)*('Monthly Estimate'!$B$20)),IF('Monthly Estimate'!$D$20='Payment Calendar'!$B307,'Monthly Estimate'!$B$20,0))</f>
        <v>0</v>
      </c>
      <c r="L307" s="33">
        <f>IF(ISBLANK('Monthly Estimate'!$D$21),SUMPRODUCT(('Monthly Estimate'!$F$21:$BL$21='Payment Calendar'!$A307)*('Monthly Estimate'!$B$21)),IF('Monthly Estimate'!$D$21='Payment Calendar'!$B307,'Monthly Estimate'!$B$21,0))</f>
        <v>0</v>
      </c>
      <c r="M307" s="33">
        <f>IF(ISBLANK('Monthly Estimate'!$D$22),SUMPRODUCT(('Monthly Estimate'!$F$22:$BL$22='Payment Calendar'!$A307)*('Monthly Estimate'!$B$22)),IF('Monthly Estimate'!$D$22='Payment Calendar'!$B307,'Monthly Estimate'!$B$22,0))</f>
        <v>0</v>
      </c>
      <c r="N307" s="33">
        <f>IF(ISBLANK('Monthly Estimate'!$D$23),SUMPRODUCT(('Monthly Estimate'!$F$23:$BL$23='Payment Calendar'!$A307)*('Monthly Estimate'!$B$23)),IF('Monthly Estimate'!$D$23='Payment Calendar'!$B307,'Monthly Estimate'!$B$23,0))</f>
        <v>0</v>
      </c>
      <c r="O307" s="33">
        <f>IF(ISBLANK('Monthly Estimate'!$D$24),SUMPRODUCT(('Monthly Estimate'!$F$24:$BL$24='Payment Calendar'!$A307)*('Monthly Estimate'!$B$24)),IF('Monthly Estimate'!$D$24='Payment Calendar'!$B307,'Monthly Estimate'!$B$24,0))</f>
        <v>0</v>
      </c>
      <c r="P307" s="33">
        <f>IF(ISBLANK('Monthly Estimate'!$D$25),SUMPRODUCT(('Monthly Estimate'!$F$25:$BL$25='Payment Calendar'!$A307)*('Monthly Estimate'!$B$25)),IF('Monthly Estimate'!$D$25='Payment Calendar'!$B307,'Monthly Estimate'!$B$25,0))</f>
        <v>0</v>
      </c>
      <c r="Q307" s="33">
        <f>IF(ISBLANK('Monthly Estimate'!$D$26),SUMPRODUCT(('Monthly Estimate'!$F$26:$BL$26='Payment Calendar'!$A307)*('Monthly Estimate'!$B$26)),IF('Monthly Estimate'!$D$26='Payment Calendar'!$B307,'Monthly Estimate'!$B$26,0))</f>
        <v>0</v>
      </c>
      <c r="R307" s="33">
        <f>IF(ISBLANK('Monthly Estimate'!$D$27),SUMPRODUCT(('Monthly Estimate'!$F$27:$BL$27='Payment Calendar'!$A307)*('Monthly Estimate'!$B$27)),IF('Monthly Estimate'!$D$27='Payment Calendar'!$B307,'Monthly Estimate'!$B$27,0))</f>
        <v>0</v>
      </c>
      <c r="S307" s="33">
        <f>IF(ISBLANK('Monthly Estimate'!$D$28),SUMPRODUCT(('Monthly Estimate'!$F$28:$BL$28='Payment Calendar'!$A307)*('Monthly Estimate'!$B$28)),IF('Monthly Estimate'!$D$28='Payment Calendar'!$B307,'Monthly Estimate'!$B$28,0))</f>
        <v>0</v>
      </c>
      <c r="T307" s="33">
        <f>IF(ISBLANK('Monthly Estimate'!$D$32),SUMPRODUCT(('Monthly Estimate'!$F$32:$BL$32='Payment Calendar'!$A307)*('Monthly Estimate'!$B$32)),IF('Monthly Estimate'!$D$32='Payment Calendar'!$B307,'Monthly Estimate'!$B$32,0))</f>
        <v>0</v>
      </c>
      <c r="U307" s="33">
        <f>IF(ISBLANK('Monthly Estimate'!$D$33),SUMPRODUCT(('Monthly Estimate'!$F$33:$BL$33='Payment Calendar'!$A307)*('Monthly Estimate'!$B$33)),IF('Monthly Estimate'!$D$33='Payment Calendar'!$B307,'Monthly Estimate'!$B$33,0))</f>
        <v>0</v>
      </c>
      <c r="V307" s="33">
        <f>IF(ISBLANK('Monthly Estimate'!$D$34),SUMPRODUCT(('Monthly Estimate'!$F$34:$BL$34='Payment Calendar'!$A307)*('Monthly Estimate'!$B$34)),IF('Monthly Estimate'!$D$34='Payment Calendar'!$B307,'Monthly Estimate'!$B$34,0))</f>
        <v>0</v>
      </c>
      <c r="W307" s="33">
        <f>IF(ISBLANK('Monthly Estimate'!$D$35),SUMPRODUCT(('Monthly Estimate'!$F$35:$BL$35='Payment Calendar'!$A307)*('Monthly Estimate'!$B$35)),IF('Monthly Estimate'!$D$35='Payment Calendar'!$B307,'Monthly Estimate'!$B$35,0))</f>
        <v>0</v>
      </c>
      <c r="X307" s="33">
        <f>IF(ISBLANK('Monthly Estimate'!$D$36),SUMPRODUCT(('Monthly Estimate'!$F$36:$BL$36='Payment Calendar'!$A307)*('Monthly Estimate'!$B$36)),IF('Monthly Estimate'!$D$36='Payment Calendar'!$B307,'Monthly Estimate'!$B$36,0))</f>
        <v>0</v>
      </c>
      <c r="Y307" s="33">
        <f>IF(ISBLANK('Monthly Estimate'!$D$37),SUMPRODUCT(('Monthly Estimate'!$F$37:$BL$37='Payment Calendar'!$A307)*('Monthly Estimate'!$B$37)),IF('Monthly Estimate'!$D$37='Payment Calendar'!$B307,'Monthly Estimate'!$B$37,0))</f>
        <v>0</v>
      </c>
      <c r="Z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A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B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C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D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E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F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G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H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I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J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K307" s="33">
        <f>IF(ISBLANK('Monthly Estimate'!$D$38),SUMPRODUCT(('Monthly Estimate'!$F$38:$BL$38='Payment Calendar'!$A307)*('Monthly Estimate'!$B$38)),IF('Monthly Estimate'!$D$38='Payment Calendar'!$B307,'Monthly Estimate'!$B$38,0))</f>
        <v>0</v>
      </c>
      <c r="AL307" s="33">
        <f>IF(ISBLANK('Monthly Estimate'!$D$50),SUMPRODUCT(('Monthly Estimate'!$F$50:$BL$50='Payment Calendar'!$A307)*('Monthly Estimate'!$B$50)),IF('Monthly Estimate'!$D$50='Payment Calendar'!$B307,'Monthly Estimate'!$B$50,0))</f>
        <v>0</v>
      </c>
      <c r="AM307" s="34">
        <f>IF(ISBLANK('Monthly Estimate'!$D$51),SUMPRODUCT(('Monthly Estimate'!$F$51:$BL$51='Payment Calendar'!$A307)*('Monthly Estimate'!$B$51)),IF('Monthly Estimate'!$D$51='Payment Calendar'!$B307,'Monthly Estimate'!$B$51,0))</f>
        <v>0</v>
      </c>
      <c r="AN307" s="29">
        <f>SUM(D307:AM307)</f>
        <v>0</v>
      </c>
      <c r="AO307" s="33">
        <f>IF(ISBLANK('Monthly Estimate'!$D$6),SUMPRODUCT(('Monthly Estimate'!$F$6:$BL$6='Payment Calendar'!$A307)*('Monthly Estimate'!$B$6)),IF('Monthly Estimate'!$D$6='Payment Calendar'!$B307,'Monthly Estimate'!$B$6,0))</f>
        <v>0</v>
      </c>
      <c r="AP307" s="33">
        <f>IF(ISBLANK('Monthly Estimate'!$D$7),SUMPRODUCT(('Monthly Estimate'!$F$7:$BL$7='Payment Calendar'!$A307)*('Monthly Estimate'!$B$7)),IF('Monthly Estimate'!$D$7='Payment Calendar'!$B307,'Monthly Estimate'!$B$7,0))</f>
        <v>0</v>
      </c>
      <c r="AQ307" s="34">
        <f>IF(ISBLANK('Monthly Estimate'!$D$8),SUMPRODUCT(('Monthly Estimate'!$F$8:$BL$8='Payment Calendar'!$A307)*('Monthly Estimate'!$B$8)),IF('Monthly Estimate'!$D$8='Payment Calendar'!$B307,'Monthly Estimate'!$B$8,0))</f>
        <v>0</v>
      </c>
      <c r="AR307" s="35">
        <f t="shared" si="93"/>
        <v>0</v>
      </c>
      <c r="AS307" s="36">
        <f>IF(ISBLANK('Monthly Estimate'!$D$54),SUMPRODUCT(('Monthly Estimate'!$F$54:$BL$54='Payment Calendar'!$A307)*('Monthly Estimate'!$B$54)),IF('Monthly Estimate'!$D$54='Payment Calendar'!$B307,'Monthly Estimate'!$B$54,0))</f>
        <v>0</v>
      </c>
      <c r="AT307" s="34">
        <f>IF(ISBLANK('Monthly Estimate'!$D$55),SUMPRODUCT(('Monthly Estimate'!$F$55:$BL$55='Payment Calendar'!$A307)*('Monthly Estimate'!$B$55)),IF('Monthly Estimate'!$D$55='Payment Calendar'!$B307,'Monthly Estimate'!$B$55,0))</f>
        <v>0</v>
      </c>
      <c r="AU307" s="29">
        <f t="shared" si="102"/>
        <v>0</v>
      </c>
      <c r="AV307" s="30">
        <f t="shared" si="103"/>
        <v>0</v>
      </c>
      <c r="AW307" s="37">
        <f t="shared" si="105"/>
        <v>0</v>
      </c>
    </row>
    <row r="308" spans="1:49" x14ac:dyDescent="0.2">
      <c r="A308" s="31">
        <f t="shared" si="104"/>
        <v>43396</v>
      </c>
      <c r="B308" s="32">
        <f t="shared" si="92"/>
        <v>23</v>
      </c>
      <c r="C308" s="32">
        <f t="shared" si="101"/>
        <v>10</v>
      </c>
      <c r="D308" s="33">
        <f>IF(ISBLANK('Monthly Estimate'!$D$13),SUMPRODUCT(('Monthly Estimate'!$F$13:$BL$13='Payment Calendar'!$A308)*('Monthly Estimate'!$B$13)),IF('Monthly Estimate'!$D$13='Payment Calendar'!$B308,'Monthly Estimate'!$B$13,0))</f>
        <v>0</v>
      </c>
      <c r="E308" s="33">
        <f>IF(ISBLANK('Monthly Estimate'!$D$14),SUMPRODUCT(('Monthly Estimate'!$F$14:$BL$14='Payment Calendar'!$A308)*('Monthly Estimate'!$B$14)),IF('Monthly Estimate'!$D$14='Payment Calendar'!$B308,'Monthly Estimate'!$B$14,0))</f>
        <v>0</v>
      </c>
      <c r="F308" s="33">
        <f>IF(ISBLANK('Monthly Estimate'!$D$15),SUMPRODUCT(('Monthly Estimate'!$F$15:$BL$15='Payment Calendar'!$A308)*('Monthly Estimate'!$B$15)),IF('Monthly Estimate'!$D$15='Payment Calendar'!$B308,'Monthly Estimate'!$B$15,0))</f>
        <v>0</v>
      </c>
      <c r="G308" s="33">
        <f>IF(ISBLANK('Monthly Estimate'!$D$16),SUMPRODUCT(('Monthly Estimate'!$F$16:$BL$16='Payment Calendar'!$A308)*('Monthly Estimate'!$B$16)),IF('Monthly Estimate'!$D$16='Payment Calendar'!$B308,'Monthly Estimate'!$B$16,0))</f>
        <v>0</v>
      </c>
      <c r="H308" s="33">
        <f>IF(ISBLANK('Monthly Estimate'!$D$17),SUMPRODUCT(('Monthly Estimate'!$F$17:$BL$17='Payment Calendar'!$A308)*('Monthly Estimate'!$B$17)),IF('Monthly Estimate'!$D$17='Payment Calendar'!$B308,'Monthly Estimate'!$B$17,0))</f>
        <v>0</v>
      </c>
      <c r="I308" s="33">
        <f>IF(ISBLANK('Monthly Estimate'!$D$18),SUMPRODUCT(('Monthly Estimate'!$F$18:$BL$18='Payment Calendar'!$A308)*('Monthly Estimate'!$B$18)),IF('Monthly Estimate'!$D$18='Payment Calendar'!$B308,'Monthly Estimate'!$B$18,0))</f>
        <v>0</v>
      </c>
      <c r="J308" s="33">
        <f>IF(ISBLANK('Monthly Estimate'!$D$19),SUMPRODUCT(('Monthly Estimate'!$F$19:$BL$19='Payment Calendar'!$A308)*('Monthly Estimate'!$B$19)),IF('Monthly Estimate'!$D$19='Payment Calendar'!$B308,'Monthly Estimate'!$B$19,0))</f>
        <v>0</v>
      </c>
      <c r="K308" s="33">
        <f>IF(ISBLANK('Monthly Estimate'!$D$20),SUMPRODUCT(('Monthly Estimate'!$F$20:$BL$20='Payment Calendar'!$A308)*('Monthly Estimate'!$B$20)),IF('Monthly Estimate'!$D$20='Payment Calendar'!$B308,'Monthly Estimate'!$B$20,0))</f>
        <v>0</v>
      </c>
      <c r="L308" s="33">
        <f>IF(ISBLANK('Monthly Estimate'!$D$21),SUMPRODUCT(('Monthly Estimate'!$F$21:$BL$21='Payment Calendar'!$A308)*('Monthly Estimate'!$B$21)),IF('Monthly Estimate'!$D$21='Payment Calendar'!$B308,'Monthly Estimate'!$B$21,0))</f>
        <v>0</v>
      </c>
      <c r="M308" s="33">
        <f>IF(ISBLANK('Monthly Estimate'!$D$22),SUMPRODUCT(('Monthly Estimate'!$F$22:$BL$22='Payment Calendar'!$A308)*('Monthly Estimate'!$B$22)),IF('Monthly Estimate'!$D$22='Payment Calendar'!$B308,'Monthly Estimate'!$B$22,0))</f>
        <v>0</v>
      </c>
      <c r="N308" s="33">
        <f>IF(ISBLANK('Monthly Estimate'!$D$23),SUMPRODUCT(('Monthly Estimate'!$F$23:$BL$23='Payment Calendar'!$A308)*('Monthly Estimate'!$B$23)),IF('Monthly Estimate'!$D$23='Payment Calendar'!$B308,'Monthly Estimate'!$B$23,0))</f>
        <v>0</v>
      </c>
      <c r="O308" s="33">
        <f>IF(ISBLANK('Monthly Estimate'!$D$24),SUMPRODUCT(('Monthly Estimate'!$F$24:$BL$24='Payment Calendar'!$A308)*('Monthly Estimate'!$B$24)),IF('Monthly Estimate'!$D$24='Payment Calendar'!$B308,'Monthly Estimate'!$B$24,0))</f>
        <v>0</v>
      </c>
      <c r="P308" s="33">
        <f>IF(ISBLANK('Monthly Estimate'!$D$25),SUMPRODUCT(('Monthly Estimate'!$F$25:$BL$25='Payment Calendar'!$A308)*('Monthly Estimate'!$B$25)),IF('Monthly Estimate'!$D$25='Payment Calendar'!$B308,'Monthly Estimate'!$B$25,0))</f>
        <v>0</v>
      </c>
      <c r="Q308" s="33">
        <f>IF(ISBLANK('Monthly Estimate'!$D$26),SUMPRODUCT(('Monthly Estimate'!$F$26:$BL$26='Payment Calendar'!$A308)*('Monthly Estimate'!$B$26)),IF('Monthly Estimate'!$D$26='Payment Calendar'!$B308,'Monthly Estimate'!$B$26,0))</f>
        <v>0</v>
      </c>
      <c r="R308" s="33">
        <f>IF(ISBLANK('Monthly Estimate'!$D$27),SUMPRODUCT(('Monthly Estimate'!$F$27:$BL$27='Payment Calendar'!$A308)*('Monthly Estimate'!$B$27)),IF('Monthly Estimate'!$D$27='Payment Calendar'!$B308,'Monthly Estimate'!$B$27,0))</f>
        <v>0</v>
      </c>
      <c r="S308" s="33">
        <f>IF(ISBLANK('Monthly Estimate'!$D$28),SUMPRODUCT(('Monthly Estimate'!$F$28:$BL$28='Payment Calendar'!$A308)*('Monthly Estimate'!$B$28)),IF('Monthly Estimate'!$D$28='Payment Calendar'!$B308,'Monthly Estimate'!$B$28,0))</f>
        <v>0</v>
      </c>
      <c r="T308" s="33">
        <f>IF(ISBLANK('Monthly Estimate'!$D$32),SUMPRODUCT(('Monthly Estimate'!$F$32:$BL$32='Payment Calendar'!$A308)*('Monthly Estimate'!$B$32)),IF('Monthly Estimate'!$D$32='Payment Calendar'!$B308,'Monthly Estimate'!$B$32,0))</f>
        <v>0</v>
      </c>
      <c r="U308" s="33">
        <f>IF(ISBLANK('Monthly Estimate'!$D$33),SUMPRODUCT(('Monthly Estimate'!$F$33:$BL$33='Payment Calendar'!$A308)*('Monthly Estimate'!$B$33)),IF('Monthly Estimate'!$D$33='Payment Calendar'!$B308,'Monthly Estimate'!$B$33,0))</f>
        <v>0</v>
      </c>
      <c r="V308" s="33">
        <f>IF(ISBLANK('Monthly Estimate'!$D$34),SUMPRODUCT(('Monthly Estimate'!$F$34:$BL$34='Payment Calendar'!$A308)*('Monthly Estimate'!$B$34)),IF('Monthly Estimate'!$D$34='Payment Calendar'!$B308,'Monthly Estimate'!$B$34,0))</f>
        <v>0</v>
      </c>
      <c r="W308" s="33">
        <f>IF(ISBLANK('Monthly Estimate'!$D$35),SUMPRODUCT(('Monthly Estimate'!$F$35:$BL$35='Payment Calendar'!$A308)*('Monthly Estimate'!$B$35)),IF('Monthly Estimate'!$D$35='Payment Calendar'!$B308,'Monthly Estimate'!$B$35,0))</f>
        <v>0</v>
      </c>
      <c r="X308" s="33">
        <f>IF(ISBLANK('Monthly Estimate'!$D$36),SUMPRODUCT(('Monthly Estimate'!$F$36:$BL$36='Payment Calendar'!$A308)*('Monthly Estimate'!$B$36)),IF('Monthly Estimate'!$D$36='Payment Calendar'!$B308,'Monthly Estimate'!$B$36,0))</f>
        <v>0</v>
      </c>
      <c r="Y308" s="33">
        <f>IF(ISBLANK('Monthly Estimate'!$D$37),SUMPRODUCT(('Monthly Estimate'!$F$37:$BL$37='Payment Calendar'!$A308)*('Monthly Estimate'!$B$37)),IF('Monthly Estimate'!$D$37='Payment Calendar'!$B308,'Monthly Estimate'!$B$37,0))</f>
        <v>0</v>
      </c>
      <c r="Z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A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B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C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D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E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F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G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H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I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J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K308" s="33">
        <f>IF(ISBLANK('Monthly Estimate'!$D$38),SUMPRODUCT(('Monthly Estimate'!$F$38:$BL$38='Payment Calendar'!$A308)*('Monthly Estimate'!$B$38)),IF('Monthly Estimate'!$D$38='Payment Calendar'!$B308,'Monthly Estimate'!$B$38,0))</f>
        <v>0</v>
      </c>
      <c r="AL308" s="33">
        <f>IF(ISBLANK('Monthly Estimate'!$D$50),SUMPRODUCT(('Monthly Estimate'!$F$50:$BL$50='Payment Calendar'!$A308)*('Monthly Estimate'!$B$50)),IF('Monthly Estimate'!$D$50='Payment Calendar'!$B308,'Monthly Estimate'!$B$50,0))</f>
        <v>0</v>
      </c>
      <c r="AM308" s="34">
        <f>IF(ISBLANK('Monthly Estimate'!$D$51),SUMPRODUCT(('Monthly Estimate'!$F$51:$BL$51='Payment Calendar'!$A308)*('Monthly Estimate'!$B$51)),IF('Monthly Estimate'!$D$51='Payment Calendar'!$B308,'Monthly Estimate'!$B$51,0))</f>
        <v>0</v>
      </c>
      <c r="AN308" s="29">
        <f>SUM(D308:AM308)</f>
        <v>0</v>
      </c>
      <c r="AO308" s="33">
        <f>IF(ISBLANK('Monthly Estimate'!$D$6),SUMPRODUCT(('Monthly Estimate'!$F$6:$BL$6='Payment Calendar'!$A308)*('Monthly Estimate'!$B$6)),IF('Monthly Estimate'!$D$6='Payment Calendar'!$B308,'Monthly Estimate'!$B$6,0))</f>
        <v>0</v>
      </c>
      <c r="AP308" s="33">
        <f>IF(ISBLANK('Monthly Estimate'!$D$7),SUMPRODUCT(('Monthly Estimate'!$F$7:$BL$7='Payment Calendar'!$A308)*('Monthly Estimate'!$B$7)),IF('Monthly Estimate'!$D$7='Payment Calendar'!$B308,'Monthly Estimate'!$B$7,0))</f>
        <v>0</v>
      </c>
      <c r="AQ308" s="34">
        <f>IF(ISBLANK('Monthly Estimate'!$D$8),SUMPRODUCT(('Monthly Estimate'!$F$8:$BL$8='Payment Calendar'!$A308)*('Monthly Estimate'!$B$8)),IF('Monthly Estimate'!$D$8='Payment Calendar'!$B308,'Monthly Estimate'!$B$8,0))</f>
        <v>0</v>
      </c>
      <c r="AR308" s="35">
        <f t="shared" si="93"/>
        <v>0</v>
      </c>
      <c r="AS308" s="36">
        <f>IF(ISBLANK('Monthly Estimate'!$D$54),SUMPRODUCT(('Monthly Estimate'!$F$54:$BL$54='Payment Calendar'!$A308)*('Monthly Estimate'!$B$54)),IF('Monthly Estimate'!$D$54='Payment Calendar'!$B308,'Monthly Estimate'!$B$54,0))</f>
        <v>0</v>
      </c>
      <c r="AT308" s="34">
        <f>IF(ISBLANK('Monthly Estimate'!$D$55),SUMPRODUCT(('Monthly Estimate'!$F$55:$BL$55='Payment Calendar'!$A308)*('Monthly Estimate'!$B$55)),IF('Monthly Estimate'!$D$55='Payment Calendar'!$B308,'Monthly Estimate'!$B$55,0))</f>
        <v>0</v>
      </c>
      <c r="AU308" s="29">
        <f t="shared" si="102"/>
        <v>0</v>
      </c>
      <c r="AV308" s="30">
        <f t="shared" si="103"/>
        <v>0</v>
      </c>
      <c r="AW308" s="37">
        <f t="shared" si="105"/>
        <v>0</v>
      </c>
    </row>
    <row r="309" spans="1:49" x14ac:dyDescent="0.2">
      <c r="A309" s="31">
        <f t="shared" si="104"/>
        <v>43397</v>
      </c>
      <c r="B309" s="32">
        <f t="shared" si="92"/>
        <v>24</v>
      </c>
      <c r="C309" s="32">
        <f t="shared" si="101"/>
        <v>10</v>
      </c>
      <c r="D309" s="33">
        <f>IF(ISBLANK('Monthly Estimate'!$D$13),SUMPRODUCT(('Monthly Estimate'!$F$13:$BL$13='Payment Calendar'!$A309)*('Monthly Estimate'!$B$13)),IF('Monthly Estimate'!$D$13='Payment Calendar'!$B309,'Monthly Estimate'!$B$13,0))</f>
        <v>0</v>
      </c>
      <c r="E309" s="33">
        <f>IF(ISBLANK('Monthly Estimate'!$D$14),SUMPRODUCT(('Monthly Estimate'!$F$14:$BL$14='Payment Calendar'!$A309)*('Monthly Estimate'!$B$14)),IF('Monthly Estimate'!$D$14='Payment Calendar'!$B309,'Monthly Estimate'!$B$14,0))</f>
        <v>0</v>
      </c>
      <c r="F309" s="33">
        <f>IF(ISBLANK('Monthly Estimate'!$D$15),SUMPRODUCT(('Monthly Estimate'!$F$15:$BL$15='Payment Calendar'!$A309)*('Monthly Estimate'!$B$15)),IF('Monthly Estimate'!$D$15='Payment Calendar'!$B309,'Monthly Estimate'!$B$15,0))</f>
        <v>0</v>
      </c>
      <c r="G309" s="33">
        <f>IF(ISBLANK('Monthly Estimate'!$D$16),SUMPRODUCT(('Monthly Estimate'!$F$16:$BL$16='Payment Calendar'!$A309)*('Monthly Estimate'!$B$16)),IF('Monthly Estimate'!$D$16='Payment Calendar'!$B309,'Monthly Estimate'!$B$16,0))</f>
        <v>0</v>
      </c>
      <c r="H309" s="33">
        <f>IF(ISBLANK('Monthly Estimate'!$D$17),SUMPRODUCT(('Monthly Estimate'!$F$17:$BL$17='Payment Calendar'!$A309)*('Monthly Estimate'!$B$17)),IF('Monthly Estimate'!$D$17='Payment Calendar'!$B309,'Monthly Estimate'!$B$17,0))</f>
        <v>0</v>
      </c>
      <c r="I309" s="33">
        <f>IF(ISBLANK('Monthly Estimate'!$D$18),SUMPRODUCT(('Monthly Estimate'!$F$18:$BL$18='Payment Calendar'!$A309)*('Monthly Estimate'!$B$18)),IF('Monthly Estimate'!$D$18='Payment Calendar'!$B309,'Monthly Estimate'!$B$18,0))</f>
        <v>0</v>
      </c>
      <c r="J309" s="33">
        <f>IF(ISBLANK('Monthly Estimate'!$D$19),SUMPRODUCT(('Monthly Estimate'!$F$19:$BL$19='Payment Calendar'!$A309)*('Monthly Estimate'!$B$19)),IF('Monthly Estimate'!$D$19='Payment Calendar'!$B309,'Monthly Estimate'!$B$19,0))</f>
        <v>0</v>
      </c>
      <c r="K309" s="33">
        <f>IF(ISBLANK('Monthly Estimate'!$D$20),SUMPRODUCT(('Monthly Estimate'!$F$20:$BL$20='Payment Calendar'!$A309)*('Monthly Estimate'!$B$20)),IF('Monthly Estimate'!$D$20='Payment Calendar'!$B309,'Monthly Estimate'!$B$20,0))</f>
        <v>0</v>
      </c>
      <c r="L309" s="33">
        <f>IF(ISBLANK('Monthly Estimate'!$D$21),SUMPRODUCT(('Monthly Estimate'!$F$21:$BL$21='Payment Calendar'!$A309)*('Monthly Estimate'!$B$21)),IF('Monthly Estimate'!$D$21='Payment Calendar'!$B309,'Monthly Estimate'!$B$21,0))</f>
        <v>0</v>
      </c>
      <c r="M309" s="33">
        <f>IF(ISBLANK('Monthly Estimate'!$D$22),SUMPRODUCT(('Monthly Estimate'!$F$22:$BL$22='Payment Calendar'!$A309)*('Monthly Estimate'!$B$22)),IF('Monthly Estimate'!$D$22='Payment Calendar'!$B309,'Monthly Estimate'!$B$22,0))</f>
        <v>0</v>
      </c>
      <c r="N309" s="33">
        <f>IF(ISBLANK('Monthly Estimate'!$D$23),SUMPRODUCT(('Monthly Estimate'!$F$23:$BL$23='Payment Calendar'!$A309)*('Monthly Estimate'!$B$23)),IF('Monthly Estimate'!$D$23='Payment Calendar'!$B309,'Monthly Estimate'!$B$23,0))</f>
        <v>0</v>
      </c>
      <c r="O309" s="33">
        <f>IF(ISBLANK('Monthly Estimate'!$D$24),SUMPRODUCT(('Monthly Estimate'!$F$24:$BL$24='Payment Calendar'!$A309)*('Monthly Estimate'!$B$24)),IF('Monthly Estimate'!$D$24='Payment Calendar'!$B309,'Monthly Estimate'!$B$24,0))</f>
        <v>0</v>
      </c>
      <c r="P309" s="33">
        <f>IF(ISBLANK('Monthly Estimate'!$D$25),SUMPRODUCT(('Monthly Estimate'!$F$25:$BL$25='Payment Calendar'!$A309)*('Monthly Estimate'!$B$25)),IF('Monthly Estimate'!$D$25='Payment Calendar'!$B309,'Monthly Estimate'!$B$25,0))</f>
        <v>0</v>
      </c>
      <c r="Q309" s="33">
        <f>IF(ISBLANK('Monthly Estimate'!$D$26),SUMPRODUCT(('Monthly Estimate'!$F$26:$BL$26='Payment Calendar'!$A309)*('Monthly Estimate'!$B$26)),IF('Monthly Estimate'!$D$26='Payment Calendar'!$B309,'Monthly Estimate'!$B$26,0))</f>
        <v>0</v>
      </c>
      <c r="R309" s="33">
        <f>IF(ISBLANK('Monthly Estimate'!$D$27),SUMPRODUCT(('Monthly Estimate'!$F$27:$BL$27='Payment Calendar'!$A309)*('Monthly Estimate'!$B$27)),IF('Monthly Estimate'!$D$27='Payment Calendar'!$B309,'Monthly Estimate'!$B$27,0))</f>
        <v>0</v>
      </c>
      <c r="S309" s="33">
        <f>IF(ISBLANK('Monthly Estimate'!$D$28),SUMPRODUCT(('Monthly Estimate'!$F$28:$BL$28='Payment Calendar'!$A309)*('Monthly Estimate'!$B$28)),IF('Monthly Estimate'!$D$28='Payment Calendar'!$B309,'Monthly Estimate'!$B$28,0))</f>
        <v>0</v>
      </c>
      <c r="T309" s="33">
        <f>IF(ISBLANK('Monthly Estimate'!$D$32),SUMPRODUCT(('Monthly Estimate'!$F$32:$BL$32='Payment Calendar'!$A309)*('Monthly Estimate'!$B$32)),IF('Monthly Estimate'!$D$32='Payment Calendar'!$B309,'Monthly Estimate'!$B$32,0))</f>
        <v>0</v>
      </c>
      <c r="U309" s="33">
        <f>IF(ISBLANK('Monthly Estimate'!$D$33),SUMPRODUCT(('Monthly Estimate'!$F$33:$BL$33='Payment Calendar'!$A309)*('Monthly Estimate'!$B$33)),IF('Monthly Estimate'!$D$33='Payment Calendar'!$B309,'Monthly Estimate'!$B$33,0))</f>
        <v>0</v>
      </c>
      <c r="V309" s="33">
        <f>IF(ISBLANK('Monthly Estimate'!$D$34),SUMPRODUCT(('Monthly Estimate'!$F$34:$BL$34='Payment Calendar'!$A309)*('Monthly Estimate'!$B$34)),IF('Monthly Estimate'!$D$34='Payment Calendar'!$B309,'Monthly Estimate'!$B$34,0))</f>
        <v>0</v>
      </c>
      <c r="W309" s="33">
        <f>IF(ISBLANK('Monthly Estimate'!$D$35),SUMPRODUCT(('Monthly Estimate'!$F$35:$BL$35='Payment Calendar'!$A309)*('Monthly Estimate'!$B$35)),IF('Monthly Estimate'!$D$35='Payment Calendar'!$B309,'Monthly Estimate'!$B$35,0))</f>
        <v>0</v>
      </c>
      <c r="X309" s="33">
        <f>IF(ISBLANK('Monthly Estimate'!$D$36),SUMPRODUCT(('Monthly Estimate'!$F$36:$BL$36='Payment Calendar'!$A309)*('Monthly Estimate'!$B$36)),IF('Monthly Estimate'!$D$36='Payment Calendar'!$B309,'Monthly Estimate'!$B$36,0))</f>
        <v>0</v>
      </c>
      <c r="Y309" s="33">
        <f>IF(ISBLANK('Monthly Estimate'!$D$37),SUMPRODUCT(('Monthly Estimate'!$F$37:$BL$37='Payment Calendar'!$A309)*('Monthly Estimate'!$B$37)),IF('Monthly Estimate'!$D$37='Payment Calendar'!$B309,'Monthly Estimate'!$B$37,0))</f>
        <v>0</v>
      </c>
      <c r="Z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A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B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C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D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E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F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G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H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I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J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K309" s="33">
        <f>IF(ISBLANK('Monthly Estimate'!$D$38),SUMPRODUCT(('Monthly Estimate'!$F$38:$BL$38='Payment Calendar'!$A309)*('Monthly Estimate'!$B$38)),IF('Monthly Estimate'!$D$38='Payment Calendar'!$B309,'Monthly Estimate'!$B$38,0))</f>
        <v>0</v>
      </c>
      <c r="AL309" s="33">
        <f>IF(ISBLANK('Monthly Estimate'!$D$50),SUMPRODUCT(('Monthly Estimate'!$F$50:$BL$50='Payment Calendar'!$A309)*('Monthly Estimate'!$B$50)),IF('Monthly Estimate'!$D$50='Payment Calendar'!$B309,'Monthly Estimate'!$B$50,0))</f>
        <v>0</v>
      </c>
      <c r="AM309" s="34">
        <f>IF(ISBLANK('Monthly Estimate'!$D$51),SUMPRODUCT(('Monthly Estimate'!$F$51:$BL$51='Payment Calendar'!$A309)*('Monthly Estimate'!$B$51)),IF('Monthly Estimate'!$D$51='Payment Calendar'!$B309,'Monthly Estimate'!$B$51,0))</f>
        <v>0</v>
      </c>
      <c r="AN309" s="29">
        <f>SUM(D309:AM309)</f>
        <v>0</v>
      </c>
      <c r="AO309" s="33">
        <f>IF(ISBLANK('Monthly Estimate'!$D$6),SUMPRODUCT(('Monthly Estimate'!$F$6:$BL$6='Payment Calendar'!$A309)*('Monthly Estimate'!$B$6)),IF('Monthly Estimate'!$D$6='Payment Calendar'!$B309,'Monthly Estimate'!$B$6,0))</f>
        <v>0</v>
      </c>
      <c r="AP309" s="33">
        <f>IF(ISBLANK('Monthly Estimate'!$D$7),SUMPRODUCT(('Monthly Estimate'!$F$7:$BL$7='Payment Calendar'!$A309)*('Monthly Estimate'!$B$7)),IF('Monthly Estimate'!$D$7='Payment Calendar'!$B309,'Monthly Estimate'!$B$7,0))</f>
        <v>0</v>
      </c>
      <c r="AQ309" s="34">
        <f>IF(ISBLANK('Monthly Estimate'!$D$8),SUMPRODUCT(('Monthly Estimate'!$F$8:$BL$8='Payment Calendar'!$A309)*('Monthly Estimate'!$B$8)),IF('Monthly Estimate'!$D$8='Payment Calendar'!$B309,'Monthly Estimate'!$B$8,0))</f>
        <v>0</v>
      </c>
      <c r="AR309" s="35">
        <f t="shared" si="93"/>
        <v>0</v>
      </c>
      <c r="AS309" s="36">
        <f>IF(ISBLANK('Monthly Estimate'!$D$54),SUMPRODUCT(('Monthly Estimate'!$F$54:$BL$54='Payment Calendar'!$A309)*('Monthly Estimate'!$B$54)),IF('Monthly Estimate'!$D$54='Payment Calendar'!$B309,'Monthly Estimate'!$B$54,0))</f>
        <v>0</v>
      </c>
      <c r="AT309" s="34">
        <f>IF(ISBLANK('Monthly Estimate'!$D$55),SUMPRODUCT(('Monthly Estimate'!$F$55:$BL$55='Payment Calendar'!$A309)*('Monthly Estimate'!$B$55)),IF('Monthly Estimate'!$D$55='Payment Calendar'!$B309,'Monthly Estimate'!$B$55,0))</f>
        <v>0</v>
      </c>
      <c r="AU309" s="29">
        <f t="shared" si="102"/>
        <v>0</v>
      </c>
      <c r="AV309" s="30">
        <f t="shared" si="103"/>
        <v>0</v>
      </c>
      <c r="AW309" s="37">
        <f t="shared" si="105"/>
        <v>0</v>
      </c>
    </row>
    <row r="310" spans="1:49" x14ac:dyDescent="0.2">
      <c r="A310" s="31">
        <f t="shared" si="104"/>
        <v>43398</v>
      </c>
      <c r="B310" s="32">
        <f t="shared" si="92"/>
        <v>25</v>
      </c>
      <c r="C310" s="32">
        <f t="shared" si="101"/>
        <v>10</v>
      </c>
      <c r="D310" s="33">
        <f>IF(ISBLANK('Monthly Estimate'!$D$13),SUMPRODUCT(('Monthly Estimate'!$F$13:$BL$13='Payment Calendar'!$A310)*('Monthly Estimate'!$B$13)),IF('Monthly Estimate'!$D$13='Payment Calendar'!$B310,'Monthly Estimate'!$B$13,0))</f>
        <v>0</v>
      </c>
      <c r="E310" s="33">
        <f>IF(ISBLANK('Monthly Estimate'!$D$14),SUMPRODUCT(('Monthly Estimate'!$F$14:$BL$14='Payment Calendar'!$A310)*('Monthly Estimate'!$B$14)),IF('Monthly Estimate'!$D$14='Payment Calendar'!$B310,'Monthly Estimate'!$B$14,0))</f>
        <v>0</v>
      </c>
      <c r="F310" s="33">
        <f>IF(ISBLANK('Monthly Estimate'!$D$15),SUMPRODUCT(('Monthly Estimate'!$F$15:$BL$15='Payment Calendar'!$A310)*('Monthly Estimate'!$B$15)),IF('Monthly Estimate'!$D$15='Payment Calendar'!$B310,'Monthly Estimate'!$B$15,0))</f>
        <v>0</v>
      </c>
      <c r="G310" s="33">
        <f>IF(ISBLANK('Monthly Estimate'!$D$16),SUMPRODUCT(('Monthly Estimate'!$F$16:$BL$16='Payment Calendar'!$A310)*('Monthly Estimate'!$B$16)),IF('Monthly Estimate'!$D$16='Payment Calendar'!$B310,'Monthly Estimate'!$B$16,0))</f>
        <v>0</v>
      </c>
      <c r="H310" s="33">
        <f>IF(ISBLANK('Monthly Estimate'!$D$17),SUMPRODUCT(('Monthly Estimate'!$F$17:$BL$17='Payment Calendar'!$A310)*('Monthly Estimate'!$B$17)),IF('Monthly Estimate'!$D$17='Payment Calendar'!$B310,'Monthly Estimate'!$B$17,0))</f>
        <v>0</v>
      </c>
      <c r="I310" s="33">
        <f>IF(ISBLANK('Monthly Estimate'!$D$18),SUMPRODUCT(('Monthly Estimate'!$F$18:$BL$18='Payment Calendar'!$A310)*('Monthly Estimate'!$B$18)),IF('Monthly Estimate'!$D$18='Payment Calendar'!$B310,'Monthly Estimate'!$B$18,0))</f>
        <v>0</v>
      </c>
      <c r="J310" s="33">
        <f>IF(ISBLANK('Monthly Estimate'!$D$19),SUMPRODUCT(('Monthly Estimate'!$F$19:$BL$19='Payment Calendar'!$A310)*('Monthly Estimate'!$B$19)),IF('Monthly Estimate'!$D$19='Payment Calendar'!$B310,'Monthly Estimate'!$B$19,0))</f>
        <v>0</v>
      </c>
      <c r="K310" s="33">
        <f>IF(ISBLANK('Monthly Estimate'!$D$20),SUMPRODUCT(('Monthly Estimate'!$F$20:$BL$20='Payment Calendar'!$A310)*('Monthly Estimate'!$B$20)),IF('Monthly Estimate'!$D$20='Payment Calendar'!$B310,'Monthly Estimate'!$B$20,0))</f>
        <v>0</v>
      </c>
      <c r="L310" s="33">
        <f>IF(ISBLANK('Monthly Estimate'!$D$21),SUMPRODUCT(('Monthly Estimate'!$F$21:$BL$21='Payment Calendar'!$A310)*('Monthly Estimate'!$B$21)),IF('Monthly Estimate'!$D$21='Payment Calendar'!$B310,'Monthly Estimate'!$B$21,0))</f>
        <v>0</v>
      </c>
      <c r="M310" s="33">
        <f>IF(ISBLANK('Monthly Estimate'!$D$22),SUMPRODUCT(('Monthly Estimate'!$F$22:$BL$22='Payment Calendar'!$A310)*('Monthly Estimate'!$B$22)),IF('Monthly Estimate'!$D$22='Payment Calendar'!$B310,'Monthly Estimate'!$B$22,0))</f>
        <v>0</v>
      </c>
      <c r="N310" s="33">
        <f>IF(ISBLANK('Monthly Estimate'!$D$23),SUMPRODUCT(('Monthly Estimate'!$F$23:$BL$23='Payment Calendar'!$A310)*('Monthly Estimate'!$B$23)),IF('Monthly Estimate'!$D$23='Payment Calendar'!$B310,'Monthly Estimate'!$B$23,0))</f>
        <v>0</v>
      </c>
      <c r="O310" s="33">
        <f>IF(ISBLANK('Monthly Estimate'!$D$24),SUMPRODUCT(('Monthly Estimate'!$F$24:$BL$24='Payment Calendar'!$A310)*('Monthly Estimate'!$B$24)),IF('Monthly Estimate'!$D$24='Payment Calendar'!$B310,'Monthly Estimate'!$B$24,0))</f>
        <v>0</v>
      </c>
      <c r="P310" s="33">
        <f>IF(ISBLANK('Monthly Estimate'!$D$25),SUMPRODUCT(('Monthly Estimate'!$F$25:$BL$25='Payment Calendar'!$A310)*('Monthly Estimate'!$B$25)),IF('Monthly Estimate'!$D$25='Payment Calendar'!$B310,'Monthly Estimate'!$B$25,0))</f>
        <v>0</v>
      </c>
      <c r="Q310" s="33">
        <f>IF(ISBLANK('Monthly Estimate'!$D$26),SUMPRODUCT(('Monthly Estimate'!$F$26:$BL$26='Payment Calendar'!$A310)*('Monthly Estimate'!$B$26)),IF('Monthly Estimate'!$D$26='Payment Calendar'!$B310,'Monthly Estimate'!$B$26,0))</f>
        <v>0</v>
      </c>
      <c r="R310" s="33">
        <f>IF(ISBLANK('Monthly Estimate'!$D$27),SUMPRODUCT(('Monthly Estimate'!$F$27:$BL$27='Payment Calendar'!$A310)*('Monthly Estimate'!$B$27)),IF('Monthly Estimate'!$D$27='Payment Calendar'!$B310,'Monthly Estimate'!$B$27,0))</f>
        <v>0</v>
      </c>
      <c r="S310" s="33">
        <f>IF(ISBLANK('Monthly Estimate'!$D$28),SUMPRODUCT(('Monthly Estimate'!$F$28:$BL$28='Payment Calendar'!$A310)*('Monthly Estimate'!$B$28)),IF('Monthly Estimate'!$D$28='Payment Calendar'!$B310,'Monthly Estimate'!$B$28,0))</f>
        <v>0</v>
      </c>
      <c r="T310" s="33">
        <f>IF(ISBLANK('Monthly Estimate'!$D$32),SUMPRODUCT(('Monthly Estimate'!$F$32:$BL$32='Payment Calendar'!$A310)*('Monthly Estimate'!$B$32)),IF('Monthly Estimate'!$D$32='Payment Calendar'!$B310,'Monthly Estimate'!$B$32,0))</f>
        <v>0</v>
      </c>
      <c r="U310" s="33">
        <f>IF(ISBLANK('Monthly Estimate'!$D$33),SUMPRODUCT(('Monthly Estimate'!$F$33:$BL$33='Payment Calendar'!$A310)*('Monthly Estimate'!$B$33)),IF('Monthly Estimate'!$D$33='Payment Calendar'!$B310,'Monthly Estimate'!$B$33,0))</f>
        <v>0</v>
      </c>
      <c r="V310" s="33">
        <f>IF(ISBLANK('Monthly Estimate'!$D$34),SUMPRODUCT(('Monthly Estimate'!$F$34:$BL$34='Payment Calendar'!$A310)*('Monthly Estimate'!$B$34)),IF('Monthly Estimate'!$D$34='Payment Calendar'!$B310,'Monthly Estimate'!$B$34,0))</f>
        <v>0</v>
      </c>
      <c r="W310" s="33">
        <f>IF(ISBLANK('Monthly Estimate'!$D$35),SUMPRODUCT(('Monthly Estimate'!$F$35:$BL$35='Payment Calendar'!$A310)*('Monthly Estimate'!$B$35)),IF('Monthly Estimate'!$D$35='Payment Calendar'!$B310,'Monthly Estimate'!$B$35,0))</f>
        <v>0</v>
      </c>
      <c r="X310" s="33">
        <f>IF(ISBLANK('Monthly Estimate'!$D$36),SUMPRODUCT(('Monthly Estimate'!$F$36:$BL$36='Payment Calendar'!$A310)*('Monthly Estimate'!$B$36)),IF('Monthly Estimate'!$D$36='Payment Calendar'!$B310,'Monthly Estimate'!$B$36,0))</f>
        <v>0</v>
      </c>
      <c r="Y310" s="33">
        <f>IF(ISBLANK('Monthly Estimate'!$D$37),SUMPRODUCT(('Monthly Estimate'!$F$37:$BL$37='Payment Calendar'!$A310)*('Monthly Estimate'!$B$37)),IF('Monthly Estimate'!$D$37='Payment Calendar'!$B310,'Monthly Estimate'!$B$37,0))</f>
        <v>0</v>
      </c>
      <c r="Z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A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B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C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D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E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F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G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H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I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J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K310" s="33">
        <f>IF(ISBLANK('Monthly Estimate'!$D$38),SUMPRODUCT(('Monthly Estimate'!$F$38:$BL$38='Payment Calendar'!$A310)*('Monthly Estimate'!$B$38)),IF('Monthly Estimate'!$D$38='Payment Calendar'!$B310,'Monthly Estimate'!$B$38,0))</f>
        <v>0</v>
      </c>
      <c r="AL310" s="33">
        <f>IF(ISBLANK('Monthly Estimate'!$D$50),SUMPRODUCT(('Monthly Estimate'!$F$50:$BL$50='Payment Calendar'!$A310)*('Monthly Estimate'!$B$50)),IF('Monthly Estimate'!$D$50='Payment Calendar'!$B310,'Monthly Estimate'!$B$50,0))</f>
        <v>0</v>
      </c>
      <c r="AM310" s="34">
        <f>IF(ISBLANK('Monthly Estimate'!$D$51),SUMPRODUCT(('Monthly Estimate'!$F$51:$BL$51='Payment Calendar'!$A310)*('Monthly Estimate'!$B$51)),IF('Monthly Estimate'!$D$51='Payment Calendar'!$B310,'Monthly Estimate'!$B$51,0))</f>
        <v>0</v>
      </c>
      <c r="AN310" s="29">
        <f>SUM(D310:AM310)</f>
        <v>0</v>
      </c>
      <c r="AO310" s="33">
        <f>IF(ISBLANK('Monthly Estimate'!$D$6),SUMPRODUCT(('Monthly Estimate'!$F$6:$BL$6='Payment Calendar'!$A310)*('Monthly Estimate'!$B$6)),IF('Monthly Estimate'!$D$6='Payment Calendar'!$B310,'Monthly Estimate'!$B$6,0))</f>
        <v>0</v>
      </c>
      <c r="AP310" s="33">
        <f>IF(ISBLANK('Monthly Estimate'!$D$7),SUMPRODUCT(('Monthly Estimate'!$F$7:$BL$7='Payment Calendar'!$A310)*('Monthly Estimate'!$B$7)),IF('Monthly Estimate'!$D$7='Payment Calendar'!$B310,'Monthly Estimate'!$B$7,0))</f>
        <v>0</v>
      </c>
      <c r="AQ310" s="34">
        <f>IF(ISBLANK('Monthly Estimate'!$D$8),SUMPRODUCT(('Monthly Estimate'!$F$8:$BL$8='Payment Calendar'!$A310)*('Monthly Estimate'!$B$8)),IF('Monthly Estimate'!$D$8='Payment Calendar'!$B310,'Monthly Estimate'!$B$8,0))</f>
        <v>0</v>
      </c>
      <c r="AR310" s="35">
        <f t="shared" si="93"/>
        <v>0</v>
      </c>
      <c r="AS310" s="36">
        <f>IF(ISBLANK('Monthly Estimate'!$D$54),SUMPRODUCT(('Monthly Estimate'!$F$54:$BL$54='Payment Calendar'!$A310)*('Monthly Estimate'!$B$54)),IF('Monthly Estimate'!$D$54='Payment Calendar'!$B310,'Monthly Estimate'!$B$54,0))</f>
        <v>0</v>
      </c>
      <c r="AT310" s="34">
        <f>IF(ISBLANK('Monthly Estimate'!$D$55),SUMPRODUCT(('Monthly Estimate'!$F$55:$BL$55='Payment Calendar'!$A310)*('Monthly Estimate'!$B$55)),IF('Monthly Estimate'!$D$55='Payment Calendar'!$B310,'Monthly Estimate'!$B$55,0))</f>
        <v>0</v>
      </c>
      <c r="AU310" s="29">
        <f t="shared" si="102"/>
        <v>0</v>
      </c>
      <c r="AV310" s="30">
        <f t="shared" si="103"/>
        <v>0</v>
      </c>
      <c r="AW310" s="37">
        <f t="shared" si="105"/>
        <v>0</v>
      </c>
    </row>
    <row r="311" spans="1:49" x14ac:dyDescent="0.2">
      <c r="A311" s="31">
        <f t="shared" si="104"/>
        <v>43399</v>
      </c>
      <c r="B311" s="32">
        <f t="shared" si="92"/>
        <v>26</v>
      </c>
      <c r="C311" s="32">
        <f t="shared" si="101"/>
        <v>10</v>
      </c>
      <c r="D311" s="33">
        <f>IF(ISBLANK('Monthly Estimate'!$D$13),SUMPRODUCT(('Monthly Estimate'!$F$13:$BL$13='Payment Calendar'!$A311)*('Monthly Estimate'!$B$13)),IF('Monthly Estimate'!$D$13='Payment Calendar'!$B311,'Monthly Estimate'!$B$13,0))</f>
        <v>0</v>
      </c>
      <c r="E311" s="33">
        <f>IF(ISBLANK('Monthly Estimate'!$D$14),SUMPRODUCT(('Monthly Estimate'!$F$14:$BL$14='Payment Calendar'!$A311)*('Monthly Estimate'!$B$14)),IF('Monthly Estimate'!$D$14='Payment Calendar'!$B311,'Monthly Estimate'!$B$14,0))</f>
        <v>0</v>
      </c>
      <c r="F311" s="33">
        <f>IF(ISBLANK('Monthly Estimate'!$D$15),SUMPRODUCT(('Monthly Estimate'!$F$15:$BL$15='Payment Calendar'!$A311)*('Monthly Estimate'!$B$15)),IF('Monthly Estimate'!$D$15='Payment Calendar'!$B311,'Monthly Estimate'!$B$15,0))</f>
        <v>0</v>
      </c>
      <c r="G311" s="33">
        <f>IF(ISBLANK('Monthly Estimate'!$D$16),SUMPRODUCT(('Monthly Estimate'!$F$16:$BL$16='Payment Calendar'!$A311)*('Monthly Estimate'!$B$16)),IF('Monthly Estimate'!$D$16='Payment Calendar'!$B311,'Monthly Estimate'!$B$16,0))</f>
        <v>0</v>
      </c>
      <c r="H311" s="33">
        <f>IF(ISBLANK('Monthly Estimate'!$D$17),SUMPRODUCT(('Monthly Estimate'!$F$17:$BL$17='Payment Calendar'!$A311)*('Monthly Estimate'!$B$17)),IF('Monthly Estimate'!$D$17='Payment Calendar'!$B311,'Monthly Estimate'!$B$17,0))</f>
        <v>0</v>
      </c>
      <c r="I311" s="33">
        <f>IF(ISBLANK('Monthly Estimate'!$D$18),SUMPRODUCT(('Monthly Estimate'!$F$18:$BL$18='Payment Calendar'!$A311)*('Monthly Estimate'!$B$18)),IF('Monthly Estimate'!$D$18='Payment Calendar'!$B311,'Monthly Estimate'!$B$18,0))</f>
        <v>0</v>
      </c>
      <c r="J311" s="33">
        <f>IF(ISBLANK('Monthly Estimate'!$D$19),SUMPRODUCT(('Monthly Estimate'!$F$19:$BL$19='Payment Calendar'!$A311)*('Monthly Estimate'!$B$19)),IF('Monthly Estimate'!$D$19='Payment Calendar'!$B311,'Monthly Estimate'!$B$19,0))</f>
        <v>0</v>
      </c>
      <c r="K311" s="33">
        <f>IF(ISBLANK('Monthly Estimate'!$D$20),SUMPRODUCT(('Monthly Estimate'!$F$20:$BL$20='Payment Calendar'!$A311)*('Monthly Estimate'!$B$20)),IF('Monthly Estimate'!$D$20='Payment Calendar'!$B311,'Monthly Estimate'!$B$20,0))</f>
        <v>0</v>
      </c>
      <c r="L311" s="33">
        <f>IF(ISBLANK('Monthly Estimate'!$D$21),SUMPRODUCT(('Monthly Estimate'!$F$21:$BL$21='Payment Calendar'!$A311)*('Monthly Estimate'!$B$21)),IF('Monthly Estimate'!$D$21='Payment Calendar'!$B311,'Monthly Estimate'!$B$21,0))</f>
        <v>0</v>
      </c>
      <c r="M311" s="33">
        <f>IF(ISBLANK('Monthly Estimate'!$D$22),SUMPRODUCT(('Monthly Estimate'!$F$22:$BL$22='Payment Calendar'!$A311)*('Monthly Estimate'!$B$22)),IF('Monthly Estimate'!$D$22='Payment Calendar'!$B311,'Monthly Estimate'!$B$22,0))</f>
        <v>0</v>
      </c>
      <c r="N311" s="33">
        <f>IF(ISBLANK('Monthly Estimate'!$D$23),SUMPRODUCT(('Monthly Estimate'!$F$23:$BL$23='Payment Calendar'!$A311)*('Monthly Estimate'!$B$23)),IF('Monthly Estimate'!$D$23='Payment Calendar'!$B311,'Monthly Estimate'!$B$23,0))</f>
        <v>0</v>
      </c>
      <c r="O311" s="33">
        <f>IF(ISBLANK('Monthly Estimate'!$D$24),SUMPRODUCT(('Monthly Estimate'!$F$24:$BL$24='Payment Calendar'!$A311)*('Monthly Estimate'!$B$24)),IF('Monthly Estimate'!$D$24='Payment Calendar'!$B311,'Monthly Estimate'!$B$24,0))</f>
        <v>0</v>
      </c>
      <c r="P311" s="33">
        <f>IF(ISBLANK('Monthly Estimate'!$D$25),SUMPRODUCT(('Monthly Estimate'!$F$25:$BL$25='Payment Calendar'!$A311)*('Monthly Estimate'!$B$25)),IF('Monthly Estimate'!$D$25='Payment Calendar'!$B311,'Monthly Estimate'!$B$25,0))</f>
        <v>0</v>
      </c>
      <c r="Q311" s="33">
        <f>IF(ISBLANK('Monthly Estimate'!$D$26),SUMPRODUCT(('Monthly Estimate'!$F$26:$BL$26='Payment Calendar'!$A311)*('Monthly Estimate'!$B$26)),IF('Monthly Estimate'!$D$26='Payment Calendar'!$B311,'Monthly Estimate'!$B$26,0))</f>
        <v>0</v>
      </c>
      <c r="R311" s="33">
        <f>IF(ISBLANK('Monthly Estimate'!$D$27),SUMPRODUCT(('Monthly Estimate'!$F$27:$BL$27='Payment Calendar'!$A311)*('Monthly Estimate'!$B$27)),IF('Monthly Estimate'!$D$27='Payment Calendar'!$B311,'Monthly Estimate'!$B$27,0))</f>
        <v>0</v>
      </c>
      <c r="S311" s="33">
        <f>IF(ISBLANK('Monthly Estimate'!$D$28),SUMPRODUCT(('Monthly Estimate'!$F$28:$BL$28='Payment Calendar'!$A311)*('Monthly Estimate'!$B$28)),IF('Monthly Estimate'!$D$28='Payment Calendar'!$B311,'Monthly Estimate'!$B$28,0))</f>
        <v>0</v>
      </c>
      <c r="T311" s="33">
        <f>IF(ISBLANK('Monthly Estimate'!$D$32),SUMPRODUCT(('Monthly Estimate'!$F$32:$BL$32='Payment Calendar'!$A311)*('Monthly Estimate'!$B$32)),IF('Monthly Estimate'!$D$32='Payment Calendar'!$B311,'Monthly Estimate'!$B$32,0))</f>
        <v>0</v>
      </c>
      <c r="U311" s="33">
        <f>IF(ISBLANK('Monthly Estimate'!$D$33),SUMPRODUCT(('Monthly Estimate'!$F$33:$BL$33='Payment Calendar'!$A311)*('Monthly Estimate'!$B$33)),IF('Monthly Estimate'!$D$33='Payment Calendar'!$B311,'Monthly Estimate'!$B$33,0))</f>
        <v>0</v>
      </c>
      <c r="V311" s="33">
        <f>IF(ISBLANK('Monthly Estimate'!$D$34),SUMPRODUCT(('Monthly Estimate'!$F$34:$BL$34='Payment Calendar'!$A311)*('Monthly Estimate'!$B$34)),IF('Monthly Estimate'!$D$34='Payment Calendar'!$B311,'Monthly Estimate'!$B$34,0))</f>
        <v>0</v>
      </c>
      <c r="W311" s="33">
        <f>IF(ISBLANK('Monthly Estimate'!$D$35),SUMPRODUCT(('Monthly Estimate'!$F$35:$BL$35='Payment Calendar'!$A311)*('Monthly Estimate'!$B$35)),IF('Monthly Estimate'!$D$35='Payment Calendar'!$B311,'Monthly Estimate'!$B$35,0))</f>
        <v>0</v>
      </c>
      <c r="X311" s="33">
        <f>IF(ISBLANK('Monthly Estimate'!$D$36),SUMPRODUCT(('Monthly Estimate'!$F$36:$BL$36='Payment Calendar'!$A311)*('Monthly Estimate'!$B$36)),IF('Monthly Estimate'!$D$36='Payment Calendar'!$B311,'Monthly Estimate'!$B$36,0))</f>
        <v>0</v>
      </c>
      <c r="Y311" s="33">
        <f>IF(ISBLANK('Monthly Estimate'!$D$37),SUMPRODUCT(('Monthly Estimate'!$F$37:$BL$37='Payment Calendar'!$A311)*('Monthly Estimate'!$B$37)),IF('Monthly Estimate'!$D$37='Payment Calendar'!$B311,'Monthly Estimate'!$B$37,0))</f>
        <v>0</v>
      </c>
      <c r="Z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A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B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C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D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E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F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G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H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I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J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K311" s="33">
        <f>IF(ISBLANK('Monthly Estimate'!$D$38),SUMPRODUCT(('Monthly Estimate'!$F$38:$BL$38='Payment Calendar'!$A311)*('Monthly Estimate'!$B$38)),IF('Monthly Estimate'!$D$38='Payment Calendar'!$B311,'Monthly Estimate'!$B$38,0))</f>
        <v>0</v>
      </c>
      <c r="AL311" s="33">
        <f>IF(ISBLANK('Monthly Estimate'!$D$50),SUMPRODUCT(('Monthly Estimate'!$F$50:$BL$50='Payment Calendar'!$A311)*('Monthly Estimate'!$B$50)),IF('Monthly Estimate'!$D$50='Payment Calendar'!$B311,'Monthly Estimate'!$B$50,0))</f>
        <v>0</v>
      </c>
      <c r="AM311" s="34">
        <f>IF(ISBLANK('Monthly Estimate'!$D$51),SUMPRODUCT(('Monthly Estimate'!$F$51:$BL$51='Payment Calendar'!$A311)*('Monthly Estimate'!$B$51)),IF('Monthly Estimate'!$D$51='Payment Calendar'!$B311,'Monthly Estimate'!$B$51,0))</f>
        <v>0</v>
      </c>
      <c r="AN311" s="29">
        <f>SUM(D311:AM311)</f>
        <v>0</v>
      </c>
      <c r="AO311" s="33">
        <f>IF(ISBLANK('Monthly Estimate'!$D$6),SUMPRODUCT(('Monthly Estimate'!$F$6:$BL$6='Payment Calendar'!$A311)*('Monthly Estimate'!$B$6)),IF('Monthly Estimate'!$D$6='Payment Calendar'!$B311,'Monthly Estimate'!$B$6,0))</f>
        <v>0</v>
      </c>
      <c r="AP311" s="33">
        <f>IF(ISBLANK('Monthly Estimate'!$D$7),SUMPRODUCT(('Monthly Estimate'!$F$7:$BL$7='Payment Calendar'!$A311)*('Monthly Estimate'!$B$7)),IF('Monthly Estimate'!$D$7='Payment Calendar'!$B311,'Monthly Estimate'!$B$7,0))</f>
        <v>0</v>
      </c>
      <c r="AQ311" s="34">
        <f>IF(ISBLANK('Monthly Estimate'!$D$8),SUMPRODUCT(('Monthly Estimate'!$F$8:$BL$8='Payment Calendar'!$A311)*('Monthly Estimate'!$B$8)),IF('Monthly Estimate'!$D$8='Payment Calendar'!$B311,'Monthly Estimate'!$B$8,0))</f>
        <v>0</v>
      </c>
      <c r="AR311" s="35">
        <f t="shared" si="93"/>
        <v>0</v>
      </c>
      <c r="AS311" s="36">
        <f>IF(ISBLANK('Monthly Estimate'!$D$54),SUMPRODUCT(('Monthly Estimate'!$F$54:$BL$54='Payment Calendar'!$A311)*('Monthly Estimate'!$B$54)),IF('Monthly Estimate'!$D$54='Payment Calendar'!$B311,'Monthly Estimate'!$B$54,0))</f>
        <v>0</v>
      </c>
      <c r="AT311" s="34">
        <f>IF(ISBLANK('Monthly Estimate'!$D$55),SUMPRODUCT(('Monthly Estimate'!$F$55:$BL$55='Payment Calendar'!$A311)*('Monthly Estimate'!$B$55)),IF('Monthly Estimate'!$D$55='Payment Calendar'!$B311,'Monthly Estimate'!$B$55,0))</f>
        <v>0</v>
      </c>
      <c r="AU311" s="29">
        <f t="shared" si="102"/>
        <v>0</v>
      </c>
      <c r="AV311" s="30">
        <f t="shared" si="103"/>
        <v>0</v>
      </c>
      <c r="AW311" s="37">
        <f t="shared" si="105"/>
        <v>0</v>
      </c>
    </row>
    <row r="312" spans="1:49" x14ac:dyDescent="0.2">
      <c r="A312" s="31">
        <f t="shared" si="104"/>
        <v>43400</v>
      </c>
      <c r="B312" s="32">
        <f t="shared" si="92"/>
        <v>27</v>
      </c>
      <c r="C312" s="32">
        <f t="shared" si="101"/>
        <v>10</v>
      </c>
      <c r="D312" s="33">
        <f>IF(ISBLANK('Monthly Estimate'!$D$13),SUMPRODUCT(('Monthly Estimate'!$F$13:$BL$13='Payment Calendar'!$A312)*('Monthly Estimate'!$B$13)),IF('Monthly Estimate'!$D$13='Payment Calendar'!$B312,'Monthly Estimate'!$B$13,0))</f>
        <v>0</v>
      </c>
      <c r="E312" s="33">
        <f>IF(ISBLANK('Monthly Estimate'!$D$14),SUMPRODUCT(('Monthly Estimate'!$F$14:$BL$14='Payment Calendar'!$A312)*('Monthly Estimate'!$B$14)),IF('Monthly Estimate'!$D$14='Payment Calendar'!$B312,'Monthly Estimate'!$B$14,0))</f>
        <v>0</v>
      </c>
      <c r="F312" s="33">
        <f>IF(ISBLANK('Monthly Estimate'!$D$15),SUMPRODUCT(('Monthly Estimate'!$F$15:$BL$15='Payment Calendar'!$A312)*('Monthly Estimate'!$B$15)),IF('Monthly Estimate'!$D$15='Payment Calendar'!$B312,'Monthly Estimate'!$B$15,0))</f>
        <v>0</v>
      </c>
      <c r="G312" s="33">
        <f>IF(ISBLANK('Monthly Estimate'!$D$16),SUMPRODUCT(('Monthly Estimate'!$F$16:$BL$16='Payment Calendar'!$A312)*('Monthly Estimate'!$B$16)),IF('Monthly Estimate'!$D$16='Payment Calendar'!$B312,'Monthly Estimate'!$B$16,0))</f>
        <v>0</v>
      </c>
      <c r="H312" s="33">
        <f>IF(ISBLANK('Monthly Estimate'!$D$17),SUMPRODUCT(('Monthly Estimate'!$F$17:$BL$17='Payment Calendar'!$A312)*('Monthly Estimate'!$B$17)),IF('Monthly Estimate'!$D$17='Payment Calendar'!$B312,'Monthly Estimate'!$B$17,0))</f>
        <v>0</v>
      </c>
      <c r="I312" s="33">
        <f>IF(ISBLANK('Monthly Estimate'!$D$18),SUMPRODUCT(('Monthly Estimate'!$F$18:$BL$18='Payment Calendar'!$A312)*('Monthly Estimate'!$B$18)),IF('Monthly Estimate'!$D$18='Payment Calendar'!$B312,'Monthly Estimate'!$B$18,0))</f>
        <v>0</v>
      </c>
      <c r="J312" s="33">
        <f>IF(ISBLANK('Monthly Estimate'!$D$19),SUMPRODUCT(('Monthly Estimate'!$F$19:$BL$19='Payment Calendar'!$A312)*('Monthly Estimate'!$B$19)),IF('Monthly Estimate'!$D$19='Payment Calendar'!$B312,'Monthly Estimate'!$B$19,0))</f>
        <v>0</v>
      </c>
      <c r="K312" s="33">
        <f>IF(ISBLANK('Monthly Estimate'!$D$20),SUMPRODUCT(('Monthly Estimate'!$F$20:$BL$20='Payment Calendar'!$A312)*('Monthly Estimate'!$B$20)),IF('Monthly Estimate'!$D$20='Payment Calendar'!$B312,'Monthly Estimate'!$B$20,0))</f>
        <v>0</v>
      </c>
      <c r="L312" s="33">
        <f>IF(ISBLANK('Monthly Estimate'!$D$21),SUMPRODUCT(('Monthly Estimate'!$F$21:$BL$21='Payment Calendar'!$A312)*('Monthly Estimate'!$B$21)),IF('Monthly Estimate'!$D$21='Payment Calendar'!$B312,'Monthly Estimate'!$B$21,0))</f>
        <v>0</v>
      </c>
      <c r="M312" s="33">
        <f>IF(ISBLANK('Monthly Estimate'!$D$22),SUMPRODUCT(('Monthly Estimate'!$F$22:$BL$22='Payment Calendar'!$A312)*('Monthly Estimate'!$B$22)),IF('Monthly Estimate'!$D$22='Payment Calendar'!$B312,'Monthly Estimate'!$B$22,0))</f>
        <v>0</v>
      </c>
      <c r="N312" s="33">
        <f>IF(ISBLANK('Monthly Estimate'!$D$23),SUMPRODUCT(('Monthly Estimate'!$F$23:$BL$23='Payment Calendar'!$A312)*('Monthly Estimate'!$B$23)),IF('Monthly Estimate'!$D$23='Payment Calendar'!$B312,'Monthly Estimate'!$B$23,0))</f>
        <v>0</v>
      </c>
      <c r="O312" s="33">
        <f>IF(ISBLANK('Monthly Estimate'!$D$24),SUMPRODUCT(('Monthly Estimate'!$F$24:$BL$24='Payment Calendar'!$A312)*('Monthly Estimate'!$B$24)),IF('Monthly Estimate'!$D$24='Payment Calendar'!$B312,'Monthly Estimate'!$B$24,0))</f>
        <v>0</v>
      </c>
      <c r="P312" s="33">
        <f>IF(ISBLANK('Monthly Estimate'!$D$25),SUMPRODUCT(('Monthly Estimate'!$F$25:$BL$25='Payment Calendar'!$A312)*('Monthly Estimate'!$B$25)),IF('Monthly Estimate'!$D$25='Payment Calendar'!$B312,'Monthly Estimate'!$B$25,0))</f>
        <v>0</v>
      </c>
      <c r="Q312" s="33">
        <f>IF(ISBLANK('Monthly Estimate'!$D$26),SUMPRODUCT(('Monthly Estimate'!$F$26:$BL$26='Payment Calendar'!$A312)*('Monthly Estimate'!$B$26)),IF('Monthly Estimate'!$D$26='Payment Calendar'!$B312,'Monthly Estimate'!$B$26,0))</f>
        <v>0</v>
      </c>
      <c r="R312" s="33">
        <f>IF(ISBLANK('Monthly Estimate'!$D$27),SUMPRODUCT(('Monthly Estimate'!$F$27:$BL$27='Payment Calendar'!$A312)*('Monthly Estimate'!$B$27)),IF('Monthly Estimate'!$D$27='Payment Calendar'!$B312,'Monthly Estimate'!$B$27,0))</f>
        <v>0</v>
      </c>
      <c r="S312" s="33">
        <f>IF(ISBLANK('Monthly Estimate'!$D$28),SUMPRODUCT(('Monthly Estimate'!$F$28:$BL$28='Payment Calendar'!$A312)*('Monthly Estimate'!$B$28)),IF('Monthly Estimate'!$D$28='Payment Calendar'!$B312,'Monthly Estimate'!$B$28,0))</f>
        <v>0</v>
      </c>
      <c r="T312" s="33">
        <f>IF(ISBLANK('Monthly Estimate'!$D$32),SUMPRODUCT(('Monthly Estimate'!$F$32:$BL$32='Payment Calendar'!$A312)*('Monthly Estimate'!$B$32)),IF('Monthly Estimate'!$D$32='Payment Calendar'!$B312,'Monthly Estimate'!$B$32,0))</f>
        <v>0</v>
      </c>
      <c r="U312" s="33">
        <f>IF(ISBLANK('Monthly Estimate'!$D$33),SUMPRODUCT(('Monthly Estimate'!$F$33:$BL$33='Payment Calendar'!$A312)*('Monthly Estimate'!$B$33)),IF('Monthly Estimate'!$D$33='Payment Calendar'!$B312,'Monthly Estimate'!$B$33,0))</f>
        <v>0</v>
      </c>
      <c r="V312" s="33">
        <f>IF(ISBLANK('Monthly Estimate'!$D$34),SUMPRODUCT(('Monthly Estimate'!$F$34:$BL$34='Payment Calendar'!$A312)*('Monthly Estimate'!$B$34)),IF('Monthly Estimate'!$D$34='Payment Calendar'!$B312,'Monthly Estimate'!$B$34,0))</f>
        <v>0</v>
      </c>
      <c r="W312" s="33">
        <f>IF(ISBLANK('Monthly Estimate'!$D$35),SUMPRODUCT(('Monthly Estimate'!$F$35:$BL$35='Payment Calendar'!$A312)*('Monthly Estimate'!$B$35)),IF('Monthly Estimate'!$D$35='Payment Calendar'!$B312,'Monthly Estimate'!$B$35,0))</f>
        <v>0</v>
      </c>
      <c r="X312" s="33">
        <f>IF(ISBLANK('Monthly Estimate'!$D$36),SUMPRODUCT(('Monthly Estimate'!$F$36:$BL$36='Payment Calendar'!$A312)*('Monthly Estimate'!$B$36)),IF('Monthly Estimate'!$D$36='Payment Calendar'!$B312,'Monthly Estimate'!$B$36,0))</f>
        <v>0</v>
      </c>
      <c r="Y312" s="33">
        <f>IF(ISBLANK('Monthly Estimate'!$D$37),SUMPRODUCT(('Monthly Estimate'!$F$37:$BL$37='Payment Calendar'!$A312)*('Monthly Estimate'!$B$37)),IF('Monthly Estimate'!$D$37='Payment Calendar'!$B312,'Monthly Estimate'!$B$37,0))</f>
        <v>0</v>
      </c>
      <c r="Z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A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B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C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D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E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F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G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H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I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J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K312" s="33">
        <f>IF(ISBLANK('Monthly Estimate'!$D$38),SUMPRODUCT(('Monthly Estimate'!$F$38:$BL$38='Payment Calendar'!$A312)*('Monthly Estimate'!$B$38)),IF('Monthly Estimate'!$D$38='Payment Calendar'!$B312,'Monthly Estimate'!$B$38,0))</f>
        <v>0</v>
      </c>
      <c r="AL312" s="33">
        <f>IF(ISBLANK('Monthly Estimate'!$D$50),SUMPRODUCT(('Monthly Estimate'!$F$50:$BL$50='Payment Calendar'!$A312)*('Monthly Estimate'!$B$50)),IF('Monthly Estimate'!$D$50='Payment Calendar'!$B312,'Monthly Estimate'!$B$50,0))</f>
        <v>0</v>
      </c>
      <c r="AM312" s="34">
        <f>IF(ISBLANK('Monthly Estimate'!$D$51),SUMPRODUCT(('Monthly Estimate'!$F$51:$BL$51='Payment Calendar'!$A312)*('Monthly Estimate'!$B$51)),IF('Monthly Estimate'!$D$51='Payment Calendar'!$B312,'Monthly Estimate'!$B$51,0))</f>
        <v>0</v>
      </c>
      <c r="AN312" s="29">
        <f>SUM(D312:AM312)</f>
        <v>0</v>
      </c>
      <c r="AO312" s="33">
        <f>IF(ISBLANK('Monthly Estimate'!$D$6),SUMPRODUCT(('Monthly Estimate'!$F$6:$BL$6='Payment Calendar'!$A312)*('Monthly Estimate'!$B$6)),IF('Monthly Estimate'!$D$6='Payment Calendar'!$B312,'Monthly Estimate'!$B$6,0))</f>
        <v>0</v>
      </c>
      <c r="AP312" s="33">
        <f>IF(ISBLANK('Monthly Estimate'!$D$7),SUMPRODUCT(('Monthly Estimate'!$F$7:$BL$7='Payment Calendar'!$A312)*('Monthly Estimate'!$B$7)),IF('Monthly Estimate'!$D$7='Payment Calendar'!$B312,'Monthly Estimate'!$B$7,0))</f>
        <v>0</v>
      </c>
      <c r="AQ312" s="34">
        <f>IF(ISBLANK('Monthly Estimate'!$D$8),SUMPRODUCT(('Monthly Estimate'!$F$8:$BL$8='Payment Calendar'!$A312)*('Monthly Estimate'!$B$8)),IF('Monthly Estimate'!$D$8='Payment Calendar'!$B312,'Monthly Estimate'!$B$8,0))</f>
        <v>0</v>
      </c>
      <c r="AR312" s="35">
        <f t="shared" si="93"/>
        <v>0</v>
      </c>
      <c r="AS312" s="36">
        <f>IF(ISBLANK('Monthly Estimate'!$D$54),SUMPRODUCT(('Monthly Estimate'!$F$54:$BL$54='Payment Calendar'!$A312)*('Monthly Estimate'!$B$54)),IF('Monthly Estimate'!$D$54='Payment Calendar'!$B312,'Monthly Estimate'!$B$54,0))</f>
        <v>0</v>
      </c>
      <c r="AT312" s="34">
        <f>IF(ISBLANK('Monthly Estimate'!$D$55),SUMPRODUCT(('Monthly Estimate'!$F$55:$BL$55='Payment Calendar'!$A312)*('Monthly Estimate'!$B$55)),IF('Monthly Estimate'!$D$55='Payment Calendar'!$B312,'Monthly Estimate'!$B$55,0))</f>
        <v>0</v>
      </c>
      <c r="AU312" s="29">
        <f t="shared" si="102"/>
        <v>0</v>
      </c>
      <c r="AV312" s="30">
        <f t="shared" si="103"/>
        <v>0</v>
      </c>
      <c r="AW312" s="37">
        <f t="shared" si="105"/>
        <v>0</v>
      </c>
    </row>
    <row r="313" spans="1:49" x14ac:dyDescent="0.2">
      <c r="A313" s="31">
        <f t="shared" si="104"/>
        <v>43401</v>
      </c>
      <c r="B313" s="32">
        <f t="shared" si="92"/>
        <v>28</v>
      </c>
      <c r="C313" s="32">
        <f t="shared" si="101"/>
        <v>10</v>
      </c>
      <c r="D313" s="33">
        <f>IF(ISBLANK('Monthly Estimate'!$D$13),SUMPRODUCT(('Monthly Estimate'!$F$13:$BL$13='Payment Calendar'!$A313)*('Monthly Estimate'!$B$13)),IF('Monthly Estimate'!$D$13='Payment Calendar'!$B313,'Monthly Estimate'!$B$13,0))</f>
        <v>0</v>
      </c>
      <c r="E313" s="33">
        <f>IF(ISBLANK('Monthly Estimate'!$D$14),SUMPRODUCT(('Monthly Estimate'!$F$14:$BL$14='Payment Calendar'!$A313)*('Monthly Estimate'!$B$14)),IF('Monthly Estimate'!$D$14='Payment Calendar'!$B313,'Monthly Estimate'!$B$14,0))</f>
        <v>0</v>
      </c>
      <c r="F313" s="33">
        <f>IF(ISBLANK('Monthly Estimate'!$D$15),SUMPRODUCT(('Monthly Estimate'!$F$15:$BL$15='Payment Calendar'!$A313)*('Monthly Estimate'!$B$15)),IF('Monthly Estimate'!$D$15='Payment Calendar'!$B313,'Monthly Estimate'!$B$15,0))</f>
        <v>0</v>
      </c>
      <c r="G313" s="33">
        <f>IF(ISBLANK('Monthly Estimate'!$D$16),SUMPRODUCT(('Monthly Estimate'!$F$16:$BL$16='Payment Calendar'!$A313)*('Monthly Estimate'!$B$16)),IF('Monthly Estimate'!$D$16='Payment Calendar'!$B313,'Monthly Estimate'!$B$16,0))</f>
        <v>0</v>
      </c>
      <c r="H313" s="33">
        <f>IF(ISBLANK('Monthly Estimate'!$D$17),SUMPRODUCT(('Monthly Estimate'!$F$17:$BL$17='Payment Calendar'!$A313)*('Monthly Estimate'!$B$17)),IF('Monthly Estimate'!$D$17='Payment Calendar'!$B313,'Monthly Estimate'!$B$17,0))</f>
        <v>0</v>
      </c>
      <c r="I313" s="33">
        <f>IF(ISBLANK('Monthly Estimate'!$D$18),SUMPRODUCT(('Monthly Estimate'!$F$18:$BL$18='Payment Calendar'!$A313)*('Monthly Estimate'!$B$18)),IF('Monthly Estimate'!$D$18='Payment Calendar'!$B313,'Monthly Estimate'!$B$18,0))</f>
        <v>0</v>
      </c>
      <c r="J313" s="33">
        <f>IF(ISBLANK('Monthly Estimate'!$D$19),SUMPRODUCT(('Monthly Estimate'!$F$19:$BL$19='Payment Calendar'!$A313)*('Monthly Estimate'!$B$19)),IF('Monthly Estimate'!$D$19='Payment Calendar'!$B313,'Monthly Estimate'!$B$19,0))</f>
        <v>0</v>
      </c>
      <c r="K313" s="33">
        <f>IF(ISBLANK('Monthly Estimate'!$D$20),SUMPRODUCT(('Monthly Estimate'!$F$20:$BL$20='Payment Calendar'!$A313)*('Monthly Estimate'!$B$20)),IF('Monthly Estimate'!$D$20='Payment Calendar'!$B313,'Monthly Estimate'!$B$20,0))</f>
        <v>0</v>
      </c>
      <c r="L313" s="33">
        <f>IF(ISBLANK('Monthly Estimate'!$D$21),SUMPRODUCT(('Monthly Estimate'!$F$21:$BL$21='Payment Calendar'!$A313)*('Monthly Estimate'!$B$21)),IF('Monthly Estimate'!$D$21='Payment Calendar'!$B313,'Monthly Estimate'!$B$21,0))</f>
        <v>0</v>
      </c>
      <c r="M313" s="33">
        <f>IF(ISBLANK('Monthly Estimate'!$D$22),SUMPRODUCT(('Monthly Estimate'!$F$22:$BL$22='Payment Calendar'!$A313)*('Monthly Estimate'!$B$22)),IF('Monthly Estimate'!$D$22='Payment Calendar'!$B313,'Monthly Estimate'!$B$22,0))</f>
        <v>0</v>
      </c>
      <c r="N313" s="33">
        <f>IF(ISBLANK('Monthly Estimate'!$D$23),SUMPRODUCT(('Monthly Estimate'!$F$23:$BL$23='Payment Calendar'!$A313)*('Monthly Estimate'!$B$23)),IF('Monthly Estimate'!$D$23='Payment Calendar'!$B313,'Monthly Estimate'!$B$23,0))</f>
        <v>0</v>
      </c>
      <c r="O313" s="33">
        <f>IF(ISBLANK('Monthly Estimate'!$D$24),SUMPRODUCT(('Monthly Estimate'!$F$24:$BL$24='Payment Calendar'!$A313)*('Monthly Estimate'!$B$24)),IF('Monthly Estimate'!$D$24='Payment Calendar'!$B313,'Monthly Estimate'!$B$24,0))</f>
        <v>0</v>
      </c>
      <c r="P313" s="33">
        <f>IF(ISBLANK('Monthly Estimate'!$D$25),SUMPRODUCT(('Monthly Estimate'!$F$25:$BL$25='Payment Calendar'!$A313)*('Monthly Estimate'!$B$25)),IF('Monthly Estimate'!$D$25='Payment Calendar'!$B313,'Monthly Estimate'!$B$25,0))</f>
        <v>0</v>
      </c>
      <c r="Q313" s="33">
        <f>IF(ISBLANK('Monthly Estimate'!$D$26),SUMPRODUCT(('Monthly Estimate'!$F$26:$BL$26='Payment Calendar'!$A313)*('Monthly Estimate'!$B$26)),IF('Monthly Estimate'!$D$26='Payment Calendar'!$B313,'Monthly Estimate'!$B$26,0))</f>
        <v>0</v>
      </c>
      <c r="R313" s="33">
        <f>IF(ISBLANK('Monthly Estimate'!$D$27),SUMPRODUCT(('Monthly Estimate'!$F$27:$BL$27='Payment Calendar'!$A313)*('Monthly Estimate'!$B$27)),IF('Monthly Estimate'!$D$27='Payment Calendar'!$B313,'Monthly Estimate'!$B$27,0))</f>
        <v>0</v>
      </c>
      <c r="S313" s="33">
        <f>IF(ISBLANK('Monthly Estimate'!$D$28),SUMPRODUCT(('Monthly Estimate'!$F$28:$BL$28='Payment Calendar'!$A313)*('Monthly Estimate'!$B$28)),IF('Monthly Estimate'!$D$28='Payment Calendar'!$B313,'Monthly Estimate'!$B$28,0))</f>
        <v>0</v>
      </c>
      <c r="T313" s="33">
        <f>IF(ISBLANK('Monthly Estimate'!$D$32),SUMPRODUCT(('Monthly Estimate'!$F$32:$BL$32='Payment Calendar'!$A313)*('Monthly Estimate'!$B$32)),IF('Monthly Estimate'!$D$32='Payment Calendar'!$B313,'Monthly Estimate'!$B$32,0))</f>
        <v>0</v>
      </c>
      <c r="U313" s="33">
        <f>IF(ISBLANK('Monthly Estimate'!$D$33),SUMPRODUCT(('Monthly Estimate'!$F$33:$BL$33='Payment Calendar'!$A313)*('Monthly Estimate'!$B$33)),IF('Monthly Estimate'!$D$33='Payment Calendar'!$B313,'Monthly Estimate'!$B$33,0))</f>
        <v>0</v>
      </c>
      <c r="V313" s="33">
        <f>IF(ISBLANK('Monthly Estimate'!$D$34),SUMPRODUCT(('Monthly Estimate'!$F$34:$BL$34='Payment Calendar'!$A313)*('Monthly Estimate'!$B$34)),IF('Monthly Estimate'!$D$34='Payment Calendar'!$B313,'Monthly Estimate'!$B$34,0))</f>
        <v>0</v>
      </c>
      <c r="W313" s="33">
        <f>IF(ISBLANK('Monthly Estimate'!$D$35),SUMPRODUCT(('Monthly Estimate'!$F$35:$BL$35='Payment Calendar'!$A313)*('Monthly Estimate'!$B$35)),IF('Monthly Estimate'!$D$35='Payment Calendar'!$B313,'Monthly Estimate'!$B$35,0))</f>
        <v>0</v>
      </c>
      <c r="X313" s="33">
        <f>IF(ISBLANK('Monthly Estimate'!$D$36),SUMPRODUCT(('Monthly Estimate'!$F$36:$BL$36='Payment Calendar'!$A313)*('Monthly Estimate'!$B$36)),IF('Monthly Estimate'!$D$36='Payment Calendar'!$B313,'Monthly Estimate'!$B$36,0))</f>
        <v>0</v>
      </c>
      <c r="Y313" s="33">
        <f>IF(ISBLANK('Monthly Estimate'!$D$37),SUMPRODUCT(('Monthly Estimate'!$F$37:$BL$37='Payment Calendar'!$A313)*('Monthly Estimate'!$B$37)),IF('Monthly Estimate'!$D$37='Payment Calendar'!$B313,'Monthly Estimate'!$B$37,0))</f>
        <v>0</v>
      </c>
      <c r="Z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A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B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C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D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E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F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G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H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I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J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K313" s="33">
        <f>IF(ISBLANK('Monthly Estimate'!$D$38),SUMPRODUCT(('Monthly Estimate'!$F$38:$BL$38='Payment Calendar'!$A313)*('Monthly Estimate'!$B$38)),IF('Monthly Estimate'!$D$38='Payment Calendar'!$B313,'Monthly Estimate'!$B$38,0))</f>
        <v>0</v>
      </c>
      <c r="AL313" s="33">
        <f>IF(ISBLANK('Monthly Estimate'!$D$50),SUMPRODUCT(('Monthly Estimate'!$F$50:$BL$50='Payment Calendar'!$A313)*('Monthly Estimate'!$B$50)),IF('Monthly Estimate'!$D$50='Payment Calendar'!$B313,'Monthly Estimate'!$B$50,0))</f>
        <v>0</v>
      </c>
      <c r="AM313" s="34">
        <f>IF(ISBLANK('Monthly Estimate'!$D$51),SUMPRODUCT(('Monthly Estimate'!$F$51:$BL$51='Payment Calendar'!$A313)*('Monthly Estimate'!$B$51)),IF('Monthly Estimate'!$D$51='Payment Calendar'!$B313,'Monthly Estimate'!$B$51,0))</f>
        <v>0</v>
      </c>
      <c r="AN313" s="29">
        <f>SUM(D313:AM313)</f>
        <v>0</v>
      </c>
      <c r="AO313" s="33">
        <f>IF(ISBLANK('Monthly Estimate'!$D$6),SUMPRODUCT(('Monthly Estimate'!$F$6:$BL$6='Payment Calendar'!$A313)*('Monthly Estimate'!$B$6)),IF('Monthly Estimate'!$D$6='Payment Calendar'!$B313,'Monthly Estimate'!$B$6,0))</f>
        <v>0</v>
      </c>
      <c r="AP313" s="33">
        <f>IF(ISBLANK('Monthly Estimate'!$D$7),SUMPRODUCT(('Monthly Estimate'!$F$7:$BL$7='Payment Calendar'!$A313)*('Monthly Estimate'!$B$7)),IF('Monthly Estimate'!$D$7='Payment Calendar'!$B313,'Monthly Estimate'!$B$7,0))</f>
        <v>0</v>
      </c>
      <c r="AQ313" s="34">
        <f>IF(ISBLANK('Monthly Estimate'!$D$8),SUMPRODUCT(('Monthly Estimate'!$F$8:$BL$8='Payment Calendar'!$A313)*('Monthly Estimate'!$B$8)),IF('Monthly Estimate'!$D$8='Payment Calendar'!$B313,'Monthly Estimate'!$B$8,0))</f>
        <v>0</v>
      </c>
      <c r="AR313" s="35">
        <f t="shared" si="93"/>
        <v>0</v>
      </c>
      <c r="AS313" s="36">
        <f>IF(ISBLANK('Monthly Estimate'!$D$54),SUMPRODUCT(('Monthly Estimate'!$F$54:$BL$54='Payment Calendar'!$A313)*('Monthly Estimate'!$B$54)),IF('Monthly Estimate'!$D$54='Payment Calendar'!$B313,'Monthly Estimate'!$B$54,0))</f>
        <v>0</v>
      </c>
      <c r="AT313" s="34">
        <f>IF(ISBLANK('Monthly Estimate'!$D$55),SUMPRODUCT(('Monthly Estimate'!$F$55:$BL$55='Payment Calendar'!$A313)*('Monthly Estimate'!$B$55)),IF('Monthly Estimate'!$D$55='Payment Calendar'!$B313,'Monthly Estimate'!$B$55,0))</f>
        <v>0</v>
      </c>
      <c r="AU313" s="29">
        <f t="shared" si="102"/>
        <v>0</v>
      </c>
      <c r="AV313" s="30">
        <f t="shared" si="103"/>
        <v>0</v>
      </c>
      <c r="AW313" s="37">
        <f t="shared" si="105"/>
        <v>0</v>
      </c>
    </row>
    <row r="314" spans="1:49" x14ac:dyDescent="0.2">
      <c r="A314" s="31">
        <f t="shared" si="104"/>
        <v>43402</v>
      </c>
      <c r="B314" s="32">
        <f t="shared" si="92"/>
        <v>29</v>
      </c>
      <c r="C314" s="32">
        <f t="shared" si="101"/>
        <v>10</v>
      </c>
      <c r="D314" s="33">
        <f>IF(ISBLANK('Monthly Estimate'!$D$13),SUMPRODUCT(('Monthly Estimate'!$F$13:$BL$13='Payment Calendar'!$A314)*('Monthly Estimate'!$B$13)),IF('Monthly Estimate'!$D$13='Payment Calendar'!$B314,'Monthly Estimate'!$B$13,0))</f>
        <v>0</v>
      </c>
      <c r="E314" s="33">
        <f>IF(ISBLANK('Monthly Estimate'!$D$14),SUMPRODUCT(('Monthly Estimate'!$F$14:$BL$14='Payment Calendar'!$A314)*('Monthly Estimate'!$B$14)),IF('Monthly Estimate'!$D$14='Payment Calendar'!$B314,'Monthly Estimate'!$B$14,0))</f>
        <v>0</v>
      </c>
      <c r="F314" s="33">
        <f>IF(ISBLANK('Monthly Estimate'!$D$15),SUMPRODUCT(('Monthly Estimate'!$F$15:$BL$15='Payment Calendar'!$A314)*('Monthly Estimate'!$B$15)),IF('Monthly Estimate'!$D$15='Payment Calendar'!$B314,'Monthly Estimate'!$B$15,0))</f>
        <v>0</v>
      </c>
      <c r="G314" s="33">
        <f>IF(ISBLANK('Monthly Estimate'!$D$16),SUMPRODUCT(('Monthly Estimate'!$F$16:$BL$16='Payment Calendar'!$A314)*('Monthly Estimate'!$B$16)),IF('Monthly Estimate'!$D$16='Payment Calendar'!$B314,'Monthly Estimate'!$B$16,0))</f>
        <v>0</v>
      </c>
      <c r="H314" s="33">
        <f>IF(ISBLANK('Monthly Estimate'!$D$17),SUMPRODUCT(('Monthly Estimate'!$F$17:$BL$17='Payment Calendar'!$A314)*('Monthly Estimate'!$B$17)),IF('Monthly Estimate'!$D$17='Payment Calendar'!$B314,'Monthly Estimate'!$B$17,0))</f>
        <v>0</v>
      </c>
      <c r="I314" s="33">
        <f>IF(ISBLANK('Monthly Estimate'!$D$18),SUMPRODUCT(('Monthly Estimate'!$F$18:$BL$18='Payment Calendar'!$A314)*('Monthly Estimate'!$B$18)),IF('Monthly Estimate'!$D$18='Payment Calendar'!$B314,'Monthly Estimate'!$B$18,0))</f>
        <v>0</v>
      </c>
      <c r="J314" s="33">
        <f>IF(ISBLANK('Monthly Estimate'!$D$19),SUMPRODUCT(('Monthly Estimate'!$F$19:$BL$19='Payment Calendar'!$A314)*('Monthly Estimate'!$B$19)),IF('Monthly Estimate'!$D$19='Payment Calendar'!$B314,'Monthly Estimate'!$B$19,0))</f>
        <v>0</v>
      </c>
      <c r="K314" s="33">
        <f>IF(ISBLANK('Monthly Estimate'!$D$20),SUMPRODUCT(('Monthly Estimate'!$F$20:$BL$20='Payment Calendar'!$A314)*('Monthly Estimate'!$B$20)),IF('Monthly Estimate'!$D$20='Payment Calendar'!$B314,'Monthly Estimate'!$B$20,0))</f>
        <v>0</v>
      </c>
      <c r="L314" s="33">
        <f>IF(ISBLANK('Monthly Estimate'!$D$21),SUMPRODUCT(('Monthly Estimate'!$F$21:$BL$21='Payment Calendar'!$A314)*('Monthly Estimate'!$B$21)),IF('Monthly Estimate'!$D$21='Payment Calendar'!$B314,'Monthly Estimate'!$B$21,0))</f>
        <v>0</v>
      </c>
      <c r="M314" s="33">
        <f>IF(ISBLANK('Monthly Estimate'!$D$22),SUMPRODUCT(('Monthly Estimate'!$F$22:$BL$22='Payment Calendar'!$A314)*('Monthly Estimate'!$B$22)),IF('Monthly Estimate'!$D$22='Payment Calendar'!$B314,'Monthly Estimate'!$B$22,0))</f>
        <v>0</v>
      </c>
      <c r="N314" s="33">
        <f>IF(ISBLANK('Monthly Estimate'!$D$23),SUMPRODUCT(('Monthly Estimate'!$F$23:$BL$23='Payment Calendar'!$A314)*('Monthly Estimate'!$B$23)),IF('Monthly Estimate'!$D$23='Payment Calendar'!$B314,'Monthly Estimate'!$B$23,0))</f>
        <v>0</v>
      </c>
      <c r="O314" s="33">
        <f>IF(ISBLANK('Monthly Estimate'!$D$24),SUMPRODUCT(('Monthly Estimate'!$F$24:$BL$24='Payment Calendar'!$A314)*('Monthly Estimate'!$B$24)),IF('Monthly Estimate'!$D$24='Payment Calendar'!$B314,'Monthly Estimate'!$B$24,0))</f>
        <v>0</v>
      </c>
      <c r="P314" s="33">
        <f>IF(ISBLANK('Monthly Estimate'!$D$25),SUMPRODUCT(('Monthly Estimate'!$F$25:$BL$25='Payment Calendar'!$A314)*('Monthly Estimate'!$B$25)),IF('Monthly Estimate'!$D$25='Payment Calendar'!$B314,'Monthly Estimate'!$B$25,0))</f>
        <v>0</v>
      </c>
      <c r="Q314" s="33">
        <f>IF(ISBLANK('Monthly Estimate'!$D$26),SUMPRODUCT(('Monthly Estimate'!$F$26:$BL$26='Payment Calendar'!$A314)*('Monthly Estimate'!$B$26)),IF('Monthly Estimate'!$D$26='Payment Calendar'!$B314,'Monthly Estimate'!$B$26,0))</f>
        <v>0</v>
      </c>
      <c r="R314" s="33">
        <f>IF(ISBLANK('Monthly Estimate'!$D$27),SUMPRODUCT(('Monthly Estimate'!$F$27:$BL$27='Payment Calendar'!$A314)*('Monthly Estimate'!$B$27)),IF('Monthly Estimate'!$D$27='Payment Calendar'!$B314,'Monthly Estimate'!$B$27,0))</f>
        <v>0</v>
      </c>
      <c r="S314" s="33">
        <f>IF(ISBLANK('Monthly Estimate'!$D$28),SUMPRODUCT(('Monthly Estimate'!$F$28:$BL$28='Payment Calendar'!$A314)*('Monthly Estimate'!$B$28)),IF('Monthly Estimate'!$D$28='Payment Calendar'!$B314,'Monthly Estimate'!$B$28,0))</f>
        <v>0</v>
      </c>
      <c r="T314" s="33">
        <f>IF(ISBLANK('Monthly Estimate'!$D$32),SUMPRODUCT(('Monthly Estimate'!$F$32:$BL$32='Payment Calendar'!$A314)*('Monthly Estimate'!$B$32)),IF('Monthly Estimate'!$D$32='Payment Calendar'!$B314,'Monthly Estimate'!$B$32,0))</f>
        <v>0</v>
      </c>
      <c r="U314" s="33">
        <f>IF(ISBLANK('Monthly Estimate'!$D$33),SUMPRODUCT(('Monthly Estimate'!$F$33:$BL$33='Payment Calendar'!$A314)*('Monthly Estimate'!$B$33)),IF('Monthly Estimate'!$D$33='Payment Calendar'!$B314,'Monthly Estimate'!$B$33,0))</f>
        <v>0</v>
      </c>
      <c r="V314" s="33">
        <f>IF(ISBLANK('Monthly Estimate'!$D$34),SUMPRODUCT(('Monthly Estimate'!$F$34:$BL$34='Payment Calendar'!$A314)*('Monthly Estimate'!$B$34)),IF('Monthly Estimate'!$D$34='Payment Calendar'!$B314,'Monthly Estimate'!$B$34,0))</f>
        <v>0</v>
      </c>
      <c r="W314" s="33">
        <f>IF(ISBLANK('Monthly Estimate'!$D$35),SUMPRODUCT(('Monthly Estimate'!$F$35:$BL$35='Payment Calendar'!$A314)*('Monthly Estimate'!$B$35)),IF('Monthly Estimate'!$D$35='Payment Calendar'!$B314,'Monthly Estimate'!$B$35,0))</f>
        <v>0</v>
      </c>
      <c r="X314" s="33">
        <f>IF(ISBLANK('Monthly Estimate'!$D$36),SUMPRODUCT(('Monthly Estimate'!$F$36:$BL$36='Payment Calendar'!$A314)*('Monthly Estimate'!$B$36)),IF('Monthly Estimate'!$D$36='Payment Calendar'!$B314,'Monthly Estimate'!$B$36,0))</f>
        <v>0</v>
      </c>
      <c r="Y314" s="33">
        <f>IF(ISBLANK('Monthly Estimate'!$D$37),SUMPRODUCT(('Monthly Estimate'!$F$37:$BL$37='Payment Calendar'!$A314)*('Monthly Estimate'!$B$37)),IF('Monthly Estimate'!$D$37='Payment Calendar'!$B314,'Monthly Estimate'!$B$37,0))</f>
        <v>0</v>
      </c>
      <c r="Z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A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B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C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D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E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F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G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H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I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J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K314" s="33">
        <f>IF(ISBLANK('Monthly Estimate'!$D$38),SUMPRODUCT(('Monthly Estimate'!$F$38:$BL$38='Payment Calendar'!$A314)*('Monthly Estimate'!$B$38)),IF('Monthly Estimate'!$D$38='Payment Calendar'!$B314,'Monthly Estimate'!$B$38,0))</f>
        <v>0</v>
      </c>
      <c r="AL314" s="33">
        <f>IF(ISBLANK('Monthly Estimate'!$D$50),SUMPRODUCT(('Monthly Estimate'!$F$50:$BL$50='Payment Calendar'!$A314)*('Monthly Estimate'!$B$50)),IF('Monthly Estimate'!$D$50='Payment Calendar'!$B314,'Monthly Estimate'!$B$50,0))</f>
        <v>0</v>
      </c>
      <c r="AM314" s="34">
        <f>IF(ISBLANK('Monthly Estimate'!$D$51),SUMPRODUCT(('Monthly Estimate'!$F$51:$BL$51='Payment Calendar'!$A314)*('Monthly Estimate'!$B$51)),IF('Monthly Estimate'!$D$51='Payment Calendar'!$B314,'Monthly Estimate'!$B$51,0))</f>
        <v>0</v>
      </c>
      <c r="AN314" s="29">
        <f>SUM(D314:AM314)</f>
        <v>0</v>
      </c>
      <c r="AO314" s="33">
        <f>IF(ISBLANK('Monthly Estimate'!$D$6),SUMPRODUCT(('Monthly Estimate'!$F$6:$BL$6='Payment Calendar'!$A314)*('Monthly Estimate'!$B$6)),IF('Monthly Estimate'!$D$6='Payment Calendar'!$B314,'Monthly Estimate'!$B$6,0))</f>
        <v>0</v>
      </c>
      <c r="AP314" s="33">
        <f>IF(ISBLANK('Monthly Estimate'!$D$7),SUMPRODUCT(('Monthly Estimate'!$F$7:$BL$7='Payment Calendar'!$A314)*('Monthly Estimate'!$B$7)),IF('Monthly Estimate'!$D$7='Payment Calendar'!$B314,'Monthly Estimate'!$B$7,0))</f>
        <v>0</v>
      </c>
      <c r="AQ314" s="34">
        <f>IF(ISBLANK('Monthly Estimate'!$D$8),SUMPRODUCT(('Monthly Estimate'!$F$8:$BL$8='Payment Calendar'!$A314)*('Monthly Estimate'!$B$8)),IF('Monthly Estimate'!$D$8='Payment Calendar'!$B314,'Monthly Estimate'!$B$8,0))</f>
        <v>0</v>
      </c>
      <c r="AR314" s="35">
        <f t="shared" si="93"/>
        <v>0</v>
      </c>
      <c r="AS314" s="36">
        <f>IF(ISBLANK('Monthly Estimate'!$D$54),SUMPRODUCT(('Monthly Estimate'!$F$54:$BL$54='Payment Calendar'!$A314)*('Monthly Estimate'!$B$54)),IF('Monthly Estimate'!$D$54='Payment Calendar'!$B314,'Monthly Estimate'!$B$54,0))</f>
        <v>0</v>
      </c>
      <c r="AT314" s="34">
        <f>IF(ISBLANK('Monthly Estimate'!$D$55),SUMPRODUCT(('Monthly Estimate'!$F$55:$BL$55='Payment Calendar'!$A314)*('Monthly Estimate'!$B$55)),IF('Monthly Estimate'!$D$55='Payment Calendar'!$B314,'Monthly Estimate'!$B$55,0))</f>
        <v>0</v>
      </c>
      <c r="AU314" s="29">
        <f t="shared" si="102"/>
        <v>0</v>
      </c>
      <c r="AV314" s="30">
        <f t="shared" si="103"/>
        <v>0</v>
      </c>
      <c r="AW314" s="37">
        <f t="shared" si="105"/>
        <v>0</v>
      </c>
    </row>
    <row r="315" spans="1:49" x14ac:dyDescent="0.2">
      <c r="A315" s="31">
        <f t="shared" si="104"/>
        <v>43403</v>
      </c>
      <c r="B315" s="159">
        <f t="shared" si="92"/>
        <v>30</v>
      </c>
      <c r="C315" s="32">
        <f t="shared" si="101"/>
        <v>10</v>
      </c>
      <c r="D315" s="33">
        <f>IF(ISBLANK('Monthly Estimate'!$D$13),SUMPRODUCT(('Monthly Estimate'!$F$13:$BL$13='Payment Calendar'!$A315)*('Monthly Estimate'!$B$13)),IF('Monthly Estimate'!$D$13='Payment Calendar'!$B315,'Monthly Estimate'!$B$13,0))</f>
        <v>0</v>
      </c>
      <c r="E315" s="33">
        <f>IF(ISBLANK('Monthly Estimate'!$D$14),SUMPRODUCT(('Monthly Estimate'!$F$14:$BL$14='Payment Calendar'!$A315)*('Monthly Estimate'!$B$14)),IF('Monthly Estimate'!$D$14='Payment Calendar'!$B315,'Monthly Estimate'!$B$14,0))</f>
        <v>0</v>
      </c>
      <c r="F315" s="33">
        <f>IF(ISBLANK('Monthly Estimate'!$D$15),SUMPRODUCT(('Monthly Estimate'!$F$15:$BL$15='Payment Calendar'!$A315)*('Monthly Estimate'!$B$15)),IF('Monthly Estimate'!$D$15='Payment Calendar'!$B315,'Monthly Estimate'!$B$15,0))</f>
        <v>0</v>
      </c>
      <c r="G315" s="33">
        <f>IF(ISBLANK('Monthly Estimate'!$D$16),SUMPRODUCT(('Monthly Estimate'!$F$16:$BL$16='Payment Calendar'!$A315)*('Monthly Estimate'!$B$16)),IF('Monthly Estimate'!$D$16='Payment Calendar'!$B315,'Monthly Estimate'!$B$16,0))</f>
        <v>0</v>
      </c>
      <c r="H315" s="33">
        <f>IF(ISBLANK('Monthly Estimate'!$D$17),SUMPRODUCT(('Monthly Estimate'!$F$17:$BL$17='Payment Calendar'!$A315)*('Monthly Estimate'!$B$17)),IF('Monthly Estimate'!$D$17='Payment Calendar'!$B315,'Monthly Estimate'!$B$17,0))</f>
        <v>0</v>
      </c>
      <c r="I315" s="33">
        <f>IF(ISBLANK('Monthly Estimate'!$D$18),SUMPRODUCT(('Monthly Estimate'!$F$18:$BL$18='Payment Calendar'!$A315)*('Monthly Estimate'!$B$18)),IF('Monthly Estimate'!$D$18='Payment Calendar'!$B315,'Monthly Estimate'!$B$18,0))</f>
        <v>0</v>
      </c>
      <c r="J315" s="33">
        <f>IF(ISBLANK('Monthly Estimate'!$D$19),SUMPRODUCT(('Monthly Estimate'!$F$19:$BL$19='Payment Calendar'!$A315)*('Monthly Estimate'!$B$19)),IF('Monthly Estimate'!$D$19='Payment Calendar'!$B315,'Monthly Estimate'!$B$19,0))</f>
        <v>0</v>
      </c>
      <c r="K315" s="33">
        <f>IF(ISBLANK('Monthly Estimate'!$D$20),SUMPRODUCT(('Monthly Estimate'!$F$20:$BL$20='Payment Calendar'!$A315)*('Monthly Estimate'!$B$20)),IF('Monthly Estimate'!$D$20='Payment Calendar'!$B315,'Monthly Estimate'!$B$20,0))</f>
        <v>0</v>
      </c>
      <c r="L315" s="33">
        <f>IF(ISBLANK('Monthly Estimate'!$D$21),SUMPRODUCT(('Monthly Estimate'!$F$21:$BL$21='Payment Calendar'!$A315)*('Monthly Estimate'!$B$21)),IF('Monthly Estimate'!$D$21='Payment Calendar'!$B315,'Monthly Estimate'!$B$21,0))</f>
        <v>0</v>
      </c>
      <c r="M315" s="33">
        <f>IF(ISBLANK('Monthly Estimate'!$D$22),SUMPRODUCT(('Monthly Estimate'!$F$22:$BL$22='Payment Calendar'!$A315)*('Monthly Estimate'!$B$22)),IF('Monthly Estimate'!$D$22='Payment Calendar'!$B315,'Monthly Estimate'!$B$22,0))</f>
        <v>0</v>
      </c>
      <c r="N315" s="33">
        <f>IF(ISBLANK('Monthly Estimate'!$D$23),SUMPRODUCT(('Monthly Estimate'!$F$23:$BL$23='Payment Calendar'!$A315)*('Monthly Estimate'!$B$23)),IF('Monthly Estimate'!$D$23='Payment Calendar'!$B315,'Monthly Estimate'!$B$23,0))</f>
        <v>0</v>
      </c>
      <c r="O315" s="33">
        <f>IF(ISBLANK('Monthly Estimate'!$D$24),SUMPRODUCT(('Monthly Estimate'!$F$24:$BL$24='Payment Calendar'!$A315)*('Monthly Estimate'!$B$24)),IF('Monthly Estimate'!$D$24='Payment Calendar'!$B315,'Monthly Estimate'!$B$24,0))</f>
        <v>0</v>
      </c>
      <c r="P315" s="33">
        <f>IF(ISBLANK('Monthly Estimate'!$D$25),SUMPRODUCT(('Monthly Estimate'!$F$25:$BL$25='Payment Calendar'!$A315)*('Monthly Estimate'!$B$25)),IF('Monthly Estimate'!$D$25='Payment Calendar'!$B315,'Monthly Estimate'!$B$25,0))</f>
        <v>0</v>
      </c>
      <c r="Q315" s="33">
        <f>IF(ISBLANK('Monthly Estimate'!$D$26),SUMPRODUCT(('Monthly Estimate'!$F$26:$BL$26='Payment Calendar'!$A315)*('Monthly Estimate'!$B$26)),IF('Monthly Estimate'!$D$26='Payment Calendar'!$B315,'Monthly Estimate'!$B$26,0))</f>
        <v>0</v>
      </c>
      <c r="R315" s="33">
        <f>IF(ISBLANK('Monthly Estimate'!$D$27),SUMPRODUCT(('Monthly Estimate'!$F$27:$BL$27='Payment Calendar'!$A315)*('Monthly Estimate'!$B$27)),IF('Monthly Estimate'!$D$27='Payment Calendar'!$B315,'Monthly Estimate'!$B$27,0))</f>
        <v>0</v>
      </c>
      <c r="S315" s="33">
        <f>IF(ISBLANK('Monthly Estimate'!$D$28),SUMPRODUCT(('Monthly Estimate'!$F$28:$BL$28='Payment Calendar'!$A315)*('Monthly Estimate'!$B$28)),IF('Monthly Estimate'!$D$28='Payment Calendar'!$B315,'Monthly Estimate'!$B$28,0))</f>
        <v>0</v>
      </c>
      <c r="T315" s="33">
        <f>IF(ISBLANK('Monthly Estimate'!$D$32),SUMPRODUCT(('Monthly Estimate'!$F$32:$BL$32='Payment Calendar'!$A315)*('Monthly Estimate'!$B$32)),IF('Monthly Estimate'!$D$32='Payment Calendar'!$B315,'Monthly Estimate'!$B$32,0))</f>
        <v>0</v>
      </c>
      <c r="U315" s="33">
        <f>IF(ISBLANK('Monthly Estimate'!$D$33),SUMPRODUCT(('Monthly Estimate'!$F$33:$BL$33='Payment Calendar'!$A315)*('Monthly Estimate'!$B$33)),IF('Monthly Estimate'!$D$33='Payment Calendar'!$B315,'Monthly Estimate'!$B$33,0))</f>
        <v>0</v>
      </c>
      <c r="V315" s="33">
        <f>IF(ISBLANK('Monthly Estimate'!$D$34),SUMPRODUCT(('Monthly Estimate'!$F$34:$BL$34='Payment Calendar'!$A315)*('Monthly Estimate'!$B$34)),IF('Monthly Estimate'!$D$34='Payment Calendar'!$B315,'Monthly Estimate'!$B$34,0))</f>
        <v>0</v>
      </c>
      <c r="W315" s="33">
        <f>IF(ISBLANK('Monthly Estimate'!$D$35),SUMPRODUCT(('Monthly Estimate'!$F$35:$BL$35='Payment Calendar'!$A315)*('Monthly Estimate'!$B$35)),IF('Monthly Estimate'!$D$35='Payment Calendar'!$B315,'Monthly Estimate'!$B$35,0))</f>
        <v>0</v>
      </c>
      <c r="X315" s="33">
        <f>IF(ISBLANK('Monthly Estimate'!$D$36),SUMPRODUCT(('Monthly Estimate'!$F$36:$BL$36='Payment Calendar'!$A315)*('Monthly Estimate'!$B$36)),IF('Monthly Estimate'!$D$36='Payment Calendar'!$B315,'Monthly Estimate'!$B$36,0))</f>
        <v>0</v>
      </c>
      <c r="Y315" s="33">
        <f>IF(ISBLANK('Monthly Estimate'!$D$37),SUMPRODUCT(('Monthly Estimate'!$F$37:$BL$37='Payment Calendar'!$A315)*('Monthly Estimate'!$B$37)),IF('Monthly Estimate'!$D$37='Payment Calendar'!$B315,'Monthly Estimate'!$B$37,0))</f>
        <v>0</v>
      </c>
      <c r="Z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A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B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C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D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E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F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G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H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I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J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K315" s="33">
        <f>IF(ISBLANK('Monthly Estimate'!$D$38),SUMPRODUCT(('Monthly Estimate'!$F$38:$BL$38='Payment Calendar'!$A315)*('Monthly Estimate'!$B$38)),IF('Monthly Estimate'!$D$38='Payment Calendar'!$B315,'Monthly Estimate'!$B$38,0))</f>
        <v>0</v>
      </c>
      <c r="AL315" s="33">
        <f>IF(ISBLANK('Monthly Estimate'!$D$50),SUMPRODUCT(('Monthly Estimate'!$F$50:$BL$50='Payment Calendar'!$A315)*('Monthly Estimate'!$B$50)),IF('Monthly Estimate'!$D$50='Payment Calendar'!$B315,'Monthly Estimate'!$B$50,0))</f>
        <v>0</v>
      </c>
      <c r="AM315" s="34">
        <f>IF(ISBLANK('Monthly Estimate'!$D$51),SUMPRODUCT(('Monthly Estimate'!$F$51:$BL$51='Payment Calendar'!$A315)*('Monthly Estimate'!$B$51)),IF('Monthly Estimate'!$D$51='Payment Calendar'!$B315,'Monthly Estimate'!$B$51,0))</f>
        <v>0</v>
      </c>
      <c r="AN315" s="29">
        <f>SUM(D315:AM315)</f>
        <v>0</v>
      </c>
      <c r="AO315" s="33">
        <f>IF(ISBLANK('Monthly Estimate'!$D$6),SUMPRODUCT(('Monthly Estimate'!$F$6:$BL$6='Payment Calendar'!$A315)*('Monthly Estimate'!$B$6)),IF('Monthly Estimate'!$D$6='Payment Calendar'!$B315,'Monthly Estimate'!$B$6,0))</f>
        <v>0</v>
      </c>
      <c r="AP315" s="33">
        <f>IF(ISBLANK('Monthly Estimate'!$D$7),SUMPRODUCT(('Monthly Estimate'!$F$7:$BL$7='Payment Calendar'!$A315)*('Monthly Estimate'!$B$7)),IF('Monthly Estimate'!$D$7='Payment Calendar'!$B315,'Monthly Estimate'!$B$7,0))</f>
        <v>0</v>
      </c>
      <c r="AQ315" s="34">
        <f>IF(ISBLANK('Monthly Estimate'!$D$8),SUMPRODUCT(('Monthly Estimate'!$F$8:$BL$8='Payment Calendar'!$A315)*('Monthly Estimate'!$B$8)),IF('Monthly Estimate'!$D$8='Payment Calendar'!$B315,'Monthly Estimate'!$B$8,0))</f>
        <v>0</v>
      </c>
      <c r="AR315" s="35">
        <f t="shared" si="93"/>
        <v>0</v>
      </c>
      <c r="AS315" s="36">
        <f>IF(ISBLANK('Monthly Estimate'!$D$54),SUMPRODUCT(('Monthly Estimate'!$F$54:$BL$54='Payment Calendar'!$A315)*('Monthly Estimate'!$B$54)),IF('Monthly Estimate'!$D$54='Payment Calendar'!$B315,'Monthly Estimate'!$B$54,0))</f>
        <v>0</v>
      </c>
      <c r="AT315" s="34">
        <f>IF(ISBLANK('Monthly Estimate'!$D$55),SUMPRODUCT(('Monthly Estimate'!$F$55:$BL$55='Payment Calendar'!$A315)*('Monthly Estimate'!$B$55)),IF('Monthly Estimate'!$D$55='Payment Calendar'!$B315,'Monthly Estimate'!$B$55,0))</f>
        <v>0</v>
      </c>
      <c r="AU315" s="29">
        <f t="shared" si="102"/>
        <v>0</v>
      </c>
      <c r="AV315" s="30">
        <f t="shared" si="103"/>
        <v>0</v>
      </c>
      <c r="AW315" s="37">
        <f t="shared" si="105"/>
        <v>0</v>
      </c>
    </row>
    <row r="316" spans="1:49" x14ac:dyDescent="0.2">
      <c r="A316" s="38">
        <f t="shared" si="104"/>
        <v>43404</v>
      </c>
      <c r="B316" s="39">
        <f t="shared" ref="B316" si="106">DAY(A316)</f>
        <v>31</v>
      </c>
      <c r="C316" s="49">
        <f t="shared" ref="C316" si="107">MONTH(A316)</f>
        <v>10</v>
      </c>
      <c r="D316" s="41">
        <f>IF(ISBLANK('Monthly Estimate'!$D$13),SUMPRODUCT(('Monthly Estimate'!$F$13:$BL$13='Payment Calendar'!$A316)*('Monthly Estimate'!$B$13)),IF('Monthly Estimate'!$D$13='Payment Calendar'!$B316,'Monthly Estimate'!$B$13,0))</f>
        <v>0</v>
      </c>
      <c r="E316" s="41">
        <f>IF(ISBLANK('Monthly Estimate'!$D$14),SUMPRODUCT(('Monthly Estimate'!$F$14:$BL$14='Payment Calendar'!$A316)*('Monthly Estimate'!$B$14)),IF('Monthly Estimate'!$D$14='Payment Calendar'!$B316,'Monthly Estimate'!$B$14,0))</f>
        <v>0</v>
      </c>
      <c r="F316" s="41">
        <f>IF(ISBLANK('Monthly Estimate'!$D$15),SUMPRODUCT(('Monthly Estimate'!$F$15:$BL$15='Payment Calendar'!$A316)*('Monthly Estimate'!$B$15)),IF('Monthly Estimate'!$D$15='Payment Calendar'!$B316,'Monthly Estimate'!$B$15,0))</f>
        <v>0</v>
      </c>
      <c r="G316" s="41">
        <f>IF(ISBLANK('Monthly Estimate'!$D$16),SUMPRODUCT(('Monthly Estimate'!$F$16:$BL$16='Payment Calendar'!$A316)*('Monthly Estimate'!$B$16)),IF('Monthly Estimate'!$D$16='Payment Calendar'!$B316,'Monthly Estimate'!$B$16,0))</f>
        <v>0</v>
      </c>
      <c r="H316" s="41">
        <f>IF(ISBLANK('Monthly Estimate'!$D$17),SUMPRODUCT(('Monthly Estimate'!$F$17:$BL$17='Payment Calendar'!$A316)*('Monthly Estimate'!$B$17)),IF('Monthly Estimate'!$D$17='Payment Calendar'!$B316,'Monthly Estimate'!$B$17,0))</f>
        <v>0</v>
      </c>
      <c r="I316" s="41">
        <f>IF(ISBLANK('Monthly Estimate'!$D$18),SUMPRODUCT(('Monthly Estimate'!$F$18:$BL$18='Payment Calendar'!$A316)*('Monthly Estimate'!$B$18)),IF('Monthly Estimate'!$D$18='Payment Calendar'!$B316,'Monthly Estimate'!$B$18,0))</f>
        <v>0</v>
      </c>
      <c r="J316" s="41">
        <f>IF(ISBLANK('Monthly Estimate'!$D$19),SUMPRODUCT(('Monthly Estimate'!$F$19:$BL$19='Payment Calendar'!$A316)*('Monthly Estimate'!$B$19)),IF('Monthly Estimate'!$D$19='Payment Calendar'!$B316,'Monthly Estimate'!$B$19,0))</f>
        <v>0</v>
      </c>
      <c r="K316" s="41">
        <f>IF(ISBLANK('Monthly Estimate'!$D$20),SUMPRODUCT(('Monthly Estimate'!$F$20:$BL$20='Payment Calendar'!$A316)*('Monthly Estimate'!$B$20)),IF('Monthly Estimate'!$D$20='Payment Calendar'!$B316,'Monthly Estimate'!$B$20,0))</f>
        <v>0</v>
      </c>
      <c r="L316" s="41">
        <f>IF(ISBLANK('Monthly Estimate'!$D$21),SUMPRODUCT(('Monthly Estimate'!$F$21:$BL$21='Payment Calendar'!$A316)*('Monthly Estimate'!$B$21)),IF('Monthly Estimate'!$D$21='Payment Calendar'!$B316,'Monthly Estimate'!$B$21,0))</f>
        <v>0</v>
      </c>
      <c r="M316" s="41">
        <f>IF(ISBLANK('Monthly Estimate'!$D$22),SUMPRODUCT(('Monthly Estimate'!$F$22:$BL$22='Payment Calendar'!$A316)*('Monthly Estimate'!$B$22)),IF('Monthly Estimate'!$D$22='Payment Calendar'!$B316,'Monthly Estimate'!$B$22,0))</f>
        <v>0</v>
      </c>
      <c r="N316" s="41">
        <f>IF(ISBLANK('Monthly Estimate'!$D$23),SUMPRODUCT(('Monthly Estimate'!$F$23:$BL$23='Payment Calendar'!$A316)*('Monthly Estimate'!$B$23)),IF('Monthly Estimate'!$D$23='Payment Calendar'!$B316,'Monthly Estimate'!$B$23,0))</f>
        <v>0</v>
      </c>
      <c r="O316" s="41">
        <f>IF(ISBLANK('Monthly Estimate'!$D$24),SUMPRODUCT(('Monthly Estimate'!$F$24:$BL$24='Payment Calendar'!$A316)*('Monthly Estimate'!$B$24)),IF('Monthly Estimate'!$D$24='Payment Calendar'!$B316,'Monthly Estimate'!$B$24,0))</f>
        <v>0</v>
      </c>
      <c r="P316" s="41">
        <f>IF(ISBLANK('Monthly Estimate'!$D$25),SUMPRODUCT(('Monthly Estimate'!$F$25:$BL$25='Payment Calendar'!$A316)*('Monthly Estimate'!$B$25)),IF('Monthly Estimate'!$D$25='Payment Calendar'!$B316,'Monthly Estimate'!$B$25,0))</f>
        <v>0</v>
      </c>
      <c r="Q316" s="41">
        <f>IF(ISBLANK('Monthly Estimate'!$D$26),SUMPRODUCT(('Monthly Estimate'!$F$26:$BL$26='Payment Calendar'!$A316)*('Monthly Estimate'!$B$26)),IF('Monthly Estimate'!$D$26='Payment Calendar'!$B316,'Monthly Estimate'!$B$26,0))</f>
        <v>0</v>
      </c>
      <c r="R316" s="41">
        <f>IF(ISBLANK('Monthly Estimate'!$D$27),SUMPRODUCT(('Monthly Estimate'!$F$27:$BL$27='Payment Calendar'!$A316)*('Monthly Estimate'!$B$27)),IF('Monthly Estimate'!$D$27='Payment Calendar'!$B316,'Monthly Estimate'!$B$27,0))</f>
        <v>0</v>
      </c>
      <c r="S316" s="41">
        <f>IF(ISBLANK('Monthly Estimate'!$D$28),SUMPRODUCT(('Monthly Estimate'!$F$28:$BL$28='Payment Calendar'!$A316)*('Monthly Estimate'!$B$28)),IF('Monthly Estimate'!$D$28='Payment Calendar'!$B316,'Monthly Estimate'!$B$28,0))</f>
        <v>0</v>
      </c>
      <c r="T316" s="41">
        <f>IF(ISBLANK('Monthly Estimate'!$D$32),SUMPRODUCT(('Monthly Estimate'!$F$32:$BL$32='Payment Calendar'!$A316)*('Monthly Estimate'!$B$32)),IF('Monthly Estimate'!$D$32='Payment Calendar'!$B316,'Monthly Estimate'!$B$32,0))</f>
        <v>0</v>
      </c>
      <c r="U316" s="41">
        <f>IF(ISBLANK('Monthly Estimate'!$D$33),SUMPRODUCT(('Monthly Estimate'!$F$33:$BL$33='Payment Calendar'!$A316)*('Monthly Estimate'!$B$33)),IF('Monthly Estimate'!$D$33='Payment Calendar'!$B316,'Monthly Estimate'!$B$33,0))</f>
        <v>0</v>
      </c>
      <c r="V316" s="41">
        <f>IF(ISBLANK('Monthly Estimate'!$D$34),SUMPRODUCT(('Monthly Estimate'!$F$34:$BL$34='Payment Calendar'!$A316)*('Monthly Estimate'!$B$34)),IF('Monthly Estimate'!$D$34='Payment Calendar'!$B316,'Monthly Estimate'!$B$34,0))</f>
        <v>0</v>
      </c>
      <c r="W316" s="41">
        <f>IF(ISBLANK('Monthly Estimate'!$D$35),SUMPRODUCT(('Monthly Estimate'!$F$35:$BL$35='Payment Calendar'!$A316)*('Monthly Estimate'!$B$35)),IF('Monthly Estimate'!$D$35='Payment Calendar'!$B316,'Monthly Estimate'!$B$35,0))</f>
        <v>0</v>
      </c>
      <c r="X316" s="41">
        <f>IF(ISBLANK('Monthly Estimate'!$D$36),SUMPRODUCT(('Monthly Estimate'!$F$36:$BL$36='Payment Calendar'!$A316)*('Monthly Estimate'!$B$36)),IF('Monthly Estimate'!$D$36='Payment Calendar'!$B316,'Monthly Estimate'!$B$36,0))</f>
        <v>0</v>
      </c>
      <c r="Y316" s="41">
        <f>IF(ISBLANK('Monthly Estimate'!$D$37),SUMPRODUCT(('Monthly Estimate'!$F$37:$BL$37='Payment Calendar'!$A316)*('Monthly Estimate'!$B$37)),IF('Monthly Estimate'!$D$37='Payment Calendar'!$B316,'Monthly Estimate'!$B$37,0))</f>
        <v>0</v>
      </c>
      <c r="Z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A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B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C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D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E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F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G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H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I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J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K316" s="41">
        <f>IF(ISBLANK('Monthly Estimate'!$D$38),SUMPRODUCT(('Monthly Estimate'!$F$38:$BL$38='Payment Calendar'!$A316)*('Monthly Estimate'!$B$38)),IF('Monthly Estimate'!$D$38='Payment Calendar'!$B316,'Monthly Estimate'!$B$38,0))</f>
        <v>0</v>
      </c>
      <c r="AL316" s="41">
        <f>IF(ISBLANK('Monthly Estimate'!$D$50),SUMPRODUCT(('Monthly Estimate'!$F$50:$BL$50='Payment Calendar'!$A316)*('Monthly Estimate'!$B$50)),IF('Monthly Estimate'!$D$50='Payment Calendar'!$B316,'Monthly Estimate'!$B$50,0))</f>
        <v>0</v>
      </c>
      <c r="AM316" s="42">
        <f>IF(ISBLANK('Monthly Estimate'!$D$51),SUMPRODUCT(('Monthly Estimate'!$F$51:$BL$51='Payment Calendar'!$A316)*('Monthly Estimate'!$B$51)),IF('Monthly Estimate'!$D$51='Payment Calendar'!$B316,'Monthly Estimate'!$B$51,0))</f>
        <v>0</v>
      </c>
      <c r="AN316" s="43">
        <f t="shared" ref="AN316" si="108">SUM(D316:AM316)</f>
        <v>0</v>
      </c>
      <c r="AO316" s="41">
        <f>IF(ISBLANK('Monthly Estimate'!$D$6),SUMPRODUCT(('Monthly Estimate'!$F$6:$BL$6='Payment Calendar'!$A316)*('Monthly Estimate'!$B$6)),IF('Monthly Estimate'!$D$6='Payment Calendar'!$B316,'Monthly Estimate'!$B$6,0))</f>
        <v>0</v>
      </c>
      <c r="AP316" s="41">
        <f>IF(ISBLANK('Monthly Estimate'!$D$7),SUMPRODUCT(('Monthly Estimate'!$F$7:$BL$7='Payment Calendar'!$A316)*('Monthly Estimate'!$B$7)),IF('Monthly Estimate'!$D$7='Payment Calendar'!$B316,'Monthly Estimate'!$B$7,0))</f>
        <v>0</v>
      </c>
      <c r="AQ316" s="42">
        <f>IF(ISBLANK('Monthly Estimate'!$D$8),SUMPRODUCT(('Monthly Estimate'!$F$8:$BL$8='Payment Calendar'!$A316)*('Monthly Estimate'!$B$8)),IF('Monthly Estimate'!$D$8='Payment Calendar'!$B316,'Monthly Estimate'!$B$8,0))</f>
        <v>0</v>
      </c>
      <c r="AR316" s="44">
        <f t="shared" ref="AR316" si="109">SUM(AO316:AQ316)</f>
        <v>0</v>
      </c>
      <c r="AS316" s="45">
        <f>IF(ISBLANK('Monthly Estimate'!$D$54),SUMPRODUCT(('Monthly Estimate'!$F$54:$BL$54='Payment Calendar'!$A316)*('Monthly Estimate'!$B$54)),IF('Monthly Estimate'!$D$54='Payment Calendar'!$B316,'Monthly Estimate'!$B$54,0))</f>
        <v>0</v>
      </c>
      <c r="AT316" s="42">
        <f>IF(ISBLANK('Monthly Estimate'!$D$55),SUMPRODUCT(('Monthly Estimate'!$F$55:$BL$55='Payment Calendar'!$A316)*('Monthly Estimate'!$B$55)),IF('Monthly Estimate'!$D$55='Payment Calendar'!$B316,'Monthly Estimate'!$B$55,0))</f>
        <v>0</v>
      </c>
      <c r="AU316" s="43">
        <f t="shared" ref="AU316" si="110">AS316-AT316</f>
        <v>0</v>
      </c>
      <c r="AV316" s="46">
        <f t="shared" ref="AV316" si="111">-AN316+AR316-AS316</f>
        <v>0</v>
      </c>
      <c r="AW316" s="47">
        <f t="shared" ref="AW316" si="112">AW315+AV316</f>
        <v>0</v>
      </c>
    </row>
    <row r="317" spans="1:49" x14ac:dyDescent="0.2">
      <c r="A317" s="48" t="s">
        <v>7</v>
      </c>
      <c r="B317" s="22" t="e">
        <f t="shared" si="92"/>
        <v>#VALUE!</v>
      </c>
      <c r="C317" s="22">
        <v>11</v>
      </c>
      <c r="D317" s="24">
        <f>SUMIFS(Nov!$E$3:$E$500,Nov!$D$3:$D$500,'Payment Calendar'!D$1,Nov!$A$3:$A$500,'Payment Calendar'!$A317)</f>
        <v>0</v>
      </c>
      <c r="E317" s="24">
        <f>SUMIFS(Nov!$E$3:$E$500,Nov!$D$3:$D$500,'Payment Calendar'!E$1,Nov!$A$3:$A$500,'Payment Calendar'!$A317)</f>
        <v>0</v>
      </c>
      <c r="F317" s="24">
        <f>SUMIFS(Nov!$E$3:$E$500,Nov!$D$3:$D$500,'Payment Calendar'!F$1,Nov!$A$3:$A$500,'Payment Calendar'!$A317)</f>
        <v>0</v>
      </c>
      <c r="G317" s="24">
        <f>SUMIFS(Nov!$E$3:$E$500,Nov!$D$3:$D$500,'Payment Calendar'!G$1,Nov!$A$3:$A$500,'Payment Calendar'!$A317)</f>
        <v>0</v>
      </c>
      <c r="H317" s="24">
        <f>SUMIFS(Nov!$E$3:$E$500,Nov!$D$3:$D$500,'Payment Calendar'!H$1,Nov!$A$3:$A$500,'Payment Calendar'!$A317)</f>
        <v>0</v>
      </c>
      <c r="I317" s="24">
        <f>SUMIFS(Nov!$E$3:$E$500,Nov!$D$3:$D$500,'Payment Calendar'!I$1,Nov!$A$3:$A$500,'Payment Calendar'!$A317)</f>
        <v>0</v>
      </c>
      <c r="J317" s="24">
        <f>SUMIFS(Nov!$E$3:$E$500,Nov!$D$3:$D$500,'Payment Calendar'!J$1,Nov!$A$3:$A$500,'Payment Calendar'!$A317)</f>
        <v>0</v>
      </c>
      <c r="K317" s="24">
        <f>SUMIFS(Nov!$E$3:$E$500,Nov!$D$3:$D$500,'Payment Calendar'!K$1,Nov!$A$3:$A$500,'Payment Calendar'!$A317)</f>
        <v>0</v>
      </c>
      <c r="L317" s="24">
        <f>SUMIFS(Nov!$E$3:$E$500,Nov!$D$3:$D$500,'Payment Calendar'!L$1,Nov!$A$3:$A$500,'Payment Calendar'!$A317)</f>
        <v>0</v>
      </c>
      <c r="M317" s="24">
        <f>SUMIFS(Nov!$E$3:$E$500,Nov!$D$3:$D$500,'Payment Calendar'!M$1,Nov!$A$3:$A$500,'Payment Calendar'!$A317)</f>
        <v>0</v>
      </c>
      <c r="N317" s="24">
        <f>SUMIFS(Nov!$E$3:$E$500,Nov!$D$3:$D$500,'Payment Calendar'!N$1,Nov!$A$3:$A$500,'Payment Calendar'!$A317)</f>
        <v>0</v>
      </c>
      <c r="O317" s="24">
        <f>SUMIFS(Nov!$E$3:$E$500,Nov!$D$3:$D$500,'Payment Calendar'!O$1,Nov!$A$3:$A$500,'Payment Calendar'!$A317)</f>
        <v>0</v>
      </c>
      <c r="P317" s="24">
        <f>SUMIFS(Nov!$E$3:$E$500,Nov!$D$3:$D$500,'Payment Calendar'!P$1,Nov!$A$3:$A$500,'Payment Calendar'!$A317)</f>
        <v>0</v>
      </c>
      <c r="Q317" s="24">
        <f>SUMIFS(Nov!$E$3:$E$500,Nov!$D$3:$D$500,'Payment Calendar'!Q$1,Nov!$A$3:$A$500,'Payment Calendar'!$A317)</f>
        <v>0</v>
      </c>
      <c r="R317" s="24">
        <f>SUMIFS(Nov!$E$3:$E$500,Nov!$D$3:$D$500,'Payment Calendar'!R$1,Nov!$A$3:$A$500,'Payment Calendar'!$A317)</f>
        <v>0</v>
      </c>
      <c r="S317" s="24">
        <f>SUMIFS(Nov!$E$3:$E$500,Nov!$D$3:$D$500,'Payment Calendar'!S$1,Nov!$A$3:$A$500,'Payment Calendar'!$A317)</f>
        <v>0</v>
      </c>
      <c r="T317" s="24">
        <f>SUMIFS(Nov!$E$3:$E$500,Nov!$D$3:$D$500,'Payment Calendar'!T$1,Nov!$A$3:$A$500,'Payment Calendar'!$A317)</f>
        <v>0</v>
      </c>
      <c r="U317" s="24">
        <f>SUMIFS(Nov!$E$3:$E$500,Nov!$D$3:$D$500,'Payment Calendar'!U$1,Nov!$A$3:$A$500,'Payment Calendar'!$A317)</f>
        <v>0</v>
      </c>
      <c r="V317" s="24">
        <f>SUMIFS(Nov!$E$3:$E$500,Nov!$D$3:$D$500,'Payment Calendar'!V$1,Nov!$A$3:$A$500,'Payment Calendar'!$A317)</f>
        <v>0</v>
      </c>
      <c r="W317" s="24">
        <f>SUMIFS(Nov!$E$3:$E$500,Nov!$D$3:$D$500,'Payment Calendar'!W$1,Nov!$A$3:$A$500,'Payment Calendar'!$A317)</f>
        <v>0</v>
      </c>
      <c r="X317" s="24">
        <f>SUMIFS(Nov!$E$3:$E$500,Nov!$D$3:$D$500,'Payment Calendar'!X$1,Nov!$A$3:$A$500,'Payment Calendar'!$A317)</f>
        <v>0</v>
      </c>
      <c r="Y317" s="24">
        <f>SUMIFS(Nov!$E$3:$E$500,Nov!$D$3:$D$500,'Payment Calendar'!Y$1,Nov!$A$3:$A$500,'Payment Calendar'!$A317)</f>
        <v>0</v>
      </c>
      <c r="Z317" s="24">
        <f>SUMIFS(Nov!$E$3:$E$500,Nov!$D$3:$D$500,'Payment Calendar'!Z$1,Nov!$A$3:$A$500,'Payment Calendar'!$A317)</f>
        <v>0</v>
      </c>
      <c r="AA317" s="24">
        <f>SUMIFS(Nov!$E$3:$E$500,Nov!$D$3:$D$500,'Payment Calendar'!AA$1,Nov!$A$3:$A$500,'Payment Calendar'!$A317)</f>
        <v>0</v>
      </c>
      <c r="AB317" s="24">
        <f>SUMIFS(Nov!$E$3:$E$500,Nov!$D$3:$D$500,'Payment Calendar'!AB$1,Nov!$A$3:$A$500,'Payment Calendar'!$A317)</f>
        <v>0</v>
      </c>
      <c r="AC317" s="24">
        <f>SUMIFS(Nov!$E$3:$E$500,Nov!$D$3:$D$500,'Payment Calendar'!AC$1,Nov!$A$3:$A$500,'Payment Calendar'!$A317)</f>
        <v>0</v>
      </c>
      <c r="AD317" s="24">
        <f>SUMIFS(Nov!$E$3:$E$500,Nov!$D$3:$D$500,'Payment Calendar'!AD$1,Nov!$A$3:$A$500,'Payment Calendar'!$A317)</f>
        <v>0</v>
      </c>
      <c r="AE317" s="24">
        <f>SUMIFS(Nov!$E$3:$E$500,Nov!$D$3:$D$500,'Payment Calendar'!AE$1,Nov!$A$3:$A$500,'Payment Calendar'!$A317)</f>
        <v>0</v>
      </c>
      <c r="AF317" s="24">
        <f>SUMIFS(Nov!$E$3:$E$500,Nov!$D$3:$D$500,'Payment Calendar'!AF$1,Nov!$A$3:$A$500,'Payment Calendar'!$A317)</f>
        <v>0</v>
      </c>
      <c r="AG317" s="24">
        <f>SUMIFS(Nov!$E$3:$E$500,Nov!$D$3:$D$500,'Payment Calendar'!AG$1,Nov!$A$3:$A$500,'Payment Calendar'!$A317)</f>
        <v>0</v>
      </c>
      <c r="AH317" s="24">
        <f>SUMIFS(Nov!$E$3:$E$500,Nov!$D$3:$D$500,'Payment Calendar'!AH$1,Nov!$A$3:$A$500,'Payment Calendar'!$A317)</f>
        <v>0</v>
      </c>
      <c r="AI317" s="24">
        <f>SUMIFS(Nov!$E$3:$E$500,Nov!$D$3:$D$500,'Payment Calendar'!AI$1,Nov!$A$3:$A$500,'Payment Calendar'!$A317)</f>
        <v>0</v>
      </c>
      <c r="AJ317" s="24">
        <f>SUMIFS(Nov!$E$3:$E$500,Nov!$D$3:$D$500,'Payment Calendar'!AJ$1,Nov!$A$3:$A$500,'Payment Calendar'!$A317)</f>
        <v>0</v>
      </c>
      <c r="AK317" s="24">
        <f>SUMIFS(Nov!$E$3:$E$500,Nov!$D$3:$D$500,'Payment Calendar'!AK$1,Nov!$A$3:$A$500,'Payment Calendar'!$A317)</f>
        <v>0</v>
      </c>
      <c r="AL317" s="24">
        <f>SUMIFS(Nov!$E$3:$E$500,Nov!$D$3:$D$500,'Payment Calendar'!AL$1,Nov!$A$3:$A$500,'Payment Calendar'!$A317)</f>
        <v>0</v>
      </c>
      <c r="AM317" s="25">
        <f>SUMIFS(Nov!$E$3:$E$500,Nov!$D$3:$D$500,'Payment Calendar'!AM$1,Nov!$A$3:$A$500,'Payment Calendar'!$A317)</f>
        <v>0</v>
      </c>
      <c r="AN317" s="26">
        <f>SUM(D317:AM317)</f>
        <v>0</v>
      </c>
      <c r="AO317" s="24">
        <f>SUMIFS(Nov!$E$3:$E$500,Nov!$D$3:$D$500,'Payment Calendar'!AO$1,Nov!$A$3:$A$500,'Payment Calendar'!$A317)</f>
        <v>0</v>
      </c>
      <c r="AP317" s="24">
        <f>SUMIFS(Nov!$E$3:$E$500,Nov!$D$3:$D$500,'Payment Calendar'!AP$1,Nov!$A$3:$A$500,'Payment Calendar'!$A317)</f>
        <v>0</v>
      </c>
      <c r="AQ317" s="25">
        <f>SUMIFS(Nov!$E$3:$E$500,Nov!$D$3:$D$500,'Payment Calendar'!AQ$1,Nov!$A$3:$A$500,'Payment Calendar'!$A317)</f>
        <v>0</v>
      </c>
      <c r="AR317" s="27">
        <f t="shared" si="93"/>
        <v>0</v>
      </c>
      <c r="AS317" s="28">
        <f>SUMIFS(Nov!$E$3:$E$500,Nov!$D$3:$D$500,'Payment Calendar'!AS$1,Nov!$A$3:$A$500,'Payment Calendar'!$A317)</f>
        <v>0</v>
      </c>
      <c r="AT317" s="25">
        <f>SUMIFS(Nov!$E$3:$E$500,Nov!$D$3:$D$500,'Payment Calendar'!AT$1,Nov!$A$3:$A$500,'Payment Calendar'!$A317)</f>
        <v>0</v>
      </c>
      <c r="AU317" s="29"/>
      <c r="AV317" s="30"/>
      <c r="AW317" s="37"/>
    </row>
    <row r="318" spans="1:49" x14ac:dyDescent="0.2">
      <c r="A318" s="31">
        <f>A316+1</f>
        <v>43405</v>
      </c>
      <c r="B318" s="32">
        <f t="shared" si="92"/>
        <v>1</v>
      </c>
      <c r="C318" s="32">
        <f t="shared" ref="C318:C346" si="113">MONTH(A318)</f>
        <v>11</v>
      </c>
      <c r="D318" s="33">
        <f>IF(ISBLANK('Monthly Estimate'!$D$13),SUMPRODUCT(('Monthly Estimate'!$F$13:$BL$13='Payment Calendar'!$A318)*('Monthly Estimate'!$B$13)),IF('Monthly Estimate'!$D$13='Payment Calendar'!$B318,'Monthly Estimate'!$B$13,0))</f>
        <v>0</v>
      </c>
      <c r="E318" s="33">
        <f>IF(ISBLANK('Monthly Estimate'!$D$14),SUMPRODUCT(('Monthly Estimate'!$F$14:$BL$14='Payment Calendar'!$A318)*('Monthly Estimate'!$B$14)),IF('Monthly Estimate'!$D$14='Payment Calendar'!$B318,'Monthly Estimate'!$B$14,0))</f>
        <v>0</v>
      </c>
      <c r="F318" s="33">
        <f>IF(ISBLANK('Monthly Estimate'!$D$15),SUMPRODUCT(('Monthly Estimate'!$F$15:$BL$15='Payment Calendar'!$A318)*('Monthly Estimate'!$B$15)),IF('Monthly Estimate'!$D$15='Payment Calendar'!$B318,'Monthly Estimate'!$B$15,0))</f>
        <v>0</v>
      </c>
      <c r="G318" s="33">
        <f>IF(ISBLANK('Monthly Estimate'!$D$16),SUMPRODUCT(('Monthly Estimate'!$F$16:$BL$16='Payment Calendar'!$A318)*('Monthly Estimate'!$B$16)),IF('Monthly Estimate'!$D$16='Payment Calendar'!$B318,'Monthly Estimate'!$B$16,0))</f>
        <v>0</v>
      </c>
      <c r="H318" s="33">
        <f>IF(ISBLANK('Monthly Estimate'!$D$17),SUMPRODUCT(('Monthly Estimate'!$F$17:$BL$17='Payment Calendar'!$A318)*('Monthly Estimate'!$B$17)),IF('Monthly Estimate'!$D$17='Payment Calendar'!$B318,'Monthly Estimate'!$B$17,0))</f>
        <v>0</v>
      </c>
      <c r="I318" s="33">
        <f>IF(ISBLANK('Monthly Estimate'!$D$18),SUMPRODUCT(('Monthly Estimate'!$F$18:$BL$18='Payment Calendar'!$A318)*('Monthly Estimate'!$B$18)),IF('Monthly Estimate'!$D$18='Payment Calendar'!$B318,'Monthly Estimate'!$B$18,0))</f>
        <v>0</v>
      </c>
      <c r="J318" s="33">
        <f>IF(ISBLANK('Monthly Estimate'!$D$19),SUMPRODUCT(('Monthly Estimate'!$F$19:$BL$19='Payment Calendar'!$A318)*('Monthly Estimate'!$B$19)),IF('Monthly Estimate'!$D$19='Payment Calendar'!$B318,'Monthly Estimate'!$B$19,0))</f>
        <v>0</v>
      </c>
      <c r="K318" s="33">
        <f>IF(ISBLANK('Monthly Estimate'!$D$20),SUMPRODUCT(('Monthly Estimate'!$F$20:$BL$20='Payment Calendar'!$A318)*('Monthly Estimate'!$B$20)),IF('Monthly Estimate'!$D$20='Payment Calendar'!$B318,'Monthly Estimate'!$B$20,0))</f>
        <v>0</v>
      </c>
      <c r="L318" s="33">
        <f>IF(ISBLANK('Monthly Estimate'!$D$21),SUMPRODUCT(('Monthly Estimate'!$F$21:$BL$21='Payment Calendar'!$A318)*('Monthly Estimate'!$B$21)),IF('Monthly Estimate'!$D$21='Payment Calendar'!$B318,'Monthly Estimate'!$B$21,0))</f>
        <v>0</v>
      </c>
      <c r="M318" s="33">
        <f>IF(ISBLANK('Monthly Estimate'!$D$22),SUMPRODUCT(('Monthly Estimate'!$F$22:$BL$22='Payment Calendar'!$A318)*('Monthly Estimate'!$B$22)),IF('Monthly Estimate'!$D$22='Payment Calendar'!$B318,'Monthly Estimate'!$B$22,0))</f>
        <v>0</v>
      </c>
      <c r="N318" s="33">
        <f>IF(ISBLANK('Monthly Estimate'!$D$23),SUMPRODUCT(('Monthly Estimate'!$F$23:$BL$23='Payment Calendar'!$A318)*('Monthly Estimate'!$B$23)),IF('Monthly Estimate'!$D$23='Payment Calendar'!$B318,'Monthly Estimate'!$B$23,0))</f>
        <v>0</v>
      </c>
      <c r="O318" s="33">
        <f>IF(ISBLANK('Monthly Estimate'!$D$24),SUMPRODUCT(('Monthly Estimate'!$F$24:$BL$24='Payment Calendar'!$A318)*('Monthly Estimate'!$B$24)),IF('Monthly Estimate'!$D$24='Payment Calendar'!$B318,'Monthly Estimate'!$B$24,0))</f>
        <v>0</v>
      </c>
      <c r="P318" s="33">
        <f>IF(ISBLANK('Monthly Estimate'!$D$25),SUMPRODUCT(('Monthly Estimate'!$F$25:$BL$25='Payment Calendar'!$A318)*('Monthly Estimate'!$B$25)),IF('Monthly Estimate'!$D$25='Payment Calendar'!$B318,'Monthly Estimate'!$B$25,0))</f>
        <v>0</v>
      </c>
      <c r="Q318" s="33">
        <f>IF(ISBLANK('Monthly Estimate'!$D$26),SUMPRODUCT(('Monthly Estimate'!$F$26:$BL$26='Payment Calendar'!$A318)*('Monthly Estimate'!$B$26)),IF('Monthly Estimate'!$D$26='Payment Calendar'!$B318,'Monthly Estimate'!$B$26,0))</f>
        <v>0</v>
      </c>
      <c r="R318" s="33">
        <f>IF(ISBLANK('Monthly Estimate'!$D$27),SUMPRODUCT(('Monthly Estimate'!$F$27:$BL$27='Payment Calendar'!$A318)*('Monthly Estimate'!$B$27)),IF('Monthly Estimate'!$D$27='Payment Calendar'!$B318,'Monthly Estimate'!$B$27,0))</f>
        <v>0</v>
      </c>
      <c r="S318" s="33">
        <f>IF(ISBLANK('Monthly Estimate'!$D$28),SUMPRODUCT(('Monthly Estimate'!$F$28:$BL$28='Payment Calendar'!$A318)*('Monthly Estimate'!$B$28)),IF('Monthly Estimate'!$D$28='Payment Calendar'!$B318,'Monthly Estimate'!$B$28,0))</f>
        <v>0</v>
      </c>
      <c r="T318" s="33">
        <f>IF(ISBLANK('Monthly Estimate'!$D$32),SUMPRODUCT(('Monthly Estimate'!$F$32:$BL$32='Payment Calendar'!$A318)*('Monthly Estimate'!$B$32)),IF('Monthly Estimate'!$D$32='Payment Calendar'!$B318,'Monthly Estimate'!$B$32,0))</f>
        <v>0</v>
      </c>
      <c r="U318" s="33">
        <f>IF(ISBLANK('Monthly Estimate'!$D$33),SUMPRODUCT(('Monthly Estimate'!$F$33:$BL$33='Payment Calendar'!$A318)*('Monthly Estimate'!$B$33)),IF('Monthly Estimate'!$D$33='Payment Calendar'!$B318,'Monthly Estimate'!$B$33,0))</f>
        <v>0</v>
      </c>
      <c r="V318" s="33">
        <f>IF(ISBLANK('Monthly Estimate'!$D$34),SUMPRODUCT(('Monthly Estimate'!$F$34:$BL$34='Payment Calendar'!$A318)*('Monthly Estimate'!$B$34)),IF('Monthly Estimate'!$D$34='Payment Calendar'!$B318,'Monthly Estimate'!$B$34,0))</f>
        <v>0</v>
      </c>
      <c r="W318" s="33">
        <f>IF(ISBLANK('Monthly Estimate'!$D$35),SUMPRODUCT(('Monthly Estimate'!$F$35:$BL$35='Payment Calendar'!$A318)*('Monthly Estimate'!$B$35)),IF('Monthly Estimate'!$D$35='Payment Calendar'!$B318,'Monthly Estimate'!$B$35,0))</f>
        <v>0</v>
      </c>
      <c r="X318" s="33">
        <f>IF(ISBLANK('Monthly Estimate'!$D$36),SUMPRODUCT(('Monthly Estimate'!$F$36:$BL$36='Payment Calendar'!$A318)*('Monthly Estimate'!$B$36)),IF('Monthly Estimate'!$D$36='Payment Calendar'!$B318,'Monthly Estimate'!$B$36,0))</f>
        <v>0</v>
      </c>
      <c r="Y318" s="33">
        <f>IF(ISBLANK('Monthly Estimate'!$D$37),SUMPRODUCT(('Monthly Estimate'!$F$37:$BL$37='Payment Calendar'!$A318)*('Monthly Estimate'!$B$37)),IF('Monthly Estimate'!$D$37='Payment Calendar'!$B318,'Monthly Estimate'!$B$37,0))</f>
        <v>0</v>
      </c>
      <c r="Z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A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B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C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D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E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F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G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H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I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J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K318" s="33">
        <f>IF(ISBLANK('Monthly Estimate'!$D$38),SUMPRODUCT(('Monthly Estimate'!$F$38:$BL$38='Payment Calendar'!$A318)*('Monthly Estimate'!$B$38)),IF('Monthly Estimate'!$D$38='Payment Calendar'!$B318,'Monthly Estimate'!$B$38,0))</f>
        <v>0</v>
      </c>
      <c r="AL318" s="33">
        <f>IF(ISBLANK('Monthly Estimate'!$D$50),SUMPRODUCT(('Monthly Estimate'!$F$50:$BL$50='Payment Calendar'!$A318)*('Monthly Estimate'!$B$50)),IF('Monthly Estimate'!$D$50='Payment Calendar'!$B318,'Monthly Estimate'!$B$50,0))</f>
        <v>0</v>
      </c>
      <c r="AM318" s="34">
        <f>IF(ISBLANK('Monthly Estimate'!$D$51),SUMPRODUCT(('Monthly Estimate'!$F$51:$BL$51='Payment Calendar'!$A318)*('Monthly Estimate'!$B$51)),IF('Monthly Estimate'!$D$51='Payment Calendar'!$B318,'Monthly Estimate'!$B$51,0))</f>
        <v>0</v>
      </c>
      <c r="AN318" s="29">
        <f>SUM(D318:AM318)</f>
        <v>0</v>
      </c>
      <c r="AO318" s="33">
        <f>IF(ISBLANK('Monthly Estimate'!$D$6),SUMPRODUCT(('Monthly Estimate'!$F$6:$BL$6='Payment Calendar'!$A318)*('Monthly Estimate'!$B$6)),IF('Monthly Estimate'!$D$6='Payment Calendar'!$B318,'Monthly Estimate'!$B$6,0))</f>
        <v>0</v>
      </c>
      <c r="AP318" s="33">
        <f>IF(ISBLANK('Monthly Estimate'!$D$7),SUMPRODUCT(('Monthly Estimate'!$F$7:$BL$7='Payment Calendar'!$A318)*('Monthly Estimate'!$B$7)),IF('Monthly Estimate'!$D$7='Payment Calendar'!$B318,'Monthly Estimate'!$B$7,0))</f>
        <v>0</v>
      </c>
      <c r="AQ318" s="34">
        <f>IF(ISBLANK('Monthly Estimate'!$D$8),SUMPRODUCT(('Monthly Estimate'!$F$8:$BL$8='Payment Calendar'!$A318)*('Monthly Estimate'!$B$8)),IF('Monthly Estimate'!$D$8='Payment Calendar'!$B318,'Monthly Estimate'!$B$8,0))</f>
        <v>0</v>
      </c>
      <c r="AR318" s="35">
        <f t="shared" si="93"/>
        <v>0</v>
      </c>
      <c r="AS318" s="36">
        <f>IF(ISBLANK('Monthly Estimate'!$D$54),SUMPRODUCT(('Monthly Estimate'!$F$54:$BL$54='Payment Calendar'!$A318)*('Monthly Estimate'!$B$54)),IF('Monthly Estimate'!$D$54='Payment Calendar'!$B318,'Monthly Estimate'!$B$54,0))</f>
        <v>0</v>
      </c>
      <c r="AT318" s="34">
        <f>IF(ISBLANK('Monthly Estimate'!$D$55),SUMPRODUCT(('Monthly Estimate'!$F$55:$BL$55='Payment Calendar'!$A318)*('Monthly Estimate'!$B$55)),IF('Monthly Estimate'!$D$55='Payment Calendar'!$B318,'Monthly Estimate'!$B$55,0))</f>
        <v>0</v>
      </c>
      <c r="AU318" s="29">
        <f t="shared" ref="AU318:AU346" si="114">AS318-AT318</f>
        <v>0</v>
      </c>
      <c r="AV318" s="30">
        <f t="shared" ref="AV318:AV346" si="115">-AN318+AR318-AS318</f>
        <v>0</v>
      </c>
      <c r="AW318" s="37">
        <f>AW316+AV318</f>
        <v>0</v>
      </c>
    </row>
    <row r="319" spans="1:49" x14ac:dyDescent="0.2">
      <c r="A319" s="31">
        <f t="shared" ref="A319:A347" si="116">A318+1</f>
        <v>43406</v>
      </c>
      <c r="B319" s="32">
        <f t="shared" si="92"/>
        <v>2</v>
      </c>
      <c r="C319" s="32">
        <f t="shared" si="113"/>
        <v>11</v>
      </c>
      <c r="D319" s="33">
        <f>IF(ISBLANK('Monthly Estimate'!$D$13),SUMPRODUCT(('Monthly Estimate'!$F$13:$BL$13='Payment Calendar'!$A319)*('Monthly Estimate'!$B$13)),IF('Monthly Estimate'!$D$13='Payment Calendar'!$B319,'Monthly Estimate'!$B$13,0))</f>
        <v>0</v>
      </c>
      <c r="E319" s="33">
        <f>IF(ISBLANK('Monthly Estimate'!$D$14),SUMPRODUCT(('Monthly Estimate'!$F$14:$BL$14='Payment Calendar'!$A319)*('Monthly Estimate'!$B$14)),IF('Monthly Estimate'!$D$14='Payment Calendar'!$B319,'Monthly Estimate'!$B$14,0))</f>
        <v>0</v>
      </c>
      <c r="F319" s="33">
        <f>IF(ISBLANK('Monthly Estimate'!$D$15),SUMPRODUCT(('Monthly Estimate'!$F$15:$BL$15='Payment Calendar'!$A319)*('Monthly Estimate'!$B$15)),IF('Monthly Estimate'!$D$15='Payment Calendar'!$B319,'Monthly Estimate'!$B$15,0))</f>
        <v>0</v>
      </c>
      <c r="G319" s="33">
        <f>IF(ISBLANK('Monthly Estimate'!$D$16),SUMPRODUCT(('Monthly Estimate'!$F$16:$BL$16='Payment Calendar'!$A319)*('Monthly Estimate'!$B$16)),IF('Monthly Estimate'!$D$16='Payment Calendar'!$B319,'Monthly Estimate'!$B$16,0))</f>
        <v>0</v>
      </c>
      <c r="H319" s="33">
        <f>IF(ISBLANK('Monthly Estimate'!$D$17),SUMPRODUCT(('Monthly Estimate'!$F$17:$BL$17='Payment Calendar'!$A319)*('Monthly Estimate'!$B$17)),IF('Monthly Estimate'!$D$17='Payment Calendar'!$B319,'Monthly Estimate'!$B$17,0))</f>
        <v>0</v>
      </c>
      <c r="I319" s="33">
        <f>IF(ISBLANK('Monthly Estimate'!$D$18),SUMPRODUCT(('Monthly Estimate'!$F$18:$BL$18='Payment Calendar'!$A319)*('Monthly Estimate'!$B$18)),IF('Monthly Estimate'!$D$18='Payment Calendar'!$B319,'Monthly Estimate'!$B$18,0))</f>
        <v>0</v>
      </c>
      <c r="J319" s="33">
        <f>IF(ISBLANK('Monthly Estimate'!$D$19),SUMPRODUCT(('Monthly Estimate'!$F$19:$BL$19='Payment Calendar'!$A319)*('Monthly Estimate'!$B$19)),IF('Monthly Estimate'!$D$19='Payment Calendar'!$B319,'Monthly Estimate'!$B$19,0))</f>
        <v>0</v>
      </c>
      <c r="K319" s="33">
        <f>IF(ISBLANK('Monthly Estimate'!$D$20),SUMPRODUCT(('Monthly Estimate'!$F$20:$BL$20='Payment Calendar'!$A319)*('Monthly Estimate'!$B$20)),IF('Monthly Estimate'!$D$20='Payment Calendar'!$B319,'Monthly Estimate'!$B$20,0))</f>
        <v>0</v>
      </c>
      <c r="L319" s="33">
        <f>IF(ISBLANK('Monthly Estimate'!$D$21),SUMPRODUCT(('Monthly Estimate'!$F$21:$BL$21='Payment Calendar'!$A319)*('Monthly Estimate'!$B$21)),IF('Monthly Estimate'!$D$21='Payment Calendar'!$B319,'Monthly Estimate'!$B$21,0))</f>
        <v>0</v>
      </c>
      <c r="M319" s="33">
        <f>IF(ISBLANK('Monthly Estimate'!$D$22),SUMPRODUCT(('Monthly Estimate'!$F$22:$BL$22='Payment Calendar'!$A319)*('Monthly Estimate'!$B$22)),IF('Monthly Estimate'!$D$22='Payment Calendar'!$B319,'Monthly Estimate'!$B$22,0))</f>
        <v>0</v>
      </c>
      <c r="N319" s="33">
        <f>IF(ISBLANK('Monthly Estimate'!$D$23),SUMPRODUCT(('Monthly Estimate'!$F$23:$BL$23='Payment Calendar'!$A319)*('Monthly Estimate'!$B$23)),IF('Monthly Estimate'!$D$23='Payment Calendar'!$B319,'Monthly Estimate'!$B$23,0))</f>
        <v>0</v>
      </c>
      <c r="O319" s="33">
        <f>IF(ISBLANK('Monthly Estimate'!$D$24),SUMPRODUCT(('Monthly Estimate'!$F$24:$BL$24='Payment Calendar'!$A319)*('Monthly Estimate'!$B$24)),IF('Monthly Estimate'!$D$24='Payment Calendar'!$B319,'Monthly Estimate'!$B$24,0))</f>
        <v>0</v>
      </c>
      <c r="P319" s="33">
        <f>IF(ISBLANK('Monthly Estimate'!$D$25),SUMPRODUCT(('Monthly Estimate'!$F$25:$BL$25='Payment Calendar'!$A319)*('Monthly Estimate'!$B$25)),IF('Monthly Estimate'!$D$25='Payment Calendar'!$B319,'Monthly Estimate'!$B$25,0))</f>
        <v>0</v>
      </c>
      <c r="Q319" s="33">
        <f>IF(ISBLANK('Monthly Estimate'!$D$26),SUMPRODUCT(('Monthly Estimate'!$F$26:$BL$26='Payment Calendar'!$A319)*('Monthly Estimate'!$B$26)),IF('Monthly Estimate'!$D$26='Payment Calendar'!$B319,'Monthly Estimate'!$B$26,0))</f>
        <v>0</v>
      </c>
      <c r="R319" s="33">
        <f>IF(ISBLANK('Monthly Estimate'!$D$27),SUMPRODUCT(('Monthly Estimate'!$F$27:$BL$27='Payment Calendar'!$A319)*('Monthly Estimate'!$B$27)),IF('Monthly Estimate'!$D$27='Payment Calendar'!$B319,'Monthly Estimate'!$B$27,0))</f>
        <v>0</v>
      </c>
      <c r="S319" s="33">
        <f>IF(ISBLANK('Monthly Estimate'!$D$28),SUMPRODUCT(('Monthly Estimate'!$F$28:$BL$28='Payment Calendar'!$A319)*('Monthly Estimate'!$B$28)),IF('Monthly Estimate'!$D$28='Payment Calendar'!$B319,'Monthly Estimate'!$B$28,0))</f>
        <v>0</v>
      </c>
      <c r="T319" s="33">
        <f>IF(ISBLANK('Monthly Estimate'!$D$32),SUMPRODUCT(('Monthly Estimate'!$F$32:$BL$32='Payment Calendar'!$A319)*('Monthly Estimate'!$B$32)),IF('Monthly Estimate'!$D$32='Payment Calendar'!$B319,'Monthly Estimate'!$B$32,0))</f>
        <v>0</v>
      </c>
      <c r="U319" s="33">
        <f>IF(ISBLANK('Monthly Estimate'!$D$33),SUMPRODUCT(('Monthly Estimate'!$F$33:$BL$33='Payment Calendar'!$A319)*('Monthly Estimate'!$B$33)),IF('Monthly Estimate'!$D$33='Payment Calendar'!$B319,'Monthly Estimate'!$B$33,0))</f>
        <v>0</v>
      </c>
      <c r="V319" s="33">
        <f>IF(ISBLANK('Monthly Estimate'!$D$34),SUMPRODUCT(('Monthly Estimate'!$F$34:$BL$34='Payment Calendar'!$A319)*('Monthly Estimate'!$B$34)),IF('Monthly Estimate'!$D$34='Payment Calendar'!$B319,'Monthly Estimate'!$B$34,0))</f>
        <v>0</v>
      </c>
      <c r="W319" s="33">
        <f>IF(ISBLANK('Monthly Estimate'!$D$35),SUMPRODUCT(('Monthly Estimate'!$F$35:$BL$35='Payment Calendar'!$A319)*('Monthly Estimate'!$B$35)),IF('Monthly Estimate'!$D$35='Payment Calendar'!$B319,'Monthly Estimate'!$B$35,0))</f>
        <v>0</v>
      </c>
      <c r="X319" s="33">
        <f>IF(ISBLANK('Monthly Estimate'!$D$36),SUMPRODUCT(('Monthly Estimate'!$F$36:$BL$36='Payment Calendar'!$A319)*('Monthly Estimate'!$B$36)),IF('Monthly Estimate'!$D$36='Payment Calendar'!$B319,'Monthly Estimate'!$B$36,0))</f>
        <v>0</v>
      </c>
      <c r="Y319" s="33">
        <f>IF(ISBLANK('Monthly Estimate'!$D$37),SUMPRODUCT(('Monthly Estimate'!$F$37:$BL$37='Payment Calendar'!$A319)*('Monthly Estimate'!$B$37)),IF('Monthly Estimate'!$D$37='Payment Calendar'!$B319,'Monthly Estimate'!$B$37,0))</f>
        <v>0</v>
      </c>
      <c r="Z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A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B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C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D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E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F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G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H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I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J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K319" s="33">
        <f>IF(ISBLANK('Monthly Estimate'!$D$38),SUMPRODUCT(('Monthly Estimate'!$F$38:$BL$38='Payment Calendar'!$A319)*('Monthly Estimate'!$B$38)),IF('Monthly Estimate'!$D$38='Payment Calendar'!$B319,'Monthly Estimate'!$B$38,0))</f>
        <v>0</v>
      </c>
      <c r="AL319" s="33">
        <f>IF(ISBLANK('Monthly Estimate'!$D$50),SUMPRODUCT(('Monthly Estimate'!$F$50:$BL$50='Payment Calendar'!$A319)*('Monthly Estimate'!$B$50)),IF('Monthly Estimate'!$D$50='Payment Calendar'!$B319,'Monthly Estimate'!$B$50,0))</f>
        <v>0</v>
      </c>
      <c r="AM319" s="34">
        <f>IF(ISBLANK('Monthly Estimate'!$D$51),SUMPRODUCT(('Monthly Estimate'!$F$51:$BL$51='Payment Calendar'!$A319)*('Monthly Estimate'!$B$51)),IF('Monthly Estimate'!$D$51='Payment Calendar'!$B319,'Monthly Estimate'!$B$51,0))</f>
        <v>0</v>
      </c>
      <c r="AN319" s="29">
        <f>SUM(D319:AM319)</f>
        <v>0</v>
      </c>
      <c r="AO319" s="33">
        <f>IF(ISBLANK('Monthly Estimate'!$D$6),SUMPRODUCT(('Monthly Estimate'!$F$6:$BL$6='Payment Calendar'!$A319)*('Monthly Estimate'!$B$6)),IF('Monthly Estimate'!$D$6='Payment Calendar'!$B319,'Monthly Estimate'!$B$6,0))</f>
        <v>0</v>
      </c>
      <c r="AP319" s="33">
        <f>IF(ISBLANK('Monthly Estimate'!$D$7),SUMPRODUCT(('Monthly Estimate'!$F$7:$BL$7='Payment Calendar'!$A319)*('Monthly Estimate'!$B$7)),IF('Monthly Estimate'!$D$7='Payment Calendar'!$B319,'Monthly Estimate'!$B$7,0))</f>
        <v>0</v>
      </c>
      <c r="AQ319" s="34">
        <f>IF(ISBLANK('Monthly Estimate'!$D$8),SUMPRODUCT(('Monthly Estimate'!$F$8:$BL$8='Payment Calendar'!$A319)*('Monthly Estimate'!$B$8)),IF('Monthly Estimate'!$D$8='Payment Calendar'!$B319,'Monthly Estimate'!$B$8,0))</f>
        <v>0</v>
      </c>
      <c r="AR319" s="35">
        <f t="shared" si="93"/>
        <v>0</v>
      </c>
      <c r="AS319" s="36">
        <f>IF(ISBLANK('Monthly Estimate'!$D$54),SUMPRODUCT(('Monthly Estimate'!$F$54:$BL$54='Payment Calendar'!$A319)*('Monthly Estimate'!$B$54)),IF('Monthly Estimate'!$D$54='Payment Calendar'!$B319,'Monthly Estimate'!$B$54,0))</f>
        <v>0</v>
      </c>
      <c r="AT319" s="34">
        <f>IF(ISBLANK('Monthly Estimate'!$D$55),SUMPRODUCT(('Monthly Estimate'!$F$55:$BL$55='Payment Calendar'!$A319)*('Monthly Estimate'!$B$55)),IF('Monthly Estimate'!$D$55='Payment Calendar'!$B319,'Monthly Estimate'!$B$55,0))</f>
        <v>0</v>
      </c>
      <c r="AU319" s="29">
        <f t="shared" si="114"/>
        <v>0</v>
      </c>
      <c r="AV319" s="30">
        <f t="shared" si="115"/>
        <v>0</v>
      </c>
      <c r="AW319" s="37">
        <f t="shared" ref="AW319:AW346" si="117">AW318+AV319</f>
        <v>0</v>
      </c>
    </row>
    <row r="320" spans="1:49" x14ac:dyDescent="0.2">
      <c r="A320" s="31">
        <f t="shared" si="116"/>
        <v>43407</v>
      </c>
      <c r="B320" s="32">
        <f t="shared" si="92"/>
        <v>3</v>
      </c>
      <c r="C320" s="32">
        <f t="shared" si="113"/>
        <v>11</v>
      </c>
      <c r="D320" s="33">
        <f>IF(ISBLANK('Monthly Estimate'!$D$13),SUMPRODUCT(('Monthly Estimate'!$F$13:$BL$13='Payment Calendar'!$A320)*('Monthly Estimate'!$B$13)),IF('Monthly Estimate'!$D$13='Payment Calendar'!$B320,'Monthly Estimate'!$B$13,0))</f>
        <v>0</v>
      </c>
      <c r="E320" s="33">
        <f>IF(ISBLANK('Monthly Estimate'!$D$14),SUMPRODUCT(('Monthly Estimate'!$F$14:$BL$14='Payment Calendar'!$A320)*('Monthly Estimate'!$B$14)),IF('Monthly Estimate'!$D$14='Payment Calendar'!$B320,'Monthly Estimate'!$B$14,0))</f>
        <v>0</v>
      </c>
      <c r="F320" s="33">
        <f>IF(ISBLANK('Monthly Estimate'!$D$15),SUMPRODUCT(('Monthly Estimate'!$F$15:$BL$15='Payment Calendar'!$A320)*('Monthly Estimate'!$B$15)),IF('Monthly Estimate'!$D$15='Payment Calendar'!$B320,'Monthly Estimate'!$B$15,0))</f>
        <v>0</v>
      </c>
      <c r="G320" s="33">
        <f>IF(ISBLANK('Monthly Estimate'!$D$16),SUMPRODUCT(('Monthly Estimate'!$F$16:$BL$16='Payment Calendar'!$A320)*('Monthly Estimate'!$B$16)),IF('Monthly Estimate'!$D$16='Payment Calendar'!$B320,'Monthly Estimate'!$B$16,0))</f>
        <v>0</v>
      </c>
      <c r="H320" s="33">
        <f>IF(ISBLANK('Monthly Estimate'!$D$17),SUMPRODUCT(('Monthly Estimate'!$F$17:$BL$17='Payment Calendar'!$A320)*('Monthly Estimate'!$B$17)),IF('Monthly Estimate'!$D$17='Payment Calendar'!$B320,'Monthly Estimate'!$B$17,0))</f>
        <v>0</v>
      </c>
      <c r="I320" s="33">
        <f>IF(ISBLANK('Monthly Estimate'!$D$18),SUMPRODUCT(('Monthly Estimate'!$F$18:$BL$18='Payment Calendar'!$A320)*('Monthly Estimate'!$B$18)),IF('Monthly Estimate'!$D$18='Payment Calendar'!$B320,'Monthly Estimate'!$B$18,0))</f>
        <v>0</v>
      </c>
      <c r="J320" s="33">
        <f>IF(ISBLANK('Monthly Estimate'!$D$19),SUMPRODUCT(('Monthly Estimate'!$F$19:$BL$19='Payment Calendar'!$A320)*('Monthly Estimate'!$B$19)),IF('Monthly Estimate'!$D$19='Payment Calendar'!$B320,'Monthly Estimate'!$B$19,0))</f>
        <v>0</v>
      </c>
      <c r="K320" s="33">
        <f>IF(ISBLANK('Monthly Estimate'!$D$20),SUMPRODUCT(('Monthly Estimate'!$F$20:$BL$20='Payment Calendar'!$A320)*('Monthly Estimate'!$B$20)),IF('Monthly Estimate'!$D$20='Payment Calendar'!$B320,'Monthly Estimate'!$B$20,0))</f>
        <v>0</v>
      </c>
      <c r="L320" s="33">
        <f>IF(ISBLANK('Monthly Estimate'!$D$21),SUMPRODUCT(('Monthly Estimate'!$F$21:$BL$21='Payment Calendar'!$A320)*('Monthly Estimate'!$B$21)),IF('Monthly Estimate'!$D$21='Payment Calendar'!$B320,'Monthly Estimate'!$B$21,0))</f>
        <v>0</v>
      </c>
      <c r="M320" s="33">
        <f>IF(ISBLANK('Monthly Estimate'!$D$22),SUMPRODUCT(('Monthly Estimate'!$F$22:$BL$22='Payment Calendar'!$A320)*('Monthly Estimate'!$B$22)),IF('Monthly Estimate'!$D$22='Payment Calendar'!$B320,'Monthly Estimate'!$B$22,0))</f>
        <v>0</v>
      </c>
      <c r="N320" s="33">
        <f>IF(ISBLANK('Monthly Estimate'!$D$23),SUMPRODUCT(('Monthly Estimate'!$F$23:$BL$23='Payment Calendar'!$A320)*('Monthly Estimate'!$B$23)),IF('Monthly Estimate'!$D$23='Payment Calendar'!$B320,'Monthly Estimate'!$B$23,0))</f>
        <v>0</v>
      </c>
      <c r="O320" s="33">
        <f>IF(ISBLANK('Monthly Estimate'!$D$24),SUMPRODUCT(('Monthly Estimate'!$F$24:$BL$24='Payment Calendar'!$A320)*('Monthly Estimate'!$B$24)),IF('Monthly Estimate'!$D$24='Payment Calendar'!$B320,'Monthly Estimate'!$B$24,0))</f>
        <v>0</v>
      </c>
      <c r="P320" s="33">
        <f>IF(ISBLANK('Monthly Estimate'!$D$25),SUMPRODUCT(('Monthly Estimate'!$F$25:$BL$25='Payment Calendar'!$A320)*('Monthly Estimate'!$B$25)),IF('Monthly Estimate'!$D$25='Payment Calendar'!$B320,'Monthly Estimate'!$B$25,0))</f>
        <v>0</v>
      </c>
      <c r="Q320" s="33">
        <f>IF(ISBLANK('Monthly Estimate'!$D$26),SUMPRODUCT(('Monthly Estimate'!$F$26:$BL$26='Payment Calendar'!$A320)*('Monthly Estimate'!$B$26)),IF('Monthly Estimate'!$D$26='Payment Calendar'!$B320,'Monthly Estimate'!$B$26,0))</f>
        <v>0</v>
      </c>
      <c r="R320" s="33">
        <f>IF(ISBLANK('Monthly Estimate'!$D$27),SUMPRODUCT(('Monthly Estimate'!$F$27:$BL$27='Payment Calendar'!$A320)*('Monthly Estimate'!$B$27)),IF('Monthly Estimate'!$D$27='Payment Calendar'!$B320,'Monthly Estimate'!$B$27,0))</f>
        <v>0</v>
      </c>
      <c r="S320" s="33">
        <f>IF(ISBLANK('Monthly Estimate'!$D$28),SUMPRODUCT(('Monthly Estimate'!$F$28:$BL$28='Payment Calendar'!$A320)*('Monthly Estimate'!$B$28)),IF('Monthly Estimate'!$D$28='Payment Calendar'!$B320,'Monthly Estimate'!$B$28,0))</f>
        <v>0</v>
      </c>
      <c r="T320" s="33">
        <f>IF(ISBLANK('Monthly Estimate'!$D$32),SUMPRODUCT(('Monthly Estimate'!$F$32:$BL$32='Payment Calendar'!$A320)*('Monthly Estimate'!$B$32)),IF('Monthly Estimate'!$D$32='Payment Calendar'!$B320,'Monthly Estimate'!$B$32,0))</f>
        <v>0</v>
      </c>
      <c r="U320" s="33">
        <f>IF(ISBLANK('Monthly Estimate'!$D$33),SUMPRODUCT(('Monthly Estimate'!$F$33:$BL$33='Payment Calendar'!$A320)*('Monthly Estimate'!$B$33)),IF('Monthly Estimate'!$D$33='Payment Calendar'!$B320,'Monthly Estimate'!$B$33,0))</f>
        <v>0</v>
      </c>
      <c r="V320" s="33">
        <f>IF(ISBLANK('Monthly Estimate'!$D$34),SUMPRODUCT(('Monthly Estimate'!$F$34:$BL$34='Payment Calendar'!$A320)*('Monthly Estimate'!$B$34)),IF('Monthly Estimate'!$D$34='Payment Calendar'!$B320,'Monthly Estimate'!$B$34,0))</f>
        <v>0</v>
      </c>
      <c r="W320" s="33">
        <f>IF(ISBLANK('Monthly Estimate'!$D$35),SUMPRODUCT(('Monthly Estimate'!$F$35:$BL$35='Payment Calendar'!$A320)*('Monthly Estimate'!$B$35)),IF('Monthly Estimate'!$D$35='Payment Calendar'!$B320,'Monthly Estimate'!$B$35,0))</f>
        <v>0</v>
      </c>
      <c r="X320" s="33">
        <f>IF(ISBLANK('Monthly Estimate'!$D$36),SUMPRODUCT(('Monthly Estimate'!$F$36:$BL$36='Payment Calendar'!$A320)*('Monthly Estimate'!$B$36)),IF('Monthly Estimate'!$D$36='Payment Calendar'!$B320,'Monthly Estimate'!$B$36,0))</f>
        <v>0</v>
      </c>
      <c r="Y320" s="33">
        <f>IF(ISBLANK('Monthly Estimate'!$D$37),SUMPRODUCT(('Monthly Estimate'!$F$37:$BL$37='Payment Calendar'!$A320)*('Monthly Estimate'!$B$37)),IF('Monthly Estimate'!$D$37='Payment Calendar'!$B320,'Monthly Estimate'!$B$37,0))</f>
        <v>0</v>
      </c>
      <c r="Z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A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B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C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D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E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F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G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H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I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J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K320" s="33">
        <f>IF(ISBLANK('Monthly Estimate'!$D$38),SUMPRODUCT(('Monthly Estimate'!$F$38:$BL$38='Payment Calendar'!$A320)*('Monthly Estimate'!$B$38)),IF('Monthly Estimate'!$D$38='Payment Calendar'!$B320,'Monthly Estimate'!$B$38,0))</f>
        <v>0</v>
      </c>
      <c r="AL320" s="33">
        <f>IF(ISBLANK('Monthly Estimate'!$D$50),SUMPRODUCT(('Monthly Estimate'!$F$50:$BL$50='Payment Calendar'!$A320)*('Monthly Estimate'!$B$50)),IF('Monthly Estimate'!$D$50='Payment Calendar'!$B320,'Monthly Estimate'!$B$50,0))</f>
        <v>0</v>
      </c>
      <c r="AM320" s="34">
        <f>IF(ISBLANK('Monthly Estimate'!$D$51),SUMPRODUCT(('Monthly Estimate'!$F$51:$BL$51='Payment Calendar'!$A320)*('Monthly Estimate'!$B$51)),IF('Monthly Estimate'!$D$51='Payment Calendar'!$B320,'Monthly Estimate'!$B$51,0))</f>
        <v>0</v>
      </c>
      <c r="AN320" s="29">
        <f>SUM(D320:AM320)</f>
        <v>0</v>
      </c>
      <c r="AO320" s="33">
        <f>IF(ISBLANK('Monthly Estimate'!$D$6),SUMPRODUCT(('Monthly Estimate'!$F$6:$BL$6='Payment Calendar'!$A320)*('Monthly Estimate'!$B$6)),IF('Monthly Estimate'!$D$6='Payment Calendar'!$B320,'Monthly Estimate'!$B$6,0))</f>
        <v>0</v>
      </c>
      <c r="AP320" s="33">
        <f>IF(ISBLANK('Monthly Estimate'!$D$7),SUMPRODUCT(('Monthly Estimate'!$F$7:$BL$7='Payment Calendar'!$A320)*('Monthly Estimate'!$B$7)),IF('Monthly Estimate'!$D$7='Payment Calendar'!$B320,'Monthly Estimate'!$B$7,0))</f>
        <v>0</v>
      </c>
      <c r="AQ320" s="34">
        <f>IF(ISBLANK('Monthly Estimate'!$D$8),SUMPRODUCT(('Monthly Estimate'!$F$8:$BL$8='Payment Calendar'!$A320)*('Monthly Estimate'!$B$8)),IF('Monthly Estimate'!$D$8='Payment Calendar'!$B320,'Monthly Estimate'!$B$8,0))</f>
        <v>0</v>
      </c>
      <c r="AR320" s="35">
        <f t="shared" si="93"/>
        <v>0</v>
      </c>
      <c r="AS320" s="36">
        <f>IF(ISBLANK('Monthly Estimate'!$D$54),SUMPRODUCT(('Monthly Estimate'!$F$54:$BL$54='Payment Calendar'!$A320)*('Monthly Estimate'!$B$54)),IF('Monthly Estimate'!$D$54='Payment Calendar'!$B320,'Monthly Estimate'!$B$54,0))</f>
        <v>0</v>
      </c>
      <c r="AT320" s="34">
        <f>IF(ISBLANK('Monthly Estimate'!$D$55),SUMPRODUCT(('Monthly Estimate'!$F$55:$BL$55='Payment Calendar'!$A320)*('Monthly Estimate'!$B$55)),IF('Monthly Estimate'!$D$55='Payment Calendar'!$B320,'Monthly Estimate'!$B$55,0))</f>
        <v>0</v>
      </c>
      <c r="AU320" s="29">
        <f t="shared" si="114"/>
        <v>0</v>
      </c>
      <c r="AV320" s="30">
        <f t="shared" si="115"/>
        <v>0</v>
      </c>
      <c r="AW320" s="37">
        <f t="shared" si="117"/>
        <v>0</v>
      </c>
    </row>
    <row r="321" spans="1:49" x14ac:dyDescent="0.2">
      <c r="A321" s="31">
        <f t="shared" si="116"/>
        <v>43408</v>
      </c>
      <c r="B321" s="32">
        <f t="shared" ref="B321:B378" si="118">DAY(A321)</f>
        <v>4</v>
      </c>
      <c r="C321" s="32">
        <f t="shared" si="113"/>
        <v>11</v>
      </c>
      <c r="D321" s="33">
        <f>IF(ISBLANK('Monthly Estimate'!$D$13),SUMPRODUCT(('Monthly Estimate'!$F$13:$BL$13='Payment Calendar'!$A321)*('Monthly Estimate'!$B$13)),IF('Monthly Estimate'!$D$13='Payment Calendar'!$B321,'Monthly Estimate'!$B$13,0))</f>
        <v>0</v>
      </c>
      <c r="E321" s="33">
        <f>IF(ISBLANK('Monthly Estimate'!$D$14),SUMPRODUCT(('Monthly Estimate'!$F$14:$BL$14='Payment Calendar'!$A321)*('Monthly Estimate'!$B$14)),IF('Monthly Estimate'!$D$14='Payment Calendar'!$B321,'Monthly Estimate'!$B$14,0))</f>
        <v>0</v>
      </c>
      <c r="F321" s="33">
        <f>IF(ISBLANK('Monthly Estimate'!$D$15),SUMPRODUCT(('Monthly Estimate'!$F$15:$BL$15='Payment Calendar'!$A321)*('Monthly Estimate'!$B$15)),IF('Monthly Estimate'!$D$15='Payment Calendar'!$B321,'Monthly Estimate'!$B$15,0))</f>
        <v>0</v>
      </c>
      <c r="G321" s="33">
        <f>IF(ISBLANK('Monthly Estimate'!$D$16),SUMPRODUCT(('Monthly Estimate'!$F$16:$BL$16='Payment Calendar'!$A321)*('Monthly Estimate'!$B$16)),IF('Monthly Estimate'!$D$16='Payment Calendar'!$B321,'Monthly Estimate'!$B$16,0))</f>
        <v>0</v>
      </c>
      <c r="H321" s="33">
        <f>IF(ISBLANK('Monthly Estimate'!$D$17),SUMPRODUCT(('Monthly Estimate'!$F$17:$BL$17='Payment Calendar'!$A321)*('Monthly Estimate'!$B$17)),IF('Monthly Estimate'!$D$17='Payment Calendar'!$B321,'Monthly Estimate'!$B$17,0))</f>
        <v>0</v>
      </c>
      <c r="I321" s="33">
        <f>IF(ISBLANK('Monthly Estimate'!$D$18),SUMPRODUCT(('Monthly Estimate'!$F$18:$BL$18='Payment Calendar'!$A321)*('Monthly Estimate'!$B$18)),IF('Monthly Estimate'!$D$18='Payment Calendar'!$B321,'Monthly Estimate'!$B$18,0))</f>
        <v>0</v>
      </c>
      <c r="J321" s="33">
        <f>IF(ISBLANK('Monthly Estimate'!$D$19),SUMPRODUCT(('Monthly Estimate'!$F$19:$BL$19='Payment Calendar'!$A321)*('Monthly Estimate'!$B$19)),IF('Monthly Estimate'!$D$19='Payment Calendar'!$B321,'Monthly Estimate'!$B$19,0))</f>
        <v>0</v>
      </c>
      <c r="K321" s="33">
        <f>IF(ISBLANK('Monthly Estimate'!$D$20),SUMPRODUCT(('Monthly Estimate'!$F$20:$BL$20='Payment Calendar'!$A321)*('Monthly Estimate'!$B$20)),IF('Monthly Estimate'!$D$20='Payment Calendar'!$B321,'Monthly Estimate'!$B$20,0))</f>
        <v>0</v>
      </c>
      <c r="L321" s="33">
        <f>IF(ISBLANK('Monthly Estimate'!$D$21),SUMPRODUCT(('Monthly Estimate'!$F$21:$BL$21='Payment Calendar'!$A321)*('Monthly Estimate'!$B$21)),IF('Monthly Estimate'!$D$21='Payment Calendar'!$B321,'Monthly Estimate'!$B$21,0))</f>
        <v>0</v>
      </c>
      <c r="M321" s="33">
        <f>IF(ISBLANK('Monthly Estimate'!$D$22),SUMPRODUCT(('Monthly Estimate'!$F$22:$BL$22='Payment Calendar'!$A321)*('Monthly Estimate'!$B$22)),IF('Monthly Estimate'!$D$22='Payment Calendar'!$B321,'Monthly Estimate'!$B$22,0))</f>
        <v>0</v>
      </c>
      <c r="N321" s="33">
        <f>IF(ISBLANK('Monthly Estimate'!$D$23),SUMPRODUCT(('Monthly Estimate'!$F$23:$BL$23='Payment Calendar'!$A321)*('Monthly Estimate'!$B$23)),IF('Monthly Estimate'!$D$23='Payment Calendar'!$B321,'Monthly Estimate'!$B$23,0))</f>
        <v>0</v>
      </c>
      <c r="O321" s="33">
        <f>IF(ISBLANK('Monthly Estimate'!$D$24),SUMPRODUCT(('Monthly Estimate'!$F$24:$BL$24='Payment Calendar'!$A321)*('Monthly Estimate'!$B$24)),IF('Monthly Estimate'!$D$24='Payment Calendar'!$B321,'Monthly Estimate'!$B$24,0))</f>
        <v>0</v>
      </c>
      <c r="P321" s="33">
        <f>IF(ISBLANK('Monthly Estimate'!$D$25),SUMPRODUCT(('Monthly Estimate'!$F$25:$BL$25='Payment Calendar'!$A321)*('Monthly Estimate'!$B$25)),IF('Monthly Estimate'!$D$25='Payment Calendar'!$B321,'Monthly Estimate'!$B$25,0))</f>
        <v>0</v>
      </c>
      <c r="Q321" s="33">
        <f>IF(ISBLANK('Monthly Estimate'!$D$26),SUMPRODUCT(('Monthly Estimate'!$F$26:$BL$26='Payment Calendar'!$A321)*('Monthly Estimate'!$B$26)),IF('Monthly Estimate'!$D$26='Payment Calendar'!$B321,'Monthly Estimate'!$B$26,0))</f>
        <v>0</v>
      </c>
      <c r="R321" s="33">
        <f>IF(ISBLANK('Monthly Estimate'!$D$27),SUMPRODUCT(('Monthly Estimate'!$F$27:$BL$27='Payment Calendar'!$A321)*('Monthly Estimate'!$B$27)),IF('Monthly Estimate'!$D$27='Payment Calendar'!$B321,'Monthly Estimate'!$B$27,0))</f>
        <v>0</v>
      </c>
      <c r="S321" s="33">
        <f>IF(ISBLANK('Monthly Estimate'!$D$28),SUMPRODUCT(('Monthly Estimate'!$F$28:$BL$28='Payment Calendar'!$A321)*('Monthly Estimate'!$B$28)),IF('Monthly Estimate'!$D$28='Payment Calendar'!$B321,'Monthly Estimate'!$B$28,0))</f>
        <v>0</v>
      </c>
      <c r="T321" s="33">
        <f>IF(ISBLANK('Monthly Estimate'!$D$32),SUMPRODUCT(('Monthly Estimate'!$F$32:$BL$32='Payment Calendar'!$A321)*('Monthly Estimate'!$B$32)),IF('Monthly Estimate'!$D$32='Payment Calendar'!$B321,'Monthly Estimate'!$B$32,0))</f>
        <v>0</v>
      </c>
      <c r="U321" s="33">
        <f>IF(ISBLANK('Monthly Estimate'!$D$33),SUMPRODUCT(('Monthly Estimate'!$F$33:$BL$33='Payment Calendar'!$A321)*('Monthly Estimate'!$B$33)),IF('Monthly Estimate'!$D$33='Payment Calendar'!$B321,'Monthly Estimate'!$B$33,0))</f>
        <v>0</v>
      </c>
      <c r="V321" s="33">
        <f>IF(ISBLANK('Monthly Estimate'!$D$34),SUMPRODUCT(('Monthly Estimate'!$F$34:$BL$34='Payment Calendar'!$A321)*('Monthly Estimate'!$B$34)),IF('Monthly Estimate'!$D$34='Payment Calendar'!$B321,'Monthly Estimate'!$B$34,0))</f>
        <v>0</v>
      </c>
      <c r="W321" s="33">
        <f>IF(ISBLANK('Monthly Estimate'!$D$35),SUMPRODUCT(('Monthly Estimate'!$F$35:$BL$35='Payment Calendar'!$A321)*('Monthly Estimate'!$B$35)),IF('Monthly Estimate'!$D$35='Payment Calendar'!$B321,'Monthly Estimate'!$B$35,0))</f>
        <v>0</v>
      </c>
      <c r="X321" s="33">
        <f>IF(ISBLANK('Monthly Estimate'!$D$36),SUMPRODUCT(('Monthly Estimate'!$F$36:$BL$36='Payment Calendar'!$A321)*('Monthly Estimate'!$B$36)),IF('Monthly Estimate'!$D$36='Payment Calendar'!$B321,'Monthly Estimate'!$B$36,0))</f>
        <v>0</v>
      </c>
      <c r="Y321" s="33">
        <f>IF(ISBLANK('Monthly Estimate'!$D$37),SUMPRODUCT(('Monthly Estimate'!$F$37:$BL$37='Payment Calendar'!$A321)*('Monthly Estimate'!$B$37)),IF('Monthly Estimate'!$D$37='Payment Calendar'!$B321,'Monthly Estimate'!$B$37,0))</f>
        <v>0</v>
      </c>
      <c r="Z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A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B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C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D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E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F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G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H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I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J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K321" s="33">
        <f>IF(ISBLANK('Monthly Estimate'!$D$38),SUMPRODUCT(('Monthly Estimate'!$F$38:$BL$38='Payment Calendar'!$A321)*('Monthly Estimate'!$B$38)),IF('Monthly Estimate'!$D$38='Payment Calendar'!$B321,'Monthly Estimate'!$B$38,0))</f>
        <v>0</v>
      </c>
      <c r="AL321" s="33">
        <f>IF(ISBLANK('Monthly Estimate'!$D$50),SUMPRODUCT(('Monthly Estimate'!$F$50:$BL$50='Payment Calendar'!$A321)*('Monthly Estimate'!$B$50)),IF('Monthly Estimate'!$D$50='Payment Calendar'!$B321,'Monthly Estimate'!$B$50,0))</f>
        <v>0</v>
      </c>
      <c r="AM321" s="34">
        <f>IF(ISBLANK('Monthly Estimate'!$D$51),SUMPRODUCT(('Monthly Estimate'!$F$51:$BL$51='Payment Calendar'!$A321)*('Monthly Estimate'!$B$51)),IF('Monthly Estimate'!$D$51='Payment Calendar'!$B321,'Monthly Estimate'!$B$51,0))</f>
        <v>0</v>
      </c>
      <c r="AN321" s="29">
        <f>SUM(D321:AM321)</f>
        <v>0</v>
      </c>
      <c r="AO321" s="33">
        <f>IF(ISBLANK('Monthly Estimate'!$D$6),SUMPRODUCT(('Monthly Estimate'!$F$6:$BL$6='Payment Calendar'!$A321)*('Monthly Estimate'!$B$6)),IF('Monthly Estimate'!$D$6='Payment Calendar'!$B321,'Monthly Estimate'!$B$6,0))</f>
        <v>0</v>
      </c>
      <c r="AP321" s="33">
        <f>IF(ISBLANK('Monthly Estimate'!$D$7),SUMPRODUCT(('Monthly Estimate'!$F$7:$BL$7='Payment Calendar'!$A321)*('Monthly Estimate'!$B$7)),IF('Monthly Estimate'!$D$7='Payment Calendar'!$B321,'Monthly Estimate'!$B$7,0))</f>
        <v>0</v>
      </c>
      <c r="AQ321" s="34">
        <f>IF(ISBLANK('Monthly Estimate'!$D$8),SUMPRODUCT(('Monthly Estimate'!$F$8:$BL$8='Payment Calendar'!$A321)*('Monthly Estimate'!$B$8)),IF('Monthly Estimate'!$D$8='Payment Calendar'!$B321,'Monthly Estimate'!$B$8,0))</f>
        <v>0</v>
      </c>
      <c r="AR321" s="35">
        <f t="shared" ref="AR321:AR378" si="119">SUM(AO321:AQ321)</f>
        <v>0</v>
      </c>
      <c r="AS321" s="36">
        <f>IF(ISBLANK('Monthly Estimate'!$D$54),SUMPRODUCT(('Monthly Estimate'!$F$54:$BL$54='Payment Calendar'!$A321)*('Monthly Estimate'!$B$54)),IF('Monthly Estimate'!$D$54='Payment Calendar'!$B321,'Monthly Estimate'!$B$54,0))</f>
        <v>0</v>
      </c>
      <c r="AT321" s="34">
        <f>IF(ISBLANK('Monthly Estimate'!$D$55),SUMPRODUCT(('Monthly Estimate'!$F$55:$BL$55='Payment Calendar'!$A321)*('Monthly Estimate'!$B$55)),IF('Monthly Estimate'!$D$55='Payment Calendar'!$B321,'Monthly Estimate'!$B$55,0))</f>
        <v>0</v>
      </c>
      <c r="AU321" s="29">
        <f t="shared" si="114"/>
        <v>0</v>
      </c>
      <c r="AV321" s="30">
        <f t="shared" si="115"/>
        <v>0</v>
      </c>
      <c r="AW321" s="37">
        <f t="shared" si="117"/>
        <v>0</v>
      </c>
    </row>
    <row r="322" spans="1:49" x14ac:dyDescent="0.2">
      <c r="A322" s="31">
        <f t="shared" si="116"/>
        <v>43409</v>
      </c>
      <c r="B322" s="32">
        <f t="shared" si="118"/>
        <v>5</v>
      </c>
      <c r="C322" s="32">
        <f t="shared" si="113"/>
        <v>11</v>
      </c>
      <c r="D322" s="33">
        <f>IF(ISBLANK('Monthly Estimate'!$D$13),SUMPRODUCT(('Monthly Estimate'!$F$13:$BL$13='Payment Calendar'!$A322)*('Monthly Estimate'!$B$13)),IF('Monthly Estimate'!$D$13='Payment Calendar'!$B322,'Monthly Estimate'!$B$13,0))</f>
        <v>0</v>
      </c>
      <c r="E322" s="33">
        <f>IF(ISBLANK('Monthly Estimate'!$D$14),SUMPRODUCT(('Monthly Estimate'!$F$14:$BL$14='Payment Calendar'!$A322)*('Monthly Estimate'!$B$14)),IF('Monthly Estimate'!$D$14='Payment Calendar'!$B322,'Monthly Estimate'!$B$14,0))</f>
        <v>0</v>
      </c>
      <c r="F322" s="33">
        <f>IF(ISBLANK('Monthly Estimate'!$D$15),SUMPRODUCT(('Monthly Estimate'!$F$15:$BL$15='Payment Calendar'!$A322)*('Monthly Estimate'!$B$15)),IF('Monthly Estimate'!$D$15='Payment Calendar'!$B322,'Monthly Estimate'!$B$15,0))</f>
        <v>0</v>
      </c>
      <c r="G322" s="33">
        <f>IF(ISBLANK('Monthly Estimate'!$D$16),SUMPRODUCT(('Monthly Estimate'!$F$16:$BL$16='Payment Calendar'!$A322)*('Monthly Estimate'!$B$16)),IF('Monthly Estimate'!$D$16='Payment Calendar'!$B322,'Monthly Estimate'!$B$16,0))</f>
        <v>0</v>
      </c>
      <c r="H322" s="33">
        <f>IF(ISBLANK('Monthly Estimate'!$D$17),SUMPRODUCT(('Monthly Estimate'!$F$17:$BL$17='Payment Calendar'!$A322)*('Monthly Estimate'!$B$17)),IF('Monthly Estimate'!$D$17='Payment Calendar'!$B322,'Monthly Estimate'!$B$17,0))</f>
        <v>0</v>
      </c>
      <c r="I322" s="33">
        <f>IF(ISBLANK('Monthly Estimate'!$D$18),SUMPRODUCT(('Monthly Estimate'!$F$18:$BL$18='Payment Calendar'!$A322)*('Monthly Estimate'!$B$18)),IF('Monthly Estimate'!$D$18='Payment Calendar'!$B322,'Monthly Estimate'!$B$18,0))</f>
        <v>0</v>
      </c>
      <c r="J322" s="33">
        <f>IF(ISBLANK('Monthly Estimate'!$D$19),SUMPRODUCT(('Monthly Estimate'!$F$19:$BL$19='Payment Calendar'!$A322)*('Monthly Estimate'!$B$19)),IF('Monthly Estimate'!$D$19='Payment Calendar'!$B322,'Monthly Estimate'!$B$19,0))</f>
        <v>0</v>
      </c>
      <c r="K322" s="33">
        <f>IF(ISBLANK('Monthly Estimate'!$D$20),SUMPRODUCT(('Monthly Estimate'!$F$20:$BL$20='Payment Calendar'!$A322)*('Monthly Estimate'!$B$20)),IF('Monthly Estimate'!$D$20='Payment Calendar'!$B322,'Monthly Estimate'!$B$20,0))</f>
        <v>0</v>
      </c>
      <c r="L322" s="33">
        <f>IF(ISBLANK('Monthly Estimate'!$D$21),SUMPRODUCT(('Monthly Estimate'!$F$21:$BL$21='Payment Calendar'!$A322)*('Monthly Estimate'!$B$21)),IF('Monthly Estimate'!$D$21='Payment Calendar'!$B322,'Monthly Estimate'!$B$21,0))</f>
        <v>0</v>
      </c>
      <c r="M322" s="33">
        <f>IF(ISBLANK('Monthly Estimate'!$D$22),SUMPRODUCT(('Monthly Estimate'!$F$22:$BL$22='Payment Calendar'!$A322)*('Monthly Estimate'!$B$22)),IF('Monthly Estimate'!$D$22='Payment Calendar'!$B322,'Monthly Estimate'!$B$22,0))</f>
        <v>0</v>
      </c>
      <c r="N322" s="33">
        <f>IF(ISBLANK('Monthly Estimate'!$D$23),SUMPRODUCT(('Monthly Estimate'!$F$23:$BL$23='Payment Calendar'!$A322)*('Monthly Estimate'!$B$23)),IF('Monthly Estimate'!$D$23='Payment Calendar'!$B322,'Monthly Estimate'!$B$23,0))</f>
        <v>0</v>
      </c>
      <c r="O322" s="33">
        <f>IF(ISBLANK('Monthly Estimate'!$D$24),SUMPRODUCT(('Monthly Estimate'!$F$24:$BL$24='Payment Calendar'!$A322)*('Monthly Estimate'!$B$24)),IF('Monthly Estimate'!$D$24='Payment Calendar'!$B322,'Monthly Estimate'!$B$24,0))</f>
        <v>0</v>
      </c>
      <c r="P322" s="33">
        <f>IF(ISBLANK('Monthly Estimate'!$D$25),SUMPRODUCT(('Monthly Estimate'!$F$25:$BL$25='Payment Calendar'!$A322)*('Monthly Estimate'!$B$25)),IF('Monthly Estimate'!$D$25='Payment Calendar'!$B322,'Monthly Estimate'!$B$25,0))</f>
        <v>0</v>
      </c>
      <c r="Q322" s="33">
        <f>IF(ISBLANK('Monthly Estimate'!$D$26),SUMPRODUCT(('Monthly Estimate'!$F$26:$BL$26='Payment Calendar'!$A322)*('Monthly Estimate'!$B$26)),IF('Monthly Estimate'!$D$26='Payment Calendar'!$B322,'Monthly Estimate'!$B$26,0))</f>
        <v>0</v>
      </c>
      <c r="R322" s="33">
        <f>IF(ISBLANK('Monthly Estimate'!$D$27),SUMPRODUCT(('Monthly Estimate'!$F$27:$BL$27='Payment Calendar'!$A322)*('Monthly Estimate'!$B$27)),IF('Monthly Estimate'!$D$27='Payment Calendar'!$B322,'Monthly Estimate'!$B$27,0))</f>
        <v>0</v>
      </c>
      <c r="S322" s="33">
        <f>IF(ISBLANK('Monthly Estimate'!$D$28),SUMPRODUCT(('Monthly Estimate'!$F$28:$BL$28='Payment Calendar'!$A322)*('Monthly Estimate'!$B$28)),IF('Monthly Estimate'!$D$28='Payment Calendar'!$B322,'Monthly Estimate'!$B$28,0))</f>
        <v>0</v>
      </c>
      <c r="T322" s="33">
        <f>IF(ISBLANK('Monthly Estimate'!$D$32),SUMPRODUCT(('Monthly Estimate'!$F$32:$BL$32='Payment Calendar'!$A322)*('Monthly Estimate'!$B$32)),IF('Monthly Estimate'!$D$32='Payment Calendar'!$B322,'Monthly Estimate'!$B$32,0))</f>
        <v>0</v>
      </c>
      <c r="U322" s="33">
        <f>IF(ISBLANK('Monthly Estimate'!$D$33),SUMPRODUCT(('Monthly Estimate'!$F$33:$BL$33='Payment Calendar'!$A322)*('Monthly Estimate'!$B$33)),IF('Monthly Estimate'!$D$33='Payment Calendar'!$B322,'Monthly Estimate'!$B$33,0))</f>
        <v>0</v>
      </c>
      <c r="V322" s="33">
        <f>IF(ISBLANK('Monthly Estimate'!$D$34),SUMPRODUCT(('Monthly Estimate'!$F$34:$BL$34='Payment Calendar'!$A322)*('Monthly Estimate'!$B$34)),IF('Monthly Estimate'!$D$34='Payment Calendar'!$B322,'Monthly Estimate'!$B$34,0))</f>
        <v>0</v>
      </c>
      <c r="W322" s="33">
        <f>IF(ISBLANK('Monthly Estimate'!$D$35),SUMPRODUCT(('Monthly Estimate'!$F$35:$BL$35='Payment Calendar'!$A322)*('Monthly Estimate'!$B$35)),IF('Monthly Estimate'!$D$35='Payment Calendar'!$B322,'Monthly Estimate'!$B$35,0))</f>
        <v>0</v>
      </c>
      <c r="X322" s="33">
        <f>IF(ISBLANK('Monthly Estimate'!$D$36),SUMPRODUCT(('Monthly Estimate'!$F$36:$BL$36='Payment Calendar'!$A322)*('Monthly Estimate'!$B$36)),IF('Monthly Estimate'!$D$36='Payment Calendar'!$B322,'Monthly Estimate'!$B$36,0))</f>
        <v>0</v>
      </c>
      <c r="Y322" s="33">
        <f>IF(ISBLANK('Monthly Estimate'!$D$37),SUMPRODUCT(('Monthly Estimate'!$F$37:$BL$37='Payment Calendar'!$A322)*('Monthly Estimate'!$B$37)),IF('Monthly Estimate'!$D$37='Payment Calendar'!$B322,'Monthly Estimate'!$B$37,0))</f>
        <v>0</v>
      </c>
      <c r="Z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A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B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C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D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E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F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G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H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I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J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K322" s="33">
        <f>IF(ISBLANK('Monthly Estimate'!$D$38),SUMPRODUCT(('Monthly Estimate'!$F$38:$BL$38='Payment Calendar'!$A322)*('Monthly Estimate'!$B$38)),IF('Monthly Estimate'!$D$38='Payment Calendar'!$B322,'Monthly Estimate'!$B$38,0))</f>
        <v>0</v>
      </c>
      <c r="AL322" s="33">
        <f>IF(ISBLANK('Monthly Estimate'!$D$50),SUMPRODUCT(('Monthly Estimate'!$F$50:$BL$50='Payment Calendar'!$A322)*('Monthly Estimate'!$B$50)),IF('Monthly Estimate'!$D$50='Payment Calendar'!$B322,'Monthly Estimate'!$B$50,0))</f>
        <v>0</v>
      </c>
      <c r="AM322" s="34">
        <f>IF(ISBLANK('Monthly Estimate'!$D$51),SUMPRODUCT(('Monthly Estimate'!$F$51:$BL$51='Payment Calendar'!$A322)*('Monthly Estimate'!$B$51)),IF('Monthly Estimate'!$D$51='Payment Calendar'!$B322,'Monthly Estimate'!$B$51,0))</f>
        <v>0</v>
      </c>
      <c r="AN322" s="29">
        <f>SUM(D322:AM322)</f>
        <v>0</v>
      </c>
      <c r="AO322" s="33">
        <f>IF(ISBLANK('Monthly Estimate'!$D$6),SUMPRODUCT(('Monthly Estimate'!$F$6:$BL$6='Payment Calendar'!$A322)*('Monthly Estimate'!$B$6)),IF('Monthly Estimate'!$D$6='Payment Calendar'!$B322,'Monthly Estimate'!$B$6,0))</f>
        <v>0</v>
      </c>
      <c r="AP322" s="33">
        <f>IF(ISBLANK('Monthly Estimate'!$D$7),SUMPRODUCT(('Monthly Estimate'!$F$7:$BL$7='Payment Calendar'!$A322)*('Monthly Estimate'!$B$7)),IF('Monthly Estimate'!$D$7='Payment Calendar'!$B322,'Monthly Estimate'!$B$7,0))</f>
        <v>0</v>
      </c>
      <c r="AQ322" s="34">
        <f>IF(ISBLANK('Monthly Estimate'!$D$8),SUMPRODUCT(('Monthly Estimate'!$F$8:$BL$8='Payment Calendar'!$A322)*('Monthly Estimate'!$B$8)),IF('Monthly Estimate'!$D$8='Payment Calendar'!$B322,'Monthly Estimate'!$B$8,0))</f>
        <v>0</v>
      </c>
      <c r="AR322" s="35">
        <f t="shared" si="119"/>
        <v>0</v>
      </c>
      <c r="AS322" s="36">
        <f>IF(ISBLANK('Monthly Estimate'!$D$54),SUMPRODUCT(('Monthly Estimate'!$F$54:$BL$54='Payment Calendar'!$A322)*('Monthly Estimate'!$B$54)),IF('Monthly Estimate'!$D$54='Payment Calendar'!$B322,'Monthly Estimate'!$B$54,0))</f>
        <v>0</v>
      </c>
      <c r="AT322" s="34">
        <f>IF(ISBLANK('Monthly Estimate'!$D$55),SUMPRODUCT(('Monthly Estimate'!$F$55:$BL$55='Payment Calendar'!$A322)*('Monthly Estimate'!$B$55)),IF('Monthly Estimate'!$D$55='Payment Calendar'!$B322,'Monthly Estimate'!$B$55,0))</f>
        <v>0</v>
      </c>
      <c r="AU322" s="29">
        <f t="shared" si="114"/>
        <v>0</v>
      </c>
      <c r="AV322" s="30">
        <f t="shared" si="115"/>
        <v>0</v>
      </c>
      <c r="AW322" s="37">
        <f t="shared" si="117"/>
        <v>0</v>
      </c>
    </row>
    <row r="323" spans="1:49" x14ac:dyDescent="0.2">
      <c r="A323" s="31">
        <f t="shared" si="116"/>
        <v>43410</v>
      </c>
      <c r="B323" s="32">
        <f t="shared" si="118"/>
        <v>6</v>
      </c>
      <c r="C323" s="32">
        <f t="shared" si="113"/>
        <v>11</v>
      </c>
      <c r="D323" s="33">
        <f>IF(ISBLANK('Monthly Estimate'!$D$13),SUMPRODUCT(('Monthly Estimate'!$F$13:$BL$13='Payment Calendar'!$A323)*('Monthly Estimate'!$B$13)),IF('Monthly Estimate'!$D$13='Payment Calendar'!$B323,'Monthly Estimate'!$B$13,0))</f>
        <v>0</v>
      </c>
      <c r="E323" s="33">
        <f>IF(ISBLANK('Monthly Estimate'!$D$14),SUMPRODUCT(('Monthly Estimate'!$F$14:$BL$14='Payment Calendar'!$A323)*('Monthly Estimate'!$B$14)),IF('Monthly Estimate'!$D$14='Payment Calendar'!$B323,'Monthly Estimate'!$B$14,0))</f>
        <v>0</v>
      </c>
      <c r="F323" s="33">
        <f>IF(ISBLANK('Monthly Estimate'!$D$15),SUMPRODUCT(('Monthly Estimate'!$F$15:$BL$15='Payment Calendar'!$A323)*('Monthly Estimate'!$B$15)),IF('Monthly Estimate'!$D$15='Payment Calendar'!$B323,'Monthly Estimate'!$B$15,0))</f>
        <v>0</v>
      </c>
      <c r="G323" s="33">
        <f>IF(ISBLANK('Monthly Estimate'!$D$16),SUMPRODUCT(('Monthly Estimate'!$F$16:$BL$16='Payment Calendar'!$A323)*('Monthly Estimate'!$B$16)),IF('Monthly Estimate'!$D$16='Payment Calendar'!$B323,'Monthly Estimate'!$B$16,0))</f>
        <v>0</v>
      </c>
      <c r="H323" s="33">
        <f>IF(ISBLANK('Monthly Estimate'!$D$17),SUMPRODUCT(('Monthly Estimate'!$F$17:$BL$17='Payment Calendar'!$A323)*('Monthly Estimate'!$B$17)),IF('Monthly Estimate'!$D$17='Payment Calendar'!$B323,'Monthly Estimate'!$B$17,0))</f>
        <v>0</v>
      </c>
      <c r="I323" s="33">
        <f>IF(ISBLANK('Monthly Estimate'!$D$18),SUMPRODUCT(('Monthly Estimate'!$F$18:$BL$18='Payment Calendar'!$A323)*('Monthly Estimate'!$B$18)),IF('Monthly Estimate'!$D$18='Payment Calendar'!$B323,'Monthly Estimate'!$B$18,0))</f>
        <v>0</v>
      </c>
      <c r="J323" s="33">
        <f>IF(ISBLANK('Monthly Estimate'!$D$19),SUMPRODUCT(('Monthly Estimate'!$F$19:$BL$19='Payment Calendar'!$A323)*('Monthly Estimate'!$B$19)),IF('Monthly Estimate'!$D$19='Payment Calendar'!$B323,'Monthly Estimate'!$B$19,0))</f>
        <v>0</v>
      </c>
      <c r="K323" s="33">
        <f>IF(ISBLANK('Monthly Estimate'!$D$20),SUMPRODUCT(('Monthly Estimate'!$F$20:$BL$20='Payment Calendar'!$A323)*('Monthly Estimate'!$B$20)),IF('Monthly Estimate'!$D$20='Payment Calendar'!$B323,'Monthly Estimate'!$B$20,0))</f>
        <v>0</v>
      </c>
      <c r="L323" s="33">
        <f>IF(ISBLANK('Monthly Estimate'!$D$21),SUMPRODUCT(('Monthly Estimate'!$F$21:$BL$21='Payment Calendar'!$A323)*('Monthly Estimate'!$B$21)),IF('Monthly Estimate'!$D$21='Payment Calendar'!$B323,'Monthly Estimate'!$B$21,0))</f>
        <v>0</v>
      </c>
      <c r="M323" s="33">
        <f>IF(ISBLANK('Monthly Estimate'!$D$22),SUMPRODUCT(('Monthly Estimate'!$F$22:$BL$22='Payment Calendar'!$A323)*('Monthly Estimate'!$B$22)),IF('Monthly Estimate'!$D$22='Payment Calendar'!$B323,'Monthly Estimate'!$B$22,0))</f>
        <v>0</v>
      </c>
      <c r="N323" s="33">
        <f>IF(ISBLANK('Monthly Estimate'!$D$23),SUMPRODUCT(('Monthly Estimate'!$F$23:$BL$23='Payment Calendar'!$A323)*('Monthly Estimate'!$B$23)),IF('Monthly Estimate'!$D$23='Payment Calendar'!$B323,'Monthly Estimate'!$B$23,0))</f>
        <v>0</v>
      </c>
      <c r="O323" s="33">
        <f>IF(ISBLANK('Monthly Estimate'!$D$24),SUMPRODUCT(('Monthly Estimate'!$F$24:$BL$24='Payment Calendar'!$A323)*('Monthly Estimate'!$B$24)),IF('Monthly Estimate'!$D$24='Payment Calendar'!$B323,'Monthly Estimate'!$B$24,0))</f>
        <v>0</v>
      </c>
      <c r="P323" s="33">
        <f>IF(ISBLANK('Monthly Estimate'!$D$25),SUMPRODUCT(('Monthly Estimate'!$F$25:$BL$25='Payment Calendar'!$A323)*('Monthly Estimate'!$B$25)),IF('Monthly Estimate'!$D$25='Payment Calendar'!$B323,'Monthly Estimate'!$B$25,0))</f>
        <v>0</v>
      </c>
      <c r="Q323" s="33">
        <f>IF(ISBLANK('Monthly Estimate'!$D$26),SUMPRODUCT(('Monthly Estimate'!$F$26:$BL$26='Payment Calendar'!$A323)*('Monthly Estimate'!$B$26)),IF('Monthly Estimate'!$D$26='Payment Calendar'!$B323,'Monthly Estimate'!$B$26,0))</f>
        <v>0</v>
      </c>
      <c r="R323" s="33">
        <f>IF(ISBLANK('Monthly Estimate'!$D$27),SUMPRODUCT(('Monthly Estimate'!$F$27:$BL$27='Payment Calendar'!$A323)*('Monthly Estimate'!$B$27)),IF('Monthly Estimate'!$D$27='Payment Calendar'!$B323,'Monthly Estimate'!$B$27,0))</f>
        <v>0</v>
      </c>
      <c r="S323" s="33">
        <f>IF(ISBLANK('Monthly Estimate'!$D$28),SUMPRODUCT(('Monthly Estimate'!$F$28:$BL$28='Payment Calendar'!$A323)*('Monthly Estimate'!$B$28)),IF('Monthly Estimate'!$D$28='Payment Calendar'!$B323,'Monthly Estimate'!$B$28,0))</f>
        <v>0</v>
      </c>
      <c r="T323" s="33">
        <f>IF(ISBLANK('Monthly Estimate'!$D$32),SUMPRODUCT(('Monthly Estimate'!$F$32:$BL$32='Payment Calendar'!$A323)*('Monthly Estimate'!$B$32)),IF('Monthly Estimate'!$D$32='Payment Calendar'!$B323,'Monthly Estimate'!$B$32,0))</f>
        <v>0</v>
      </c>
      <c r="U323" s="33">
        <f>IF(ISBLANK('Monthly Estimate'!$D$33),SUMPRODUCT(('Monthly Estimate'!$F$33:$BL$33='Payment Calendar'!$A323)*('Monthly Estimate'!$B$33)),IF('Monthly Estimate'!$D$33='Payment Calendar'!$B323,'Monthly Estimate'!$B$33,0))</f>
        <v>0</v>
      </c>
      <c r="V323" s="33">
        <f>IF(ISBLANK('Monthly Estimate'!$D$34),SUMPRODUCT(('Monthly Estimate'!$F$34:$BL$34='Payment Calendar'!$A323)*('Monthly Estimate'!$B$34)),IF('Monthly Estimate'!$D$34='Payment Calendar'!$B323,'Monthly Estimate'!$B$34,0))</f>
        <v>0</v>
      </c>
      <c r="W323" s="33">
        <f>IF(ISBLANK('Monthly Estimate'!$D$35),SUMPRODUCT(('Monthly Estimate'!$F$35:$BL$35='Payment Calendar'!$A323)*('Monthly Estimate'!$B$35)),IF('Monthly Estimate'!$D$35='Payment Calendar'!$B323,'Monthly Estimate'!$B$35,0))</f>
        <v>0</v>
      </c>
      <c r="X323" s="33">
        <f>IF(ISBLANK('Monthly Estimate'!$D$36),SUMPRODUCT(('Monthly Estimate'!$F$36:$BL$36='Payment Calendar'!$A323)*('Monthly Estimate'!$B$36)),IF('Monthly Estimate'!$D$36='Payment Calendar'!$B323,'Monthly Estimate'!$B$36,0))</f>
        <v>0</v>
      </c>
      <c r="Y323" s="33">
        <f>IF(ISBLANK('Monthly Estimate'!$D$37),SUMPRODUCT(('Monthly Estimate'!$F$37:$BL$37='Payment Calendar'!$A323)*('Monthly Estimate'!$B$37)),IF('Monthly Estimate'!$D$37='Payment Calendar'!$B323,'Monthly Estimate'!$B$37,0))</f>
        <v>0</v>
      </c>
      <c r="Z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A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B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C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D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E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F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G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H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I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J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K323" s="33">
        <f>IF(ISBLANK('Monthly Estimate'!$D$38),SUMPRODUCT(('Monthly Estimate'!$F$38:$BL$38='Payment Calendar'!$A323)*('Monthly Estimate'!$B$38)),IF('Monthly Estimate'!$D$38='Payment Calendar'!$B323,'Monthly Estimate'!$B$38,0))</f>
        <v>0</v>
      </c>
      <c r="AL323" s="33">
        <f>IF(ISBLANK('Monthly Estimate'!$D$50),SUMPRODUCT(('Monthly Estimate'!$F$50:$BL$50='Payment Calendar'!$A323)*('Monthly Estimate'!$B$50)),IF('Monthly Estimate'!$D$50='Payment Calendar'!$B323,'Monthly Estimate'!$B$50,0))</f>
        <v>0</v>
      </c>
      <c r="AM323" s="34">
        <f>IF(ISBLANK('Monthly Estimate'!$D$51),SUMPRODUCT(('Monthly Estimate'!$F$51:$BL$51='Payment Calendar'!$A323)*('Monthly Estimate'!$B$51)),IF('Monthly Estimate'!$D$51='Payment Calendar'!$B323,'Monthly Estimate'!$B$51,0))</f>
        <v>0</v>
      </c>
      <c r="AN323" s="29">
        <f>SUM(D323:AM323)</f>
        <v>0</v>
      </c>
      <c r="AO323" s="33">
        <f>IF(ISBLANK('Monthly Estimate'!$D$6),SUMPRODUCT(('Monthly Estimate'!$F$6:$BL$6='Payment Calendar'!$A323)*('Monthly Estimate'!$B$6)),IF('Monthly Estimate'!$D$6='Payment Calendar'!$B323,'Monthly Estimate'!$B$6,0))</f>
        <v>0</v>
      </c>
      <c r="AP323" s="33">
        <f>IF(ISBLANK('Monthly Estimate'!$D$7),SUMPRODUCT(('Monthly Estimate'!$F$7:$BL$7='Payment Calendar'!$A323)*('Monthly Estimate'!$B$7)),IF('Monthly Estimate'!$D$7='Payment Calendar'!$B323,'Monthly Estimate'!$B$7,0))</f>
        <v>0</v>
      </c>
      <c r="AQ323" s="34">
        <f>IF(ISBLANK('Monthly Estimate'!$D$8),SUMPRODUCT(('Monthly Estimate'!$F$8:$BL$8='Payment Calendar'!$A323)*('Monthly Estimate'!$B$8)),IF('Monthly Estimate'!$D$8='Payment Calendar'!$B323,'Monthly Estimate'!$B$8,0))</f>
        <v>0</v>
      </c>
      <c r="AR323" s="35">
        <f t="shared" si="119"/>
        <v>0</v>
      </c>
      <c r="AS323" s="36">
        <f>IF(ISBLANK('Monthly Estimate'!$D$54),SUMPRODUCT(('Monthly Estimate'!$F$54:$BL$54='Payment Calendar'!$A323)*('Monthly Estimate'!$B$54)),IF('Monthly Estimate'!$D$54='Payment Calendar'!$B323,'Monthly Estimate'!$B$54,0))</f>
        <v>0</v>
      </c>
      <c r="AT323" s="34">
        <f>IF(ISBLANK('Monthly Estimate'!$D$55),SUMPRODUCT(('Monthly Estimate'!$F$55:$BL$55='Payment Calendar'!$A323)*('Monthly Estimate'!$B$55)),IF('Monthly Estimate'!$D$55='Payment Calendar'!$B323,'Monthly Estimate'!$B$55,0))</f>
        <v>0</v>
      </c>
      <c r="AU323" s="29">
        <f t="shared" si="114"/>
        <v>0</v>
      </c>
      <c r="AV323" s="30">
        <f t="shared" si="115"/>
        <v>0</v>
      </c>
      <c r="AW323" s="37">
        <f t="shared" si="117"/>
        <v>0</v>
      </c>
    </row>
    <row r="324" spans="1:49" x14ac:dyDescent="0.2">
      <c r="A324" s="31">
        <f t="shared" si="116"/>
        <v>43411</v>
      </c>
      <c r="B324" s="32">
        <f t="shared" si="118"/>
        <v>7</v>
      </c>
      <c r="C324" s="32">
        <f t="shared" si="113"/>
        <v>11</v>
      </c>
      <c r="D324" s="33">
        <f>IF(ISBLANK('Monthly Estimate'!$D$13),SUMPRODUCT(('Monthly Estimate'!$F$13:$BL$13='Payment Calendar'!$A324)*('Monthly Estimate'!$B$13)),IF('Monthly Estimate'!$D$13='Payment Calendar'!$B324,'Monthly Estimate'!$B$13,0))</f>
        <v>0</v>
      </c>
      <c r="E324" s="33">
        <f>IF(ISBLANK('Monthly Estimate'!$D$14),SUMPRODUCT(('Monthly Estimate'!$F$14:$BL$14='Payment Calendar'!$A324)*('Monthly Estimate'!$B$14)),IF('Monthly Estimate'!$D$14='Payment Calendar'!$B324,'Monthly Estimate'!$B$14,0))</f>
        <v>0</v>
      </c>
      <c r="F324" s="33">
        <f>IF(ISBLANK('Monthly Estimate'!$D$15),SUMPRODUCT(('Monthly Estimate'!$F$15:$BL$15='Payment Calendar'!$A324)*('Monthly Estimate'!$B$15)),IF('Monthly Estimate'!$D$15='Payment Calendar'!$B324,'Monthly Estimate'!$B$15,0))</f>
        <v>0</v>
      </c>
      <c r="G324" s="33">
        <f>IF(ISBLANK('Monthly Estimate'!$D$16),SUMPRODUCT(('Monthly Estimate'!$F$16:$BL$16='Payment Calendar'!$A324)*('Monthly Estimate'!$B$16)),IF('Monthly Estimate'!$D$16='Payment Calendar'!$B324,'Monthly Estimate'!$B$16,0))</f>
        <v>0</v>
      </c>
      <c r="H324" s="33">
        <f>IF(ISBLANK('Monthly Estimate'!$D$17),SUMPRODUCT(('Monthly Estimate'!$F$17:$BL$17='Payment Calendar'!$A324)*('Monthly Estimate'!$B$17)),IF('Monthly Estimate'!$D$17='Payment Calendar'!$B324,'Monthly Estimate'!$B$17,0))</f>
        <v>0</v>
      </c>
      <c r="I324" s="33">
        <f>IF(ISBLANK('Monthly Estimate'!$D$18),SUMPRODUCT(('Monthly Estimate'!$F$18:$BL$18='Payment Calendar'!$A324)*('Monthly Estimate'!$B$18)),IF('Monthly Estimate'!$D$18='Payment Calendar'!$B324,'Monthly Estimate'!$B$18,0))</f>
        <v>0</v>
      </c>
      <c r="J324" s="33">
        <f>IF(ISBLANK('Monthly Estimate'!$D$19),SUMPRODUCT(('Monthly Estimate'!$F$19:$BL$19='Payment Calendar'!$A324)*('Monthly Estimate'!$B$19)),IF('Monthly Estimate'!$D$19='Payment Calendar'!$B324,'Monthly Estimate'!$B$19,0))</f>
        <v>0</v>
      </c>
      <c r="K324" s="33">
        <f>IF(ISBLANK('Monthly Estimate'!$D$20),SUMPRODUCT(('Monthly Estimate'!$F$20:$BL$20='Payment Calendar'!$A324)*('Monthly Estimate'!$B$20)),IF('Monthly Estimate'!$D$20='Payment Calendar'!$B324,'Monthly Estimate'!$B$20,0))</f>
        <v>0</v>
      </c>
      <c r="L324" s="33">
        <f>IF(ISBLANK('Monthly Estimate'!$D$21),SUMPRODUCT(('Monthly Estimate'!$F$21:$BL$21='Payment Calendar'!$A324)*('Monthly Estimate'!$B$21)),IF('Monthly Estimate'!$D$21='Payment Calendar'!$B324,'Monthly Estimate'!$B$21,0))</f>
        <v>0</v>
      </c>
      <c r="M324" s="33">
        <f>IF(ISBLANK('Monthly Estimate'!$D$22),SUMPRODUCT(('Monthly Estimate'!$F$22:$BL$22='Payment Calendar'!$A324)*('Monthly Estimate'!$B$22)),IF('Monthly Estimate'!$D$22='Payment Calendar'!$B324,'Monthly Estimate'!$B$22,0))</f>
        <v>0</v>
      </c>
      <c r="N324" s="33">
        <f>IF(ISBLANK('Monthly Estimate'!$D$23),SUMPRODUCT(('Monthly Estimate'!$F$23:$BL$23='Payment Calendar'!$A324)*('Monthly Estimate'!$B$23)),IF('Monthly Estimate'!$D$23='Payment Calendar'!$B324,'Monthly Estimate'!$B$23,0))</f>
        <v>0</v>
      </c>
      <c r="O324" s="33">
        <f>IF(ISBLANK('Monthly Estimate'!$D$24),SUMPRODUCT(('Monthly Estimate'!$F$24:$BL$24='Payment Calendar'!$A324)*('Monthly Estimate'!$B$24)),IF('Monthly Estimate'!$D$24='Payment Calendar'!$B324,'Monthly Estimate'!$B$24,0))</f>
        <v>0</v>
      </c>
      <c r="P324" s="33">
        <f>IF(ISBLANK('Monthly Estimate'!$D$25),SUMPRODUCT(('Monthly Estimate'!$F$25:$BL$25='Payment Calendar'!$A324)*('Monthly Estimate'!$B$25)),IF('Monthly Estimate'!$D$25='Payment Calendar'!$B324,'Monthly Estimate'!$B$25,0))</f>
        <v>0</v>
      </c>
      <c r="Q324" s="33">
        <f>IF(ISBLANK('Monthly Estimate'!$D$26),SUMPRODUCT(('Monthly Estimate'!$F$26:$BL$26='Payment Calendar'!$A324)*('Monthly Estimate'!$B$26)),IF('Monthly Estimate'!$D$26='Payment Calendar'!$B324,'Monthly Estimate'!$B$26,0))</f>
        <v>0</v>
      </c>
      <c r="R324" s="33">
        <f>IF(ISBLANK('Monthly Estimate'!$D$27),SUMPRODUCT(('Monthly Estimate'!$F$27:$BL$27='Payment Calendar'!$A324)*('Monthly Estimate'!$B$27)),IF('Monthly Estimate'!$D$27='Payment Calendar'!$B324,'Monthly Estimate'!$B$27,0))</f>
        <v>0</v>
      </c>
      <c r="S324" s="33">
        <f>IF(ISBLANK('Monthly Estimate'!$D$28),SUMPRODUCT(('Monthly Estimate'!$F$28:$BL$28='Payment Calendar'!$A324)*('Monthly Estimate'!$B$28)),IF('Monthly Estimate'!$D$28='Payment Calendar'!$B324,'Monthly Estimate'!$B$28,0))</f>
        <v>0</v>
      </c>
      <c r="T324" s="33">
        <f>IF(ISBLANK('Monthly Estimate'!$D$32),SUMPRODUCT(('Monthly Estimate'!$F$32:$BL$32='Payment Calendar'!$A324)*('Monthly Estimate'!$B$32)),IF('Monthly Estimate'!$D$32='Payment Calendar'!$B324,'Monthly Estimate'!$B$32,0))</f>
        <v>0</v>
      </c>
      <c r="U324" s="33">
        <f>IF(ISBLANK('Monthly Estimate'!$D$33),SUMPRODUCT(('Monthly Estimate'!$F$33:$BL$33='Payment Calendar'!$A324)*('Monthly Estimate'!$B$33)),IF('Monthly Estimate'!$D$33='Payment Calendar'!$B324,'Monthly Estimate'!$B$33,0))</f>
        <v>0</v>
      </c>
      <c r="V324" s="33">
        <f>IF(ISBLANK('Monthly Estimate'!$D$34),SUMPRODUCT(('Monthly Estimate'!$F$34:$BL$34='Payment Calendar'!$A324)*('Monthly Estimate'!$B$34)),IF('Monthly Estimate'!$D$34='Payment Calendar'!$B324,'Monthly Estimate'!$B$34,0))</f>
        <v>0</v>
      </c>
      <c r="W324" s="33">
        <f>IF(ISBLANK('Monthly Estimate'!$D$35),SUMPRODUCT(('Monthly Estimate'!$F$35:$BL$35='Payment Calendar'!$A324)*('Monthly Estimate'!$B$35)),IF('Monthly Estimate'!$D$35='Payment Calendar'!$B324,'Monthly Estimate'!$B$35,0))</f>
        <v>0</v>
      </c>
      <c r="X324" s="33">
        <f>IF(ISBLANK('Monthly Estimate'!$D$36),SUMPRODUCT(('Monthly Estimate'!$F$36:$BL$36='Payment Calendar'!$A324)*('Monthly Estimate'!$B$36)),IF('Monthly Estimate'!$D$36='Payment Calendar'!$B324,'Monthly Estimate'!$B$36,0))</f>
        <v>0</v>
      </c>
      <c r="Y324" s="33">
        <f>IF(ISBLANK('Monthly Estimate'!$D$37),SUMPRODUCT(('Monthly Estimate'!$F$37:$BL$37='Payment Calendar'!$A324)*('Monthly Estimate'!$B$37)),IF('Monthly Estimate'!$D$37='Payment Calendar'!$B324,'Monthly Estimate'!$B$37,0))</f>
        <v>0</v>
      </c>
      <c r="Z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A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B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C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D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E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F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G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H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I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J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K324" s="33">
        <f>IF(ISBLANK('Monthly Estimate'!$D$38),SUMPRODUCT(('Monthly Estimate'!$F$38:$BL$38='Payment Calendar'!$A324)*('Monthly Estimate'!$B$38)),IF('Monthly Estimate'!$D$38='Payment Calendar'!$B324,'Monthly Estimate'!$B$38,0))</f>
        <v>0</v>
      </c>
      <c r="AL324" s="33">
        <f>IF(ISBLANK('Monthly Estimate'!$D$50),SUMPRODUCT(('Monthly Estimate'!$F$50:$BL$50='Payment Calendar'!$A324)*('Monthly Estimate'!$B$50)),IF('Monthly Estimate'!$D$50='Payment Calendar'!$B324,'Monthly Estimate'!$B$50,0))</f>
        <v>0</v>
      </c>
      <c r="AM324" s="34">
        <f>IF(ISBLANK('Monthly Estimate'!$D$51),SUMPRODUCT(('Monthly Estimate'!$F$51:$BL$51='Payment Calendar'!$A324)*('Monthly Estimate'!$B$51)),IF('Monthly Estimate'!$D$51='Payment Calendar'!$B324,'Monthly Estimate'!$B$51,0))</f>
        <v>0</v>
      </c>
      <c r="AN324" s="29">
        <f>SUM(D324:AM324)</f>
        <v>0</v>
      </c>
      <c r="AO324" s="33">
        <f>IF(ISBLANK('Monthly Estimate'!$D$6),SUMPRODUCT(('Monthly Estimate'!$F$6:$BL$6='Payment Calendar'!$A324)*('Monthly Estimate'!$B$6)),IF('Monthly Estimate'!$D$6='Payment Calendar'!$B324,'Monthly Estimate'!$B$6,0))</f>
        <v>0</v>
      </c>
      <c r="AP324" s="33">
        <f>IF(ISBLANK('Monthly Estimate'!$D$7),SUMPRODUCT(('Monthly Estimate'!$F$7:$BL$7='Payment Calendar'!$A324)*('Monthly Estimate'!$B$7)),IF('Monthly Estimate'!$D$7='Payment Calendar'!$B324,'Monthly Estimate'!$B$7,0))</f>
        <v>0</v>
      </c>
      <c r="AQ324" s="34">
        <f>IF(ISBLANK('Monthly Estimate'!$D$8),SUMPRODUCT(('Monthly Estimate'!$F$8:$BL$8='Payment Calendar'!$A324)*('Monthly Estimate'!$B$8)),IF('Monthly Estimate'!$D$8='Payment Calendar'!$B324,'Monthly Estimate'!$B$8,0))</f>
        <v>0</v>
      </c>
      <c r="AR324" s="35">
        <f t="shared" si="119"/>
        <v>0</v>
      </c>
      <c r="AS324" s="36">
        <f>IF(ISBLANK('Monthly Estimate'!$D$54),SUMPRODUCT(('Monthly Estimate'!$F$54:$BL$54='Payment Calendar'!$A324)*('Monthly Estimate'!$B$54)),IF('Monthly Estimate'!$D$54='Payment Calendar'!$B324,'Monthly Estimate'!$B$54,0))</f>
        <v>0</v>
      </c>
      <c r="AT324" s="34">
        <f>IF(ISBLANK('Monthly Estimate'!$D$55),SUMPRODUCT(('Monthly Estimate'!$F$55:$BL$55='Payment Calendar'!$A324)*('Monthly Estimate'!$B$55)),IF('Monthly Estimate'!$D$55='Payment Calendar'!$B324,'Monthly Estimate'!$B$55,0))</f>
        <v>0</v>
      </c>
      <c r="AU324" s="29">
        <f t="shared" si="114"/>
        <v>0</v>
      </c>
      <c r="AV324" s="30">
        <f t="shared" si="115"/>
        <v>0</v>
      </c>
      <c r="AW324" s="37">
        <f t="shared" si="117"/>
        <v>0</v>
      </c>
    </row>
    <row r="325" spans="1:49" x14ac:dyDescent="0.2">
      <c r="A325" s="31">
        <f t="shared" si="116"/>
        <v>43412</v>
      </c>
      <c r="B325" s="32">
        <f t="shared" si="118"/>
        <v>8</v>
      </c>
      <c r="C325" s="32">
        <f t="shared" si="113"/>
        <v>11</v>
      </c>
      <c r="D325" s="33">
        <f>IF(ISBLANK('Monthly Estimate'!$D$13),SUMPRODUCT(('Monthly Estimate'!$F$13:$BL$13='Payment Calendar'!$A325)*('Monthly Estimate'!$B$13)),IF('Monthly Estimate'!$D$13='Payment Calendar'!$B325,'Monthly Estimate'!$B$13,0))</f>
        <v>0</v>
      </c>
      <c r="E325" s="33">
        <f>IF(ISBLANK('Monthly Estimate'!$D$14),SUMPRODUCT(('Monthly Estimate'!$F$14:$BL$14='Payment Calendar'!$A325)*('Monthly Estimate'!$B$14)),IF('Monthly Estimate'!$D$14='Payment Calendar'!$B325,'Monthly Estimate'!$B$14,0))</f>
        <v>0</v>
      </c>
      <c r="F325" s="33">
        <f>IF(ISBLANK('Monthly Estimate'!$D$15),SUMPRODUCT(('Monthly Estimate'!$F$15:$BL$15='Payment Calendar'!$A325)*('Monthly Estimate'!$B$15)),IF('Monthly Estimate'!$D$15='Payment Calendar'!$B325,'Monthly Estimate'!$B$15,0))</f>
        <v>0</v>
      </c>
      <c r="G325" s="33">
        <f>IF(ISBLANK('Monthly Estimate'!$D$16),SUMPRODUCT(('Monthly Estimate'!$F$16:$BL$16='Payment Calendar'!$A325)*('Monthly Estimate'!$B$16)),IF('Monthly Estimate'!$D$16='Payment Calendar'!$B325,'Monthly Estimate'!$B$16,0))</f>
        <v>0</v>
      </c>
      <c r="H325" s="33">
        <f>IF(ISBLANK('Monthly Estimate'!$D$17),SUMPRODUCT(('Monthly Estimate'!$F$17:$BL$17='Payment Calendar'!$A325)*('Monthly Estimate'!$B$17)),IF('Monthly Estimate'!$D$17='Payment Calendar'!$B325,'Monthly Estimate'!$B$17,0))</f>
        <v>0</v>
      </c>
      <c r="I325" s="33">
        <f>IF(ISBLANK('Monthly Estimate'!$D$18),SUMPRODUCT(('Monthly Estimate'!$F$18:$BL$18='Payment Calendar'!$A325)*('Monthly Estimate'!$B$18)),IF('Monthly Estimate'!$D$18='Payment Calendar'!$B325,'Monthly Estimate'!$B$18,0))</f>
        <v>0</v>
      </c>
      <c r="J325" s="33">
        <f>IF(ISBLANK('Monthly Estimate'!$D$19),SUMPRODUCT(('Monthly Estimate'!$F$19:$BL$19='Payment Calendar'!$A325)*('Monthly Estimate'!$B$19)),IF('Monthly Estimate'!$D$19='Payment Calendar'!$B325,'Monthly Estimate'!$B$19,0))</f>
        <v>0</v>
      </c>
      <c r="K325" s="33">
        <f>IF(ISBLANK('Monthly Estimate'!$D$20),SUMPRODUCT(('Monthly Estimate'!$F$20:$BL$20='Payment Calendar'!$A325)*('Monthly Estimate'!$B$20)),IF('Monthly Estimate'!$D$20='Payment Calendar'!$B325,'Monthly Estimate'!$B$20,0))</f>
        <v>0</v>
      </c>
      <c r="L325" s="33">
        <f>IF(ISBLANK('Monthly Estimate'!$D$21),SUMPRODUCT(('Monthly Estimate'!$F$21:$BL$21='Payment Calendar'!$A325)*('Monthly Estimate'!$B$21)),IF('Monthly Estimate'!$D$21='Payment Calendar'!$B325,'Monthly Estimate'!$B$21,0))</f>
        <v>0</v>
      </c>
      <c r="M325" s="33">
        <f>IF(ISBLANK('Monthly Estimate'!$D$22),SUMPRODUCT(('Monthly Estimate'!$F$22:$BL$22='Payment Calendar'!$A325)*('Monthly Estimate'!$B$22)),IF('Monthly Estimate'!$D$22='Payment Calendar'!$B325,'Monthly Estimate'!$B$22,0))</f>
        <v>0</v>
      </c>
      <c r="N325" s="33">
        <f>IF(ISBLANK('Monthly Estimate'!$D$23),SUMPRODUCT(('Monthly Estimate'!$F$23:$BL$23='Payment Calendar'!$A325)*('Monthly Estimate'!$B$23)),IF('Monthly Estimate'!$D$23='Payment Calendar'!$B325,'Monthly Estimate'!$B$23,0))</f>
        <v>0</v>
      </c>
      <c r="O325" s="33">
        <f>IF(ISBLANK('Monthly Estimate'!$D$24),SUMPRODUCT(('Monthly Estimate'!$F$24:$BL$24='Payment Calendar'!$A325)*('Monthly Estimate'!$B$24)),IF('Monthly Estimate'!$D$24='Payment Calendar'!$B325,'Monthly Estimate'!$B$24,0))</f>
        <v>0</v>
      </c>
      <c r="P325" s="33">
        <f>IF(ISBLANK('Monthly Estimate'!$D$25),SUMPRODUCT(('Monthly Estimate'!$F$25:$BL$25='Payment Calendar'!$A325)*('Monthly Estimate'!$B$25)),IF('Monthly Estimate'!$D$25='Payment Calendar'!$B325,'Monthly Estimate'!$B$25,0))</f>
        <v>0</v>
      </c>
      <c r="Q325" s="33">
        <f>IF(ISBLANK('Monthly Estimate'!$D$26),SUMPRODUCT(('Monthly Estimate'!$F$26:$BL$26='Payment Calendar'!$A325)*('Monthly Estimate'!$B$26)),IF('Monthly Estimate'!$D$26='Payment Calendar'!$B325,'Monthly Estimate'!$B$26,0))</f>
        <v>0</v>
      </c>
      <c r="R325" s="33">
        <f>IF(ISBLANK('Monthly Estimate'!$D$27),SUMPRODUCT(('Monthly Estimate'!$F$27:$BL$27='Payment Calendar'!$A325)*('Monthly Estimate'!$B$27)),IF('Monthly Estimate'!$D$27='Payment Calendar'!$B325,'Monthly Estimate'!$B$27,0))</f>
        <v>0</v>
      </c>
      <c r="S325" s="33">
        <f>IF(ISBLANK('Monthly Estimate'!$D$28),SUMPRODUCT(('Monthly Estimate'!$F$28:$BL$28='Payment Calendar'!$A325)*('Monthly Estimate'!$B$28)),IF('Monthly Estimate'!$D$28='Payment Calendar'!$B325,'Monthly Estimate'!$B$28,0))</f>
        <v>0</v>
      </c>
      <c r="T325" s="33">
        <f>IF(ISBLANK('Monthly Estimate'!$D$32),SUMPRODUCT(('Monthly Estimate'!$F$32:$BL$32='Payment Calendar'!$A325)*('Monthly Estimate'!$B$32)),IF('Monthly Estimate'!$D$32='Payment Calendar'!$B325,'Monthly Estimate'!$B$32,0))</f>
        <v>0</v>
      </c>
      <c r="U325" s="33">
        <f>IF(ISBLANK('Monthly Estimate'!$D$33),SUMPRODUCT(('Monthly Estimate'!$F$33:$BL$33='Payment Calendar'!$A325)*('Monthly Estimate'!$B$33)),IF('Monthly Estimate'!$D$33='Payment Calendar'!$B325,'Monthly Estimate'!$B$33,0))</f>
        <v>0</v>
      </c>
      <c r="V325" s="33">
        <f>IF(ISBLANK('Monthly Estimate'!$D$34),SUMPRODUCT(('Monthly Estimate'!$F$34:$BL$34='Payment Calendar'!$A325)*('Monthly Estimate'!$B$34)),IF('Monthly Estimate'!$D$34='Payment Calendar'!$B325,'Monthly Estimate'!$B$34,0))</f>
        <v>0</v>
      </c>
      <c r="W325" s="33">
        <f>IF(ISBLANK('Monthly Estimate'!$D$35),SUMPRODUCT(('Monthly Estimate'!$F$35:$BL$35='Payment Calendar'!$A325)*('Monthly Estimate'!$B$35)),IF('Monthly Estimate'!$D$35='Payment Calendar'!$B325,'Monthly Estimate'!$B$35,0))</f>
        <v>0</v>
      </c>
      <c r="X325" s="33">
        <f>IF(ISBLANK('Monthly Estimate'!$D$36),SUMPRODUCT(('Monthly Estimate'!$F$36:$BL$36='Payment Calendar'!$A325)*('Monthly Estimate'!$B$36)),IF('Monthly Estimate'!$D$36='Payment Calendar'!$B325,'Monthly Estimate'!$B$36,0))</f>
        <v>0</v>
      </c>
      <c r="Y325" s="33">
        <f>IF(ISBLANK('Monthly Estimate'!$D$37),SUMPRODUCT(('Monthly Estimate'!$F$37:$BL$37='Payment Calendar'!$A325)*('Monthly Estimate'!$B$37)),IF('Monthly Estimate'!$D$37='Payment Calendar'!$B325,'Monthly Estimate'!$B$37,0))</f>
        <v>0</v>
      </c>
      <c r="Z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A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B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C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D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E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F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G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H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I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J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K325" s="33">
        <f>IF(ISBLANK('Monthly Estimate'!$D$38),SUMPRODUCT(('Monthly Estimate'!$F$38:$BL$38='Payment Calendar'!$A325)*('Monthly Estimate'!$B$38)),IF('Monthly Estimate'!$D$38='Payment Calendar'!$B325,'Monthly Estimate'!$B$38,0))</f>
        <v>0</v>
      </c>
      <c r="AL325" s="33">
        <f>IF(ISBLANK('Monthly Estimate'!$D$50),SUMPRODUCT(('Monthly Estimate'!$F$50:$BL$50='Payment Calendar'!$A325)*('Monthly Estimate'!$B$50)),IF('Monthly Estimate'!$D$50='Payment Calendar'!$B325,'Monthly Estimate'!$B$50,0))</f>
        <v>0</v>
      </c>
      <c r="AM325" s="34">
        <f>IF(ISBLANK('Monthly Estimate'!$D$51),SUMPRODUCT(('Monthly Estimate'!$F$51:$BL$51='Payment Calendar'!$A325)*('Monthly Estimate'!$B$51)),IF('Monthly Estimate'!$D$51='Payment Calendar'!$B325,'Monthly Estimate'!$B$51,0))</f>
        <v>0</v>
      </c>
      <c r="AN325" s="29">
        <f>SUM(D325:AM325)</f>
        <v>0</v>
      </c>
      <c r="AO325" s="33">
        <f>IF(ISBLANK('Monthly Estimate'!$D$6),SUMPRODUCT(('Monthly Estimate'!$F$6:$BL$6='Payment Calendar'!$A325)*('Monthly Estimate'!$B$6)),IF('Monthly Estimate'!$D$6='Payment Calendar'!$B325,'Monthly Estimate'!$B$6,0))</f>
        <v>0</v>
      </c>
      <c r="AP325" s="33">
        <f>IF(ISBLANK('Monthly Estimate'!$D$7),SUMPRODUCT(('Monthly Estimate'!$F$7:$BL$7='Payment Calendar'!$A325)*('Monthly Estimate'!$B$7)),IF('Monthly Estimate'!$D$7='Payment Calendar'!$B325,'Monthly Estimate'!$B$7,0))</f>
        <v>0</v>
      </c>
      <c r="AQ325" s="34">
        <f>IF(ISBLANK('Monthly Estimate'!$D$8),SUMPRODUCT(('Monthly Estimate'!$F$8:$BL$8='Payment Calendar'!$A325)*('Monthly Estimate'!$B$8)),IF('Monthly Estimate'!$D$8='Payment Calendar'!$B325,'Monthly Estimate'!$B$8,0))</f>
        <v>0</v>
      </c>
      <c r="AR325" s="35">
        <f t="shared" si="119"/>
        <v>0</v>
      </c>
      <c r="AS325" s="36">
        <f>IF(ISBLANK('Monthly Estimate'!$D$54),SUMPRODUCT(('Monthly Estimate'!$F$54:$BL$54='Payment Calendar'!$A325)*('Monthly Estimate'!$B$54)),IF('Monthly Estimate'!$D$54='Payment Calendar'!$B325,'Monthly Estimate'!$B$54,0))</f>
        <v>0</v>
      </c>
      <c r="AT325" s="34">
        <f>IF(ISBLANK('Monthly Estimate'!$D$55),SUMPRODUCT(('Monthly Estimate'!$F$55:$BL$55='Payment Calendar'!$A325)*('Monthly Estimate'!$B$55)),IF('Monthly Estimate'!$D$55='Payment Calendar'!$B325,'Monthly Estimate'!$B$55,0))</f>
        <v>0</v>
      </c>
      <c r="AU325" s="29">
        <f t="shared" si="114"/>
        <v>0</v>
      </c>
      <c r="AV325" s="30">
        <f t="shared" si="115"/>
        <v>0</v>
      </c>
      <c r="AW325" s="37">
        <f t="shared" si="117"/>
        <v>0</v>
      </c>
    </row>
    <row r="326" spans="1:49" x14ac:dyDescent="0.2">
      <c r="A326" s="31">
        <f t="shared" si="116"/>
        <v>43413</v>
      </c>
      <c r="B326" s="32">
        <f t="shared" si="118"/>
        <v>9</v>
      </c>
      <c r="C326" s="32">
        <f t="shared" si="113"/>
        <v>11</v>
      </c>
      <c r="D326" s="33">
        <f>IF(ISBLANK('Monthly Estimate'!$D$13),SUMPRODUCT(('Monthly Estimate'!$F$13:$BL$13='Payment Calendar'!$A326)*('Monthly Estimate'!$B$13)),IF('Monthly Estimate'!$D$13='Payment Calendar'!$B326,'Monthly Estimate'!$B$13,0))</f>
        <v>0</v>
      </c>
      <c r="E326" s="33">
        <f>IF(ISBLANK('Monthly Estimate'!$D$14),SUMPRODUCT(('Monthly Estimate'!$F$14:$BL$14='Payment Calendar'!$A326)*('Monthly Estimate'!$B$14)),IF('Monthly Estimate'!$D$14='Payment Calendar'!$B326,'Monthly Estimate'!$B$14,0))</f>
        <v>0</v>
      </c>
      <c r="F326" s="33">
        <f>IF(ISBLANK('Monthly Estimate'!$D$15),SUMPRODUCT(('Monthly Estimate'!$F$15:$BL$15='Payment Calendar'!$A326)*('Monthly Estimate'!$B$15)),IF('Monthly Estimate'!$D$15='Payment Calendar'!$B326,'Monthly Estimate'!$B$15,0))</f>
        <v>0</v>
      </c>
      <c r="G326" s="33">
        <f>IF(ISBLANK('Monthly Estimate'!$D$16),SUMPRODUCT(('Monthly Estimate'!$F$16:$BL$16='Payment Calendar'!$A326)*('Monthly Estimate'!$B$16)),IF('Monthly Estimate'!$D$16='Payment Calendar'!$B326,'Monthly Estimate'!$B$16,0))</f>
        <v>0</v>
      </c>
      <c r="H326" s="33">
        <f>IF(ISBLANK('Monthly Estimate'!$D$17),SUMPRODUCT(('Monthly Estimate'!$F$17:$BL$17='Payment Calendar'!$A326)*('Monthly Estimate'!$B$17)),IF('Monthly Estimate'!$D$17='Payment Calendar'!$B326,'Monthly Estimate'!$B$17,0))</f>
        <v>0</v>
      </c>
      <c r="I326" s="33">
        <f>IF(ISBLANK('Monthly Estimate'!$D$18),SUMPRODUCT(('Monthly Estimate'!$F$18:$BL$18='Payment Calendar'!$A326)*('Monthly Estimate'!$B$18)),IF('Monthly Estimate'!$D$18='Payment Calendar'!$B326,'Monthly Estimate'!$B$18,0))</f>
        <v>0</v>
      </c>
      <c r="J326" s="33">
        <f>IF(ISBLANK('Monthly Estimate'!$D$19),SUMPRODUCT(('Monthly Estimate'!$F$19:$BL$19='Payment Calendar'!$A326)*('Monthly Estimate'!$B$19)),IF('Monthly Estimate'!$D$19='Payment Calendar'!$B326,'Monthly Estimate'!$B$19,0))</f>
        <v>0</v>
      </c>
      <c r="K326" s="33">
        <f>IF(ISBLANK('Monthly Estimate'!$D$20),SUMPRODUCT(('Monthly Estimate'!$F$20:$BL$20='Payment Calendar'!$A326)*('Monthly Estimate'!$B$20)),IF('Monthly Estimate'!$D$20='Payment Calendar'!$B326,'Monthly Estimate'!$B$20,0))</f>
        <v>0</v>
      </c>
      <c r="L326" s="33">
        <f>IF(ISBLANK('Monthly Estimate'!$D$21),SUMPRODUCT(('Monthly Estimate'!$F$21:$BL$21='Payment Calendar'!$A326)*('Monthly Estimate'!$B$21)),IF('Monthly Estimate'!$D$21='Payment Calendar'!$B326,'Monthly Estimate'!$B$21,0))</f>
        <v>0</v>
      </c>
      <c r="M326" s="33">
        <f>IF(ISBLANK('Monthly Estimate'!$D$22),SUMPRODUCT(('Monthly Estimate'!$F$22:$BL$22='Payment Calendar'!$A326)*('Monthly Estimate'!$B$22)),IF('Monthly Estimate'!$D$22='Payment Calendar'!$B326,'Monthly Estimate'!$B$22,0))</f>
        <v>0</v>
      </c>
      <c r="N326" s="33">
        <f>IF(ISBLANK('Monthly Estimate'!$D$23),SUMPRODUCT(('Monthly Estimate'!$F$23:$BL$23='Payment Calendar'!$A326)*('Monthly Estimate'!$B$23)),IF('Monthly Estimate'!$D$23='Payment Calendar'!$B326,'Monthly Estimate'!$B$23,0))</f>
        <v>0</v>
      </c>
      <c r="O326" s="33">
        <f>IF(ISBLANK('Monthly Estimate'!$D$24),SUMPRODUCT(('Monthly Estimate'!$F$24:$BL$24='Payment Calendar'!$A326)*('Monthly Estimate'!$B$24)),IF('Monthly Estimate'!$D$24='Payment Calendar'!$B326,'Monthly Estimate'!$B$24,0))</f>
        <v>0</v>
      </c>
      <c r="P326" s="33">
        <f>IF(ISBLANK('Monthly Estimate'!$D$25),SUMPRODUCT(('Monthly Estimate'!$F$25:$BL$25='Payment Calendar'!$A326)*('Monthly Estimate'!$B$25)),IF('Monthly Estimate'!$D$25='Payment Calendar'!$B326,'Monthly Estimate'!$B$25,0))</f>
        <v>0</v>
      </c>
      <c r="Q326" s="33">
        <f>IF(ISBLANK('Monthly Estimate'!$D$26),SUMPRODUCT(('Monthly Estimate'!$F$26:$BL$26='Payment Calendar'!$A326)*('Monthly Estimate'!$B$26)),IF('Monthly Estimate'!$D$26='Payment Calendar'!$B326,'Monthly Estimate'!$B$26,0))</f>
        <v>0</v>
      </c>
      <c r="R326" s="33">
        <f>IF(ISBLANK('Monthly Estimate'!$D$27),SUMPRODUCT(('Monthly Estimate'!$F$27:$BL$27='Payment Calendar'!$A326)*('Monthly Estimate'!$B$27)),IF('Monthly Estimate'!$D$27='Payment Calendar'!$B326,'Monthly Estimate'!$B$27,0))</f>
        <v>0</v>
      </c>
      <c r="S326" s="33">
        <f>IF(ISBLANK('Monthly Estimate'!$D$28),SUMPRODUCT(('Monthly Estimate'!$F$28:$BL$28='Payment Calendar'!$A326)*('Monthly Estimate'!$B$28)),IF('Monthly Estimate'!$D$28='Payment Calendar'!$B326,'Monthly Estimate'!$B$28,0))</f>
        <v>0</v>
      </c>
      <c r="T326" s="33">
        <f>IF(ISBLANK('Monthly Estimate'!$D$32),SUMPRODUCT(('Monthly Estimate'!$F$32:$BL$32='Payment Calendar'!$A326)*('Monthly Estimate'!$B$32)),IF('Monthly Estimate'!$D$32='Payment Calendar'!$B326,'Monthly Estimate'!$B$32,0))</f>
        <v>0</v>
      </c>
      <c r="U326" s="33">
        <f>IF(ISBLANK('Monthly Estimate'!$D$33),SUMPRODUCT(('Monthly Estimate'!$F$33:$BL$33='Payment Calendar'!$A326)*('Monthly Estimate'!$B$33)),IF('Monthly Estimate'!$D$33='Payment Calendar'!$B326,'Monthly Estimate'!$B$33,0))</f>
        <v>0</v>
      </c>
      <c r="V326" s="33">
        <f>IF(ISBLANK('Monthly Estimate'!$D$34),SUMPRODUCT(('Monthly Estimate'!$F$34:$BL$34='Payment Calendar'!$A326)*('Monthly Estimate'!$B$34)),IF('Monthly Estimate'!$D$34='Payment Calendar'!$B326,'Monthly Estimate'!$B$34,0))</f>
        <v>0</v>
      </c>
      <c r="W326" s="33">
        <f>IF(ISBLANK('Monthly Estimate'!$D$35),SUMPRODUCT(('Monthly Estimate'!$F$35:$BL$35='Payment Calendar'!$A326)*('Monthly Estimate'!$B$35)),IF('Monthly Estimate'!$D$35='Payment Calendar'!$B326,'Monthly Estimate'!$B$35,0))</f>
        <v>0</v>
      </c>
      <c r="X326" s="33">
        <f>IF(ISBLANK('Monthly Estimate'!$D$36),SUMPRODUCT(('Monthly Estimate'!$F$36:$BL$36='Payment Calendar'!$A326)*('Monthly Estimate'!$B$36)),IF('Monthly Estimate'!$D$36='Payment Calendar'!$B326,'Monthly Estimate'!$B$36,0))</f>
        <v>0</v>
      </c>
      <c r="Y326" s="33">
        <f>IF(ISBLANK('Monthly Estimate'!$D$37),SUMPRODUCT(('Monthly Estimate'!$F$37:$BL$37='Payment Calendar'!$A326)*('Monthly Estimate'!$B$37)),IF('Monthly Estimate'!$D$37='Payment Calendar'!$B326,'Monthly Estimate'!$B$37,0))</f>
        <v>0</v>
      </c>
      <c r="Z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A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B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C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D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E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F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G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H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I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J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K326" s="33">
        <f>IF(ISBLANK('Monthly Estimate'!$D$38),SUMPRODUCT(('Monthly Estimate'!$F$38:$BL$38='Payment Calendar'!$A326)*('Monthly Estimate'!$B$38)),IF('Monthly Estimate'!$D$38='Payment Calendar'!$B326,'Monthly Estimate'!$B$38,0))</f>
        <v>0</v>
      </c>
      <c r="AL326" s="33">
        <f>IF(ISBLANK('Monthly Estimate'!$D$50),SUMPRODUCT(('Monthly Estimate'!$F$50:$BL$50='Payment Calendar'!$A326)*('Monthly Estimate'!$B$50)),IF('Monthly Estimate'!$D$50='Payment Calendar'!$B326,'Monthly Estimate'!$B$50,0))</f>
        <v>0</v>
      </c>
      <c r="AM326" s="34">
        <f>IF(ISBLANK('Monthly Estimate'!$D$51),SUMPRODUCT(('Monthly Estimate'!$F$51:$BL$51='Payment Calendar'!$A326)*('Monthly Estimate'!$B$51)),IF('Monthly Estimate'!$D$51='Payment Calendar'!$B326,'Monthly Estimate'!$B$51,0))</f>
        <v>0</v>
      </c>
      <c r="AN326" s="29">
        <f>SUM(D326:AM326)</f>
        <v>0</v>
      </c>
      <c r="AO326" s="33">
        <f>IF(ISBLANK('Monthly Estimate'!$D$6),SUMPRODUCT(('Monthly Estimate'!$F$6:$BL$6='Payment Calendar'!$A326)*('Monthly Estimate'!$B$6)),IF('Monthly Estimate'!$D$6='Payment Calendar'!$B326,'Monthly Estimate'!$B$6,0))</f>
        <v>0</v>
      </c>
      <c r="AP326" s="33">
        <f>IF(ISBLANK('Monthly Estimate'!$D$7),SUMPRODUCT(('Monthly Estimate'!$F$7:$BL$7='Payment Calendar'!$A326)*('Monthly Estimate'!$B$7)),IF('Monthly Estimate'!$D$7='Payment Calendar'!$B326,'Monthly Estimate'!$B$7,0))</f>
        <v>0</v>
      </c>
      <c r="AQ326" s="34">
        <f>IF(ISBLANK('Monthly Estimate'!$D$8),SUMPRODUCT(('Monthly Estimate'!$F$8:$BL$8='Payment Calendar'!$A326)*('Monthly Estimate'!$B$8)),IF('Monthly Estimate'!$D$8='Payment Calendar'!$B326,'Monthly Estimate'!$B$8,0))</f>
        <v>0</v>
      </c>
      <c r="AR326" s="35">
        <f t="shared" si="119"/>
        <v>0</v>
      </c>
      <c r="AS326" s="36">
        <f>IF(ISBLANK('Monthly Estimate'!$D$54),SUMPRODUCT(('Monthly Estimate'!$F$54:$BL$54='Payment Calendar'!$A326)*('Monthly Estimate'!$B$54)),IF('Monthly Estimate'!$D$54='Payment Calendar'!$B326,'Monthly Estimate'!$B$54,0))</f>
        <v>0</v>
      </c>
      <c r="AT326" s="34">
        <f>IF(ISBLANK('Monthly Estimate'!$D$55),SUMPRODUCT(('Monthly Estimate'!$F$55:$BL$55='Payment Calendar'!$A326)*('Monthly Estimate'!$B$55)),IF('Monthly Estimate'!$D$55='Payment Calendar'!$B326,'Monthly Estimate'!$B$55,0))</f>
        <v>0</v>
      </c>
      <c r="AU326" s="29">
        <f t="shared" si="114"/>
        <v>0</v>
      </c>
      <c r="AV326" s="30">
        <f t="shared" si="115"/>
        <v>0</v>
      </c>
      <c r="AW326" s="37">
        <f t="shared" si="117"/>
        <v>0</v>
      </c>
    </row>
    <row r="327" spans="1:49" x14ac:dyDescent="0.2">
      <c r="A327" s="31">
        <f t="shared" si="116"/>
        <v>43414</v>
      </c>
      <c r="B327" s="32">
        <f t="shared" si="118"/>
        <v>10</v>
      </c>
      <c r="C327" s="32">
        <f t="shared" si="113"/>
        <v>11</v>
      </c>
      <c r="D327" s="33">
        <f>IF(ISBLANK('Monthly Estimate'!$D$13),SUMPRODUCT(('Monthly Estimate'!$F$13:$BL$13='Payment Calendar'!$A327)*('Monthly Estimate'!$B$13)),IF('Monthly Estimate'!$D$13='Payment Calendar'!$B327,'Monthly Estimate'!$B$13,0))</f>
        <v>0</v>
      </c>
      <c r="E327" s="33">
        <f>IF(ISBLANK('Monthly Estimate'!$D$14),SUMPRODUCT(('Monthly Estimate'!$F$14:$BL$14='Payment Calendar'!$A327)*('Monthly Estimate'!$B$14)),IF('Monthly Estimate'!$D$14='Payment Calendar'!$B327,'Monthly Estimate'!$B$14,0))</f>
        <v>0</v>
      </c>
      <c r="F327" s="33">
        <f>IF(ISBLANK('Monthly Estimate'!$D$15),SUMPRODUCT(('Monthly Estimate'!$F$15:$BL$15='Payment Calendar'!$A327)*('Monthly Estimate'!$B$15)),IF('Monthly Estimate'!$D$15='Payment Calendar'!$B327,'Monthly Estimate'!$B$15,0))</f>
        <v>0</v>
      </c>
      <c r="G327" s="33">
        <f>IF(ISBLANK('Monthly Estimate'!$D$16),SUMPRODUCT(('Monthly Estimate'!$F$16:$BL$16='Payment Calendar'!$A327)*('Monthly Estimate'!$B$16)),IF('Monthly Estimate'!$D$16='Payment Calendar'!$B327,'Monthly Estimate'!$B$16,0))</f>
        <v>0</v>
      </c>
      <c r="H327" s="33">
        <f>IF(ISBLANK('Monthly Estimate'!$D$17),SUMPRODUCT(('Monthly Estimate'!$F$17:$BL$17='Payment Calendar'!$A327)*('Monthly Estimate'!$B$17)),IF('Monthly Estimate'!$D$17='Payment Calendar'!$B327,'Monthly Estimate'!$B$17,0))</f>
        <v>0</v>
      </c>
      <c r="I327" s="33">
        <f>IF(ISBLANK('Monthly Estimate'!$D$18),SUMPRODUCT(('Monthly Estimate'!$F$18:$BL$18='Payment Calendar'!$A327)*('Monthly Estimate'!$B$18)),IF('Monthly Estimate'!$D$18='Payment Calendar'!$B327,'Monthly Estimate'!$B$18,0))</f>
        <v>0</v>
      </c>
      <c r="J327" s="33">
        <f>IF(ISBLANK('Monthly Estimate'!$D$19),SUMPRODUCT(('Monthly Estimate'!$F$19:$BL$19='Payment Calendar'!$A327)*('Monthly Estimate'!$B$19)),IF('Monthly Estimate'!$D$19='Payment Calendar'!$B327,'Monthly Estimate'!$B$19,0))</f>
        <v>0</v>
      </c>
      <c r="K327" s="33">
        <f>IF(ISBLANK('Monthly Estimate'!$D$20),SUMPRODUCT(('Monthly Estimate'!$F$20:$BL$20='Payment Calendar'!$A327)*('Monthly Estimate'!$B$20)),IF('Monthly Estimate'!$D$20='Payment Calendar'!$B327,'Monthly Estimate'!$B$20,0))</f>
        <v>0</v>
      </c>
      <c r="L327" s="33">
        <f>IF(ISBLANK('Monthly Estimate'!$D$21),SUMPRODUCT(('Monthly Estimate'!$F$21:$BL$21='Payment Calendar'!$A327)*('Monthly Estimate'!$B$21)),IF('Monthly Estimate'!$D$21='Payment Calendar'!$B327,'Monthly Estimate'!$B$21,0))</f>
        <v>0</v>
      </c>
      <c r="M327" s="33">
        <f>IF(ISBLANK('Monthly Estimate'!$D$22),SUMPRODUCT(('Monthly Estimate'!$F$22:$BL$22='Payment Calendar'!$A327)*('Monthly Estimate'!$B$22)),IF('Monthly Estimate'!$D$22='Payment Calendar'!$B327,'Monthly Estimate'!$B$22,0))</f>
        <v>0</v>
      </c>
      <c r="N327" s="33">
        <f>IF(ISBLANK('Monthly Estimate'!$D$23),SUMPRODUCT(('Monthly Estimate'!$F$23:$BL$23='Payment Calendar'!$A327)*('Monthly Estimate'!$B$23)),IF('Monthly Estimate'!$D$23='Payment Calendar'!$B327,'Monthly Estimate'!$B$23,0))</f>
        <v>0</v>
      </c>
      <c r="O327" s="33">
        <f>IF(ISBLANK('Monthly Estimate'!$D$24),SUMPRODUCT(('Monthly Estimate'!$F$24:$BL$24='Payment Calendar'!$A327)*('Monthly Estimate'!$B$24)),IF('Monthly Estimate'!$D$24='Payment Calendar'!$B327,'Monthly Estimate'!$B$24,0))</f>
        <v>0</v>
      </c>
      <c r="P327" s="33">
        <f>IF(ISBLANK('Monthly Estimate'!$D$25),SUMPRODUCT(('Monthly Estimate'!$F$25:$BL$25='Payment Calendar'!$A327)*('Monthly Estimate'!$B$25)),IF('Monthly Estimate'!$D$25='Payment Calendar'!$B327,'Monthly Estimate'!$B$25,0))</f>
        <v>0</v>
      </c>
      <c r="Q327" s="33">
        <f>IF(ISBLANK('Monthly Estimate'!$D$26),SUMPRODUCT(('Monthly Estimate'!$F$26:$BL$26='Payment Calendar'!$A327)*('Monthly Estimate'!$B$26)),IF('Monthly Estimate'!$D$26='Payment Calendar'!$B327,'Monthly Estimate'!$B$26,0))</f>
        <v>0</v>
      </c>
      <c r="R327" s="33">
        <f>IF(ISBLANK('Monthly Estimate'!$D$27),SUMPRODUCT(('Monthly Estimate'!$F$27:$BL$27='Payment Calendar'!$A327)*('Monthly Estimate'!$B$27)),IF('Monthly Estimate'!$D$27='Payment Calendar'!$B327,'Monthly Estimate'!$B$27,0))</f>
        <v>0</v>
      </c>
      <c r="S327" s="33">
        <f>IF(ISBLANK('Monthly Estimate'!$D$28),SUMPRODUCT(('Monthly Estimate'!$F$28:$BL$28='Payment Calendar'!$A327)*('Monthly Estimate'!$B$28)),IF('Monthly Estimate'!$D$28='Payment Calendar'!$B327,'Monthly Estimate'!$B$28,0))</f>
        <v>0</v>
      </c>
      <c r="T327" s="33">
        <f>IF(ISBLANK('Monthly Estimate'!$D$32),SUMPRODUCT(('Monthly Estimate'!$F$32:$BL$32='Payment Calendar'!$A327)*('Monthly Estimate'!$B$32)),IF('Monthly Estimate'!$D$32='Payment Calendar'!$B327,'Monthly Estimate'!$B$32,0))</f>
        <v>0</v>
      </c>
      <c r="U327" s="33">
        <f>IF(ISBLANK('Monthly Estimate'!$D$33),SUMPRODUCT(('Monthly Estimate'!$F$33:$BL$33='Payment Calendar'!$A327)*('Monthly Estimate'!$B$33)),IF('Monthly Estimate'!$D$33='Payment Calendar'!$B327,'Monthly Estimate'!$B$33,0))</f>
        <v>0</v>
      </c>
      <c r="V327" s="33">
        <f>IF(ISBLANK('Monthly Estimate'!$D$34),SUMPRODUCT(('Monthly Estimate'!$F$34:$BL$34='Payment Calendar'!$A327)*('Monthly Estimate'!$B$34)),IF('Monthly Estimate'!$D$34='Payment Calendar'!$B327,'Monthly Estimate'!$B$34,0))</f>
        <v>0</v>
      </c>
      <c r="W327" s="33">
        <f>IF(ISBLANK('Monthly Estimate'!$D$35),SUMPRODUCT(('Monthly Estimate'!$F$35:$BL$35='Payment Calendar'!$A327)*('Monthly Estimate'!$B$35)),IF('Monthly Estimate'!$D$35='Payment Calendar'!$B327,'Monthly Estimate'!$B$35,0))</f>
        <v>0</v>
      </c>
      <c r="X327" s="33">
        <f>IF(ISBLANK('Monthly Estimate'!$D$36),SUMPRODUCT(('Monthly Estimate'!$F$36:$BL$36='Payment Calendar'!$A327)*('Monthly Estimate'!$B$36)),IF('Monthly Estimate'!$D$36='Payment Calendar'!$B327,'Monthly Estimate'!$B$36,0))</f>
        <v>0</v>
      </c>
      <c r="Y327" s="33">
        <f>IF(ISBLANK('Monthly Estimate'!$D$37),SUMPRODUCT(('Monthly Estimate'!$F$37:$BL$37='Payment Calendar'!$A327)*('Monthly Estimate'!$B$37)),IF('Monthly Estimate'!$D$37='Payment Calendar'!$B327,'Monthly Estimate'!$B$37,0))</f>
        <v>0</v>
      </c>
      <c r="Z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A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B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C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D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E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F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G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H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I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J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K327" s="33">
        <f>IF(ISBLANK('Monthly Estimate'!$D$38),SUMPRODUCT(('Monthly Estimate'!$F$38:$BL$38='Payment Calendar'!$A327)*('Monthly Estimate'!$B$38)),IF('Monthly Estimate'!$D$38='Payment Calendar'!$B327,'Monthly Estimate'!$B$38,0))</f>
        <v>0</v>
      </c>
      <c r="AL327" s="33">
        <f>IF(ISBLANK('Monthly Estimate'!$D$50),SUMPRODUCT(('Monthly Estimate'!$F$50:$BL$50='Payment Calendar'!$A327)*('Monthly Estimate'!$B$50)),IF('Monthly Estimate'!$D$50='Payment Calendar'!$B327,'Monthly Estimate'!$B$50,0))</f>
        <v>0</v>
      </c>
      <c r="AM327" s="34">
        <f>IF(ISBLANK('Monthly Estimate'!$D$51),SUMPRODUCT(('Monthly Estimate'!$F$51:$BL$51='Payment Calendar'!$A327)*('Monthly Estimate'!$B$51)),IF('Monthly Estimate'!$D$51='Payment Calendar'!$B327,'Monthly Estimate'!$B$51,0))</f>
        <v>0</v>
      </c>
      <c r="AN327" s="29">
        <f>SUM(D327:AM327)</f>
        <v>0</v>
      </c>
      <c r="AO327" s="33">
        <f>IF(ISBLANK('Monthly Estimate'!$D$6),SUMPRODUCT(('Monthly Estimate'!$F$6:$BL$6='Payment Calendar'!$A327)*('Monthly Estimate'!$B$6)),IF('Monthly Estimate'!$D$6='Payment Calendar'!$B327,'Monthly Estimate'!$B$6,0))</f>
        <v>0</v>
      </c>
      <c r="AP327" s="33">
        <f>IF(ISBLANK('Monthly Estimate'!$D$7),SUMPRODUCT(('Monthly Estimate'!$F$7:$BL$7='Payment Calendar'!$A327)*('Monthly Estimate'!$B$7)),IF('Monthly Estimate'!$D$7='Payment Calendar'!$B327,'Monthly Estimate'!$B$7,0))</f>
        <v>0</v>
      </c>
      <c r="AQ327" s="34">
        <f>IF(ISBLANK('Monthly Estimate'!$D$8),SUMPRODUCT(('Monthly Estimate'!$F$8:$BL$8='Payment Calendar'!$A327)*('Monthly Estimate'!$B$8)),IF('Monthly Estimate'!$D$8='Payment Calendar'!$B327,'Monthly Estimate'!$B$8,0))</f>
        <v>0</v>
      </c>
      <c r="AR327" s="35">
        <f t="shared" si="119"/>
        <v>0</v>
      </c>
      <c r="AS327" s="36">
        <f>IF(ISBLANK('Monthly Estimate'!$D$54),SUMPRODUCT(('Monthly Estimate'!$F$54:$BL$54='Payment Calendar'!$A327)*('Monthly Estimate'!$B$54)),IF('Monthly Estimate'!$D$54='Payment Calendar'!$B327,'Monthly Estimate'!$B$54,0))</f>
        <v>0</v>
      </c>
      <c r="AT327" s="34">
        <f>IF(ISBLANK('Monthly Estimate'!$D$55),SUMPRODUCT(('Monthly Estimate'!$F$55:$BL$55='Payment Calendar'!$A327)*('Monthly Estimate'!$B$55)),IF('Monthly Estimate'!$D$55='Payment Calendar'!$B327,'Monthly Estimate'!$B$55,0))</f>
        <v>0</v>
      </c>
      <c r="AU327" s="29">
        <f t="shared" si="114"/>
        <v>0</v>
      </c>
      <c r="AV327" s="30">
        <f t="shared" si="115"/>
        <v>0</v>
      </c>
      <c r="AW327" s="37">
        <f t="shared" si="117"/>
        <v>0</v>
      </c>
    </row>
    <row r="328" spans="1:49" x14ac:dyDescent="0.2">
      <c r="A328" s="31">
        <f t="shared" si="116"/>
        <v>43415</v>
      </c>
      <c r="B328" s="32">
        <f t="shared" si="118"/>
        <v>11</v>
      </c>
      <c r="C328" s="32">
        <f t="shared" si="113"/>
        <v>11</v>
      </c>
      <c r="D328" s="33">
        <f>IF(ISBLANK('Monthly Estimate'!$D$13),SUMPRODUCT(('Monthly Estimate'!$F$13:$BL$13='Payment Calendar'!$A328)*('Monthly Estimate'!$B$13)),IF('Monthly Estimate'!$D$13='Payment Calendar'!$B328,'Monthly Estimate'!$B$13,0))</f>
        <v>0</v>
      </c>
      <c r="E328" s="33">
        <f>IF(ISBLANK('Monthly Estimate'!$D$14),SUMPRODUCT(('Monthly Estimate'!$F$14:$BL$14='Payment Calendar'!$A328)*('Monthly Estimate'!$B$14)),IF('Monthly Estimate'!$D$14='Payment Calendar'!$B328,'Monthly Estimate'!$B$14,0))</f>
        <v>0</v>
      </c>
      <c r="F328" s="33">
        <f>IF(ISBLANK('Monthly Estimate'!$D$15),SUMPRODUCT(('Monthly Estimate'!$F$15:$BL$15='Payment Calendar'!$A328)*('Monthly Estimate'!$B$15)),IF('Monthly Estimate'!$D$15='Payment Calendar'!$B328,'Monthly Estimate'!$B$15,0))</f>
        <v>0</v>
      </c>
      <c r="G328" s="33">
        <f>IF(ISBLANK('Monthly Estimate'!$D$16),SUMPRODUCT(('Monthly Estimate'!$F$16:$BL$16='Payment Calendar'!$A328)*('Monthly Estimate'!$B$16)),IF('Monthly Estimate'!$D$16='Payment Calendar'!$B328,'Monthly Estimate'!$B$16,0))</f>
        <v>0</v>
      </c>
      <c r="H328" s="33">
        <f>IF(ISBLANK('Monthly Estimate'!$D$17),SUMPRODUCT(('Monthly Estimate'!$F$17:$BL$17='Payment Calendar'!$A328)*('Monthly Estimate'!$B$17)),IF('Monthly Estimate'!$D$17='Payment Calendar'!$B328,'Monthly Estimate'!$B$17,0))</f>
        <v>0</v>
      </c>
      <c r="I328" s="33">
        <f>IF(ISBLANK('Monthly Estimate'!$D$18),SUMPRODUCT(('Monthly Estimate'!$F$18:$BL$18='Payment Calendar'!$A328)*('Monthly Estimate'!$B$18)),IF('Monthly Estimate'!$D$18='Payment Calendar'!$B328,'Monthly Estimate'!$B$18,0))</f>
        <v>0</v>
      </c>
      <c r="J328" s="33">
        <f>IF(ISBLANK('Monthly Estimate'!$D$19),SUMPRODUCT(('Monthly Estimate'!$F$19:$BL$19='Payment Calendar'!$A328)*('Monthly Estimate'!$B$19)),IF('Monthly Estimate'!$D$19='Payment Calendar'!$B328,'Monthly Estimate'!$B$19,0))</f>
        <v>0</v>
      </c>
      <c r="K328" s="33">
        <f>IF(ISBLANK('Monthly Estimate'!$D$20),SUMPRODUCT(('Monthly Estimate'!$F$20:$BL$20='Payment Calendar'!$A328)*('Monthly Estimate'!$B$20)),IF('Monthly Estimate'!$D$20='Payment Calendar'!$B328,'Monthly Estimate'!$B$20,0))</f>
        <v>0</v>
      </c>
      <c r="L328" s="33">
        <f>IF(ISBLANK('Monthly Estimate'!$D$21),SUMPRODUCT(('Monthly Estimate'!$F$21:$BL$21='Payment Calendar'!$A328)*('Monthly Estimate'!$B$21)),IF('Monthly Estimate'!$D$21='Payment Calendar'!$B328,'Monthly Estimate'!$B$21,0))</f>
        <v>0</v>
      </c>
      <c r="M328" s="33">
        <f>IF(ISBLANK('Monthly Estimate'!$D$22),SUMPRODUCT(('Monthly Estimate'!$F$22:$BL$22='Payment Calendar'!$A328)*('Monthly Estimate'!$B$22)),IF('Monthly Estimate'!$D$22='Payment Calendar'!$B328,'Monthly Estimate'!$B$22,0))</f>
        <v>0</v>
      </c>
      <c r="N328" s="33">
        <f>IF(ISBLANK('Monthly Estimate'!$D$23),SUMPRODUCT(('Monthly Estimate'!$F$23:$BL$23='Payment Calendar'!$A328)*('Monthly Estimate'!$B$23)),IF('Monthly Estimate'!$D$23='Payment Calendar'!$B328,'Monthly Estimate'!$B$23,0))</f>
        <v>0</v>
      </c>
      <c r="O328" s="33">
        <f>IF(ISBLANK('Monthly Estimate'!$D$24),SUMPRODUCT(('Monthly Estimate'!$F$24:$BL$24='Payment Calendar'!$A328)*('Monthly Estimate'!$B$24)),IF('Monthly Estimate'!$D$24='Payment Calendar'!$B328,'Monthly Estimate'!$B$24,0))</f>
        <v>0</v>
      </c>
      <c r="P328" s="33">
        <f>IF(ISBLANK('Monthly Estimate'!$D$25),SUMPRODUCT(('Monthly Estimate'!$F$25:$BL$25='Payment Calendar'!$A328)*('Monthly Estimate'!$B$25)),IF('Monthly Estimate'!$D$25='Payment Calendar'!$B328,'Monthly Estimate'!$B$25,0))</f>
        <v>0</v>
      </c>
      <c r="Q328" s="33">
        <f>IF(ISBLANK('Monthly Estimate'!$D$26),SUMPRODUCT(('Monthly Estimate'!$F$26:$BL$26='Payment Calendar'!$A328)*('Monthly Estimate'!$B$26)),IF('Monthly Estimate'!$D$26='Payment Calendar'!$B328,'Monthly Estimate'!$B$26,0))</f>
        <v>0</v>
      </c>
      <c r="R328" s="33">
        <f>IF(ISBLANK('Monthly Estimate'!$D$27),SUMPRODUCT(('Monthly Estimate'!$F$27:$BL$27='Payment Calendar'!$A328)*('Monthly Estimate'!$B$27)),IF('Monthly Estimate'!$D$27='Payment Calendar'!$B328,'Monthly Estimate'!$B$27,0))</f>
        <v>0</v>
      </c>
      <c r="S328" s="33">
        <f>IF(ISBLANK('Monthly Estimate'!$D$28),SUMPRODUCT(('Monthly Estimate'!$F$28:$BL$28='Payment Calendar'!$A328)*('Monthly Estimate'!$B$28)),IF('Monthly Estimate'!$D$28='Payment Calendar'!$B328,'Monthly Estimate'!$B$28,0))</f>
        <v>0</v>
      </c>
      <c r="T328" s="33">
        <f>IF(ISBLANK('Monthly Estimate'!$D$32),SUMPRODUCT(('Monthly Estimate'!$F$32:$BL$32='Payment Calendar'!$A328)*('Monthly Estimate'!$B$32)),IF('Monthly Estimate'!$D$32='Payment Calendar'!$B328,'Monthly Estimate'!$B$32,0))</f>
        <v>0</v>
      </c>
      <c r="U328" s="33">
        <f>IF(ISBLANK('Monthly Estimate'!$D$33),SUMPRODUCT(('Monthly Estimate'!$F$33:$BL$33='Payment Calendar'!$A328)*('Monthly Estimate'!$B$33)),IF('Monthly Estimate'!$D$33='Payment Calendar'!$B328,'Monthly Estimate'!$B$33,0))</f>
        <v>0</v>
      </c>
      <c r="V328" s="33">
        <f>IF(ISBLANK('Monthly Estimate'!$D$34),SUMPRODUCT(('Monthly Estimate'!$F$34:$BL$34='Payment Calendar'!$A328)*('Monthly Estimate'!$B$34)),IF('Monthly Estimate'!$D$34='Payment Calendar'!$B328,'Monthly Estimate'!$B$34,0))</f>
        <v>0</v>
      </c>
      <c r="W328" s="33">
        <f>IF(ISBLANK('Monthly Estimate'!$D$35),SUMPRODUCT(('Monthly Estimate'!$F$35:$BL$35='Payment Calendar'!$A328)*('Monthly Estimate'!$B$35)),IF('Monthly Estimate'!$D$35='Payment Calendar'!$B328,'Monthly Estimate'!$B$35,0))</f>
        <v>0</v>
      </c>
      <c r="X328" s="33">
        <f>IF(ISBLANK('Monthly Estimate'!$D$36),SUMPRODUCT(('Monthly Estimate'!$F$36:$BL$36='Payment Calendar'!$A328)*('Monthly Estimate'!$B$36)),IF('Monthly Estimate'!$D$36='Payment Calendar'!$B328,'Monthly Estimate'!$B$36,0))</f>
        <v>0</v>
      </c>
      <c r="Y328" s="33">
        <f>IF(ISBLANK('Monthly Estimate'!$D$37),SUMPRODUCT(('Monthly Estimate'!$F$37:$BL$37='Payment Calendar'!$A328)*('Monthly Estimate'!$B$37)),IF('Monthly Estimate'!$D$37='Payment Calendar'!$B328,'Monthly Estimate'!$B$37,0))</f>
        <v>0</v>
      </c>
      <c r="Z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A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B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C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D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E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F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G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H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I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J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K328" s="33">
        <f>IF(ISBLANK('Monthly Estimate'!$D$38),SUMPRODUCT(('Monthly Estimate'!$F$38:$BL$38='Payment Calendar'!$A328)*('Monthly Estimate'!$B$38)),IF('Monthly Estimate'!$D$38='Payment Calendar'!$B328,'Monthly Estimate'!$B$38,0))</f>
        <v>0</v>
      </c>
      <c r="AL328" s="33">
        <f>IF(ISBLANK('Monthly Estimate'!$D$50),SUMPRODUCT(('Monthly Estimate'!$F$50:$BL$50='Payment Calendar'!$A328)*('Monthly Estimate'!$B$50)),IF('Monthly Estimate'!$D$50='Payment Calendar'!$B328,'Monthly Estimate'!$B$50,0))</f>
        <v>0</v>
      </c>
      <c r="AM328" s="34">
        <f>IF(ISBLANK('Monthly Estimate'!$D$51),SUMPRODUCT(('Monthly Estimate'!$F$51:$BL$51='Payment Calendar'!$A328)*('Monthly Estimate'!$B$51)),IF('Monthly Estimate'!$D$51='Payment Calendar'!$B328,'Monthly Estimate'!$B$51,0))</f>
        <v>0</v>
      </c>
      <c r="AN328" s="29">
        <f>SUM(D328:AM328)</f>
        <v>0</v>
      </c>
      <c r="AO328" s="33">
        <f>IF(ISBLANK('Monthly Estimate'!$D$6),SUMPRODUCT(('Monthly Estimate'!$F$6:$BL$6='Payment Calendar'!$A328)*('Monthly Estimate'!$B$6)),IF('Monthly Estimate'!$D$6='Payment Calendar'!$B328,'Monthly Estimate'!$B$6,0))</f>
        <v>0</v>
      </c>
      <c r="AP328" s="33">
        <f>IF(ISBLANK('Monthly Estimate'!$D$7),SUMPRODUCT(('Monthly Estimate'!$F$7:$BL$7='Payment Calendar'!$A328)*('Monthly Estimate'!$B$7)),IF('Monthly Estimate'!$D$7='Payment Calendar'!$B328,'Monthly Estimate'!$B$7,0))</f>
        <v>0</v>
      </c>
      <c r="AQ328" s="34">
        <f>IF(ISBLANK('Monthly Estimate'!$D$8),SUMPRODUCT(('Monthly Estimate'!$F$8:$BL$8='Payment Calendar'!$A328)*('Monthly Estimate'!$B$8)),IF('Monthly Estimate'!$D$8='Payment Calendar'!$B328,'Monthly Estimate'!$B$8,0))</f>
        <v>0</v>
      </c>
      <c r="AR328" s="35">
        <f t="shared" si="119"/>
        <v>0</v>
      </c>
      <c r="AS328" s="36">
        <f>IF(ISBLANK('Monthly Estimate'!$D$54),SUMPRODUCT(('Monthly Estimate'!$F$54:$BL$54='Payment Calendar'!$A328)*('Monthly Estimate'!$B$54)),IF('Monthly Estimate'!$D$54='Payment Calendar'!$B328,'Monthly Estimate'!$B$54,0))</f>
        <v>0</v>
      </c>
      <c r="AT328" s="34">
        <f>IF(ISBLANK('Monthly Estimate'!$D$55),SUMPRODUCT(('Monthly Estimate'!$F$55:$BL$55='Payment Calendar'!$A328)*('Monthly Estimate'!$B$55)),IF('Monthly Estimate'!$D$55='Payment Calendar'!$B328,'Monthly Estimate'!$B$55,0))</f>
        <v>0</v>
      </c>
      <c r="AU328" s="29">
        <f t="shared" si="114"/>
        <v>0</v>
      </c>
      <c r="AV328" s="30">
        <f t="shared" si="115"/>
        <v>0</v>
      </c>
      <c r="AW328" s="37">
        <f t="shared" si="117"/>
        <v>0</v>
      </c>
    </row>
    <row r="329" spans="1:49" x14ac:dyDescent="0.2">
      <c r="A329" s="31">
        <f t="shared" si="116"/>
        <v>43416</v>
      </c>
      <c r="B329" s="32">
        <f t="shared" si="118"/>
        <v>12</v>
      </c>
      <c r="C329" s="32">
        <f t="shared" si="113"/>
        <v>11</v>
      </c>
      <c r="D329" s="33">
        <f>IF(ISBLANK('Monthly Estimate'!$D$13),SUMPRODUCT(('Monthly Estimate'!$F$13:$BL$13='Payment Calendar'!$A329)*('Monthly Estimate'!$B$13)),IF('Monthly Estimate'!$D$13='Payment Calendar'!$B329,'Monthly Estimate'!$B$13,0))</f>
        <v>0</v>
      </c>
      <c r="E329" s="33">
        <f>IF(ISBLANK('Monthly Estimate'!$D$14),SUMPRODUCT(('Monthly Estimate'!$F$14:$BL$14='Payment Calendar'!$A329)*('Monthly Estimate'!$B$14)),IF('Monthly Estimate'!$D$14='Payment Calendar'!$B329,'Monthly Estimate'!$B$14,0))</f>
        <v>0</v>
      </c>
      <c r="F329" s="33">
        <f>IF(ISBLANK('Monthly Estimate'!$D$15),SUMPRODUCT(('Monthly Estimate'!$F$15:$BL$15='Payment Calendar'!$A329)*('Monthly Estimate'!$B$15)),IF('Monthly Estimate'!$D$15='Payment Calendar'!$B329,'Monthly Estimate'!$B$15,0))</f>
        <v>0</v>
      </c>
      <c r="G329" s="33">
        <f>IF(ISBLANK('Monthly Estimate'!$D$16),SUMPRODUCT(('Monthly Estimate'!$F$16:$BL$16='Payment Calendar'!$A329)*('Monthly Estimate'!$B$16)),IF('Monthly Estimate'!$D$16='Payment Calendar'!$B329,'Monthly Estimate'!$B$16,0))</f>
        <v>0</v>
      </c>
      <c r="H329" s="33">
        <f>IF(ISBLANK('Monthly Estimate'!$D$17),SUMPRODUCT(('Monthly Estimate'!$F$17:$BL$17='Payment Calendar'!$A329)*('Monthly Estimate'!$B$17)),IF('Monthly Estimate'!$D$17='Payment Calendar'!$B329,'Monthly Estimate'!$B$17,0))</f>
        <v>0</v>
      </c>
      <c r="I329" s="33">
        <f>IF(ISBLANK('Monthly Estimate'!$D$18),SUMPRODUCT(('Monthly Estimate'!$F$18:$BL$18='Payment Calendar'!$A329)*('Monthly Estimate'!$B$18)),IF('Monthly Estimate'!$D$18='Payment Calendar'!$B329,'Monthly Estimate'!$B$18,0))</f>
        <v>0</v>
      </c>
      <c r="J329" s="33">
        <f>IF(ISBLANK('Monthly Estimate'!$D$19),SUMPRODUCT(('Monthly Estimate'!$F$19:$BL$19='Payment Calendar'!$A329)*('Monthly Estimate'!$B$19)),IF('Monthly Estimate'!$D$19='Payment Calendar'!$B329,'Monthly Estimate'!$B$19,0))</f>
        <v>0</v>
      </c>
      <c r="K329" s="33">
        <f>IF(ISBLANK('Monthly Estimate'!$D$20),SUMPRODUCT(('Monthly Estimate'!$F$20:$BL$20='Payment Calendar'!$A329)*('Monthly Estimate'!$B$20)),IF('Monthly Estimate'!$D$20='Payment Calendar'!$B329,'Monthly Estimate'!$B$20,0))</f>
        <v>0</v>
      </c>
      <c r="L329" s="33">
        <f>IF(ISBLANK('Monthly Estimate'!$D$21),SUMPRODUCT(('Monthly Estimate'!$F$21:$BL$21='Payment Calendar'!$A329)*('Monthly Estimate'!$B$21)),IF('Monthly Estimate'!$D$21='Payment Calendar'!$B329,'Monthly Estimate'!$B$21,0))</f>
        <v>0</v>
      </c>
      <c r="M329" s="33">
        <f>IF(ISBLANK('Monthly Estimate'!$D$22),SUMPRODUCT(('Monthly Estimate'!$F$22:$BL$22='Payment Calendar'!$A329)*('Monthly Estimate'!$B$22)),IF('Monthly Estimate'!$D$22='Payment Calendar'!$B329,'Monthly Estimate'!$B$22,0))</f>
        <v>0</v>
      </c>
      <c r="N329" s="33">
        <f>IF(ISBLANK('Monthly Estimate'!$D$23),SUMPRODUCT(('Monthly Estimate'!$F$23:$BL$23='Payment Calendar'!$A329)*('Monthly Estimate'!$B$23)),IF('Monthly Estimate'!$D$23='Payment Calendar'!$B329,'Monthly Estimate'!$B$23,0))</f>
        <v>0</v>
      </c>
      <c r="O329" s="33">
        <f>IF(ISBLANK('Monthly Estimate'!$D$24),SUMPRODUCT(('Monthly Estimate'!$F$24:$BL$24='Payment Calendar'!$A329)*('Monthly Estimate'!$B$24)),IF('Monthly Estimate'!$D$24='Payment Calendar'!$B329,'Monthly Estimate'!$B$24,0))</f>
        <v>0</v>
      </c>
      <c r="P329" s="33">
        <f>IF(ISBLANK('Monthly Estimate'!$D$25),SUMPRODUCT(('Monthly Estimate'!$F$25:$BL$25='Payment Calendar'!$A329)*('Monthly Estimate'!$B$25)),IF('Monthly Estimate'!$D$25='Payment Calendar'!$B329,'Monthly Estimate'!$B$25,0))</f>
        <v>0</v>
      </c>
      <c r="Q329" s="33">
        <f>IF(ISBLANK('Monthly Estimate'!$D$26),SUMPRODUCT(('Monthly Estimate'!$F$26:$BL$26='Payment Calendar'!$A329)*('Monthly Estimate'!$B$26)),IF('Monthly Estimate'!$D$26='Payment Calendar'!$B329,'Monthly Estimate'!$B$26,0))</f>
        <v>0</v>
      </c>
      <c r="R329" s="33">
        <f>IF(ISBLANK('Monthly Estimate'!$D$27),SUMPRODUCT(('Monthly Estimate'!$F$27:$BL$27='Payment Calendar'!$A329)*('Monthly Estimate'!$B$27)),IF('Monthly Estimate'!$D$27='Payment Calendar'!$B329,'Monthly Estimate'!$B$27,0))</f>
        <v>0</v>
      </c>
      <c r="S329" s="33">
        <f>IF(ISBLANK('Monthly Estimate'!$D$28),SUMPRODUCT(('Monthly Estimate'!$F$28:$BL$28='Payment Calendar'!$A329)*('Monthly Estimate'!$B$28)),IF('Monthly Estimate'!$D$28='Payment Calendar'!$B329,'Monthly Estimate'!$B$28,0))</f>
        <v>0</v>
      </c>
      <c r="T329" s="33">
        <f>IF(ISBLANK('Monthly Estimate'!$D$32),SUMPRODUCT(('Monthly Estimate'!$F$32:$BL$32='Payment Calendar'!$A329)*('Monthly Estimate'!$B$32)),IF('Monthly Estimate'!$D$32='Payment Calendar'!$B329,'Monthly Estimate'!$B$32,0))</f>
        <v>0</v>
      </c>
      <c r="U329" s="33">
        <f>IF(ISBLANK('Monthly Estimate'!$D$33),SUMPRODUCT(('Monthly Estimate'!$F$33:$BL$33='Payment Calendar'!$A329)*('Monthly Estimate'!$B$33)),IF('Monthly Estimate'!$D$33='Payment Calendar'!$B329,'Monthly Estimate'!$B$33,0))</f>
        <v>0</v>
      </c>
      <c r="V329" s="33">
        <f>IF(ISBLANK('Monthly Estimate'!$D$34),SUMPRODUCT(('Monthly Estimate'!$F$34:$BL$34='Payment Calendar'!$A329)*('Monthly Estimate'!$B$34)),IF('Monthly Estimate'!$D$34='Payment Calendar'!$B329,'Monthly Estimate'!$B$34,0))</f>
        <v>0</v>
      </c>
      <c r="W329" s="33">
        <f>IF(ISBLANK('Monthly Estimate'!$D$35),SUMPRODUCT(('Monthly Estimate'!$F$35:$BL$35='Payment Calendar'!$A329)*('Monthly Estimate'!$B$35)),IF('Monthly Estimate'!$D$35='Payment Calendar'!$B329,'Monthly Estimate'!$B$35,0))</f>
        <v>0</v>
      </c>
      <c r="X329" s="33">
        <f>IF(ISBLANK('Monthly Estimate'!$D$36),SUMPRODUCT(('Monthly Estimate'!$F$36:$BL$36='Payment Calendar'!$A329)*('Monthly Estimate'!$B$36)),IF('Monthly Estimate'!$D$36='Payment Calendar'!$B329,'Monthly Estimate'!$B$36,0))</f>
        <v>0</v>
      </c>
      <c r="Y329" s="33">
        <f>IF(ISBLANK('Monthly Estimate'!$D$37),SUMPRODUCT(('Monthly Estimate'!$F$37:$BL$37='Payment Calendar'!$A329)*('Monthly Estimate'!$B$37)),IF('Monthly Estimate'!$D$37='Payment Calendar'!$B329,'Monthly Estimate'!$B$37,0))</f>
        <v>0</v>
      </c>
      <c r="Z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A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B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C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D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E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F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G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H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I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J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K329" s="33">
        <f>IF(ISBLANK('Monthly Estimate'!$D$38),SUMPRODUCT(('Monthly Estimate'!$F$38:$BL$38='Payment Calendar'!$A329)*('Monthly Estimate'!$B$38)),IF('Monthly Estimate'!$D$38='Payment Calendar'!$B329,'Monthly Estimate'!$B$38,0))</f>
        <v>0</v>
      </c>
      <c r="AL329" s="33">
        <f>IF(ISBLANK('Monthly Estimate'!$D$50),SUMPRODUCT(('Monthly Estimate'!$F$50:$BL$50='Payment Calendar'!$A329)*('Monthly Estimate'!$B$50)),IF('Monthly Estimate'!$D$50='Payment Calendar'!$B329,'Monthly Estimate'!$B$50,0))</f>
        <v>0</v>
      </c>
      <c r="AM329" s="34">
        <f>IF(ISBLANK('Monthly Estimate'!$D$51),SUMPRODUCT(('Monthly Estimate'!$F$51:$BL$51='Payment Calendar'!$A329)*('Monthly Estimate'!$B$51)),IF('Monthly Estimate'!$D$51='Payment Calendar'!$B329,'Monthly Estimate'!$B$51,0))</f>
        <v>0</v>
      </c>
      <c r="AN329" s="29">
        <f>SUM(D329:AM329)</f>
        <v>0</v>
      </c>
      <c r="AO329" s="33">
        <f>IF(ISBLANK('Monthly Estimate'!$D$6),SUMPRODUCT(('Monthly Estimate'!$F$6:$BL$6='Payment Calendar'!$A329)*('Monthly Estimate'!$B$6)),IF('Monthly Estimate'!$D$6='Payment Calendar'!$B329,'Monthly Estimate'!$B$6,0))</f>
        <v>0</v>
      </c>
      <c r="AP329" s="33">
        <f>IF(ISBLANK('Monthly Estimate'!$D$7),SUMPRODUCT(('Monthly Estimate'!$F$7:$BL$7='Payment Calendar'!$A329)*('Monthly Estimate'!$B$7)),IF('Monthly Estimate'!$D$7='Payment Calendar'!$B329,'Monthly Estimate'!$B$7,0))</f>
        <v>0</v>
      </c>
      <c r="AQ329" s="34">
        <f>IF(ISBLANK('Monthly Estimate'!$D$8),SUMPRODUCT(('Monthly Estimate'!$F$8:$BL$8='Payment Calendar'!$A329)*('Monthly Estimate'!$B$8)),IF('Monthly Estimate'!$D$8='Payment Calendar'!$B329,'Monthly Estimate'!$B$8,0))</f>
        <v>0</v>
      </c>
      <c r="AR329" s="35">
        <f t="shared" si="119"/>
        <v>0</v>
      </c>
      <c r="AS329" s="36">
        <f>IF(ISBLANK('Monthly Estimate'!$D$54),SUMPRODUCT(('Monthly Estimate'!$F$54:$BL$54='Payment Calendar'!$A329)*('Monthly Estimate'!$B$54)),IF('Monthly Estimate'!$D$54='Payment Calendar'!$B329,'Monthly Estimate'!$B$54,0))</f>
        <v>0</v>
      </c>
      <c r="AT329" s="34">
        <f>IF(ISBLANK('Monthly Estimate'!$D$55),SUMPRODUCT(('Monthly Estimate'!$F$55:$BL$55='Payment Calendar'!$A329)*('Monthly Estimate'!$B$55)),IF('Monthly Estimate'!$D$55='Payment Calendar'!$B329,'Monthly Estimate'!$B$55,0))</f>
        <v>0</v>
      </c>
      <c r="AU329" s="29">
        <f t="shared" si="114"/>
        <v>0</v>
      </c>
      <c r="AV329" s="30">
        <f t="shared" si="115"/>
        <v>0</v>
      </c>
      <c r="AW329" s="37">
        <f t="shared" si="117"/>
        <v>0</v>
      </c>
    </row>
    <row r="330" spans="1:49" x14ac:dyDescent="0.2">
      <c r="A330" s="31">
        <f t="shared" si="116"/>
        <v>43417</v>
      </c>
      <c r="B330" s="32">
        <f t="shared" si="118"/>
        <v>13</v>
      </c>
      <c r="C330" s="32">
        <f t="shared" si="113"/>
        <v>11</v>
      </c>
      <c r="D330" s="33">
        <f>IF(ISBLANK('Monthly Estimate'!$D$13),SUMPRODUCT(('Monthly Estimate'!$F$13:$BL$13='Payment Calendar'!$A330)*('Monthly Estimate'!$B$13)),IF('Monthly Estimate'!$D$13='Payment Calendar'!$B330,'Monthly Estimate'!$B$13,0))</f>
        <v>0</v>
      </c>
      <c r="E330" s="33">
        <f>IF(ISBLANK('Monthly Estimate'!$D$14),SUMPRODUCT(('Monthly Estimate'!$F$14:$BL$14='Payment Calendar'!$A330)*('Monthly Estimate'!$B$14)),IF('Monthly Estimate'!$D$14='Payment Calendar'!$B330,'Monthly Estimate'!$B$14,0))</f>
        <v>0</v>
      </c>
      <c r="F330" s="33">
        <f>IF(ISBLANK('Monthly Estimate'!$D$15),SUMPRODUCT(('Monthly Estimate'!$F$15:$BL$15='Payment Calendar'!$A330)*('Monthly Estimate'!$B$15)),IF('Monthly Estimate'!$D$15='Payment Calendar'!$B330,'Monthly Estimate'!$B$15,0))</f>
        <v>0</v>
      </c>
      <c r="G330" s="33">
        <f>IF(ISBLANK('Monthly Estimate'!$D$16),SUMPRODUCT(('Monthly Estimate'!$F$16:$BL$16='Payment Calendar'!$A330)*('Monthly Estimate'!$B$16)),IF('Monthly Estimate'!$D$16='Payment Calendar'!$B330,'Monthly Estimate'!$B$16,0))</f>
        <v>0</v>
      </c>
      <c r="H330" s="33">
        <f>IF(ISBLANK('Monthly Estimate'!$D$17),SUMPRODUCT(('Monthly Estimate'!$F$17:$BL$17='Payment Calendar'!$A330)*('Monthly Estimate'!$B$17)),IF('Monthly Estimate'!$D$17='Payment Calendar'!$B330,'Monthly Estimate'!$B$17,0))</f>
        <v>0</v>
      </c>
      <c r="I330" s="33">
        <f>IF(ISBLANK('Monthly Estimate'!$D$18),SUMPRODUCT(('Monthly Estimate'!$F$18:$BL$18='Payment Calendar'!$A330)*('Monthly Estimate'!$B$18)),IF('Monthly Estimate'!$D$18='Payment Calendar'!$B330,'Monthly Estimate'!$B$18,0))</f>
        <v>0</v>
      </c>
      <c r="J330" s="33">
        <f>IF(ISBLANK('Monthly Estimate'!$D$19),SUMPRODUCT(('Monthly Estimate'!$F$19:$BL$19='Payment Calendar'!$A330)*('Monthly Estimate'!$B$19)),IF('Monthly Estimate'!$D$19='Payment Calendar'!$B330,'Monthly Estimate'!$B$19,0))</f>
        <v>0</v>
      </c>
      <c r="K330" s="33">
        <f>IF(ISBLANK('Monthly Estimate'!$D$20),SUMPRODUCT(('Monthly Estimate'!$F$20:$BL$20='Payment Calendar'!$A330)*('Monthly Estimate'!$B$20)),IF('Monthly Estimate'!$D$20='Payment Calendar'!$B330,'Monthly Estimate'!$B$20,0))</f>
        <v>0</v>
      </c>
      <c r="L330" s="33">
        <f>IF(ISBLANK('Monthly Estimate'!$D$21),SUMPRODUCT(('Monthly Estimate'!$F$21:$BL$21='Payment Calendar'!$A330)*('Monthly Estimate'!$B$21)),IF('Monthly Estimate'!$D$21='Payment Calendar'!$B330,'Monthly Estimate'!$B$21,0))</f>
        <v>0</v>
      </c>
      <c r="M330" s="33">
        <f>IF(ISBLANK('Monthly Estimate'!$D$22),SUMPRODUCT(('Monthly Estimate'!$F$22:$BL$22='Payment Calendar'!$A330)*('Monthly Estimate'!$B$22)),IF('Monthly Estimate'!$D$22='Payment Calendar'!$B330,'Monthly Estimate'!$B$22,0))</f>
        <v>0</v>
      </c>
      <c r="N330" s="33">
        <f>IF(ISBLANK('Monthly Estimate'!$D$23),SUMPRODUCT(('Monthly Estimate'!$F$23:$BL$23='Payment Calendar'!$A330)*('Monthly Estimate'!$B$23)),IF('Monthly Estimate'!$D$23='Payment Calendar'!$B330,'Monthly Estimate'!$B$23,0))</f>
        <v>0</v>
      </c>
      <c r="O330" s="33">
        <f>IF(ISBLANK('Monthly Estimate'!$D$24),SUMPRODUCT(('Monthly Estimate'!$F$24:$BL$24='Payment Calendar'!$A330)*('Monthly Estimate'!$B$24)),IF('Monthly Estimate'!$D$24='Payment Calendar'!$B330,'Monthly Estimate'!$B$24,0))</f>
        <v>0</v>
      </c>
      <c r="P330" s="33">
        <f>IF(ISBLANK('Monthly Estimate'!$D$25),SUMPRODUCT(('Monthly Estimate'!$F$25:$BL$25='Payment Calendar'!$A330)*('Monthly Estimate'!$B$25)),IF('Monthly Estimate'!$D$25='Payment Calendar'!$B330,'Monthly Estimate'!$B$25,0))</f>
        <v>0</v>
      </c>
      <c r="Q330" s="33">
        <f>IF(ISBLANK('Monthly Estimate'!$D$26),SUMPRODUCT(('Monthly Estimate'!$F$26:$BL$26='Payment Calendar'!$A330)*('Monthly Estimate'!$B$26)),IF('Monthly Estimate'!$D$26='Payment Calendar'!$B330,'Monthly Estimate'!$B$26,0))</f>
        <v>0</v>
      </c>
      <c r="R330" s="33">
        <f>IF(ISBLANK('Monthly Estimate'!$D$27),SUMPRODUCT(('Monthly Estimate'!$F$27:$BL$27='Payment Calendar'!$A330)*('Monthly Estimate'!$B$27)),IF('Monthly Estimate'!$D$27='Payment Calendar'!$B330,'Monthly Estimate'!$B$27,0))</f>
        <v>0</v>
      </c>
      <c r="S330" s="33">
        <f>IF(ISBLANK('Monthly Estimate'!$D$28),SUMPRODUCT(('Monthly Estimate'!$F$28:$BL$28='Payment Calendar'!$A330)*('Monthly Estimate'!$B$28)),IF('Monthly Estimate'!$D$28='Payment Calendar'!$B330,'Monthly Estimate'!$B$28,0))</f>
        <v>0</v>
      </c>
      <c r="T330" s="33">
        <f>IF(ISBLANK('Monthly Estimate'!$D$32),SUMPRODUCT(('Monthly Estimate'!$F$32:$BL$32='Payment Calendar'!$A330)*('Monthly Estimate'!$B$32)),IF('Monthly Estimate'!$D$32='Payment Calendar'!$B330,'Monthly Estimate'!$B$32,0))</f>
        <v>0</v>
      </c>
      <c r="U330" s="33">
        <f>IF(ISBLANK('Monthly Estimate'!$D$33),SUMPRODUCT(('Monthly Estimate'!$F$33:$BL$33='Payment Calendar'!$A330)*('Monthly Estimate'!$B$33)),IF('Monthly Estimate'!$D$33='Payment Calendar'!$B330,'Monthly Estimate'!$B$33,0))</f>
        <v>0</v>
      </c>
      <c r="V330" s="33">
        <f>IF(ISBLANK('Monthly Estimate'!$D$34),SUMPRODUCT(('Monthly Estimate'!$F$34:$BL$34='Payment Calendar'!$A330)*('Monthly Estimate'!$B$34)),IF('Monthly Estimate'!$D$34='Payment Calendar'!$B330,'Monthly Estimate'!$B$34,0))</f>
        <v>0</v>
      </c>
      <c r="W330" s="33">
        <f>IF(ISBLANK('Monthly Estimate'!$D$35),SUMPRODUCT(('Monthly Estimate'!$F$35:$BL$35='Payment Calendar'!$A330)*('Monthly Estimate'!$B$35)),IF('Monthly Estimate'!$D$35='Payment Calendar'!$B330,'Monthly Estimate'!$B$35,0))</f>
        <v>0</v>
      </c>
      <c r="X330" s="33">
        <f>IF(ISBLANK('Monthly Estimate'!$D$36),SUMPRODUCT(('Monthly Estimate'!$F$36:$BL$36='Payment Calendar'!$A330)*('Monthly Estimate'!$B$36)),IF('Monthly Estimate'!$D$36='Payment Calendar'!$B330,'Monthly Estimate'!$B$36,0))</f>
        <v>0</v>
      </c>
      <c r="Y330" s="33">
        <f>IF(ISBLANK('Monthly Estimate'!$D$37),SUMPRODUCT(('Monthly Estimate'!$F$37:$BL$37='Payment Calendar'!$A330)*('Monthly Estimate'!$B$37)),IF('Monthly Estimate'!$D$37='Payment Calendar'!$B330,'Monthly Estimate'!$B$37,0))</f>
        <v>0</v>
      </c>
      <c r="Z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A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B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C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D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E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F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G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H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I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J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K330" s="33">
        <f>IF(ISBLANK('Monthly Estimate'!$D$38),SUMPRODUCT(('Monthly Estimate'!$F$38:$BL$38='Payment Calendar'!$A330)*('Monthly Estimate'!$B$38)),IF('Monthly Estimate'!$D$38='Payment Calendar'!$B330,'Monthly Estimate'!$B$38,0))</f>
        <v>0</v>
      </c>
      <c r="AL330" s="33">
        <f>IF(ISBLANK('Monthly Estimate'!$D$50),SUMPRODUCT(('Monthly Estimate'!$F$50:$BL$50='Payment Calendar'!$A330)*('Monthly Estimate'!$B$50)),IF('Monthly Estimate'!$D$50='Payment Calendar'!$B330,'Monthly Estimate'!$B$50,0))</f>
        <v>0</v>
      </c>
      <c r="AM330" s="34">
        <f>IF(ISBLANK('Monthly Estimate'!$D$51),SUMPRODUCT(('Monthly Estimate'!$F$51:$BL$51='Payment Calendar'!$A330)*('Monthly Estimate'!$B$51)),IF('Monthly Estimate'!$D$51='Payment Calendar'!$B330,'Monthly Estimate'!$B$51,0))</f>
        <v>0</v>
      </c>
      <c r="AN330" s="29">
        <f>SUM(D330:AM330)</f>
        <v>0</v>
      </c>
      <c r="AO330" s="33">
        <f>IF(ISBLANK('Monthly Estimate'!$D$6),SUMPRODUCT(('Monthly Estimate'!$F$6:$BL$6='Payment Calendar'!$A330)*('Monthly Estimate'!$B$6)),IF('Monthly Estimate'!$D$6='Payment Calendar'!$B330,'Monthly Estimate'!$B$6,0))</f>
        <v>0</v>
      </c>
      <c r="AP330" s="33">
        <f>IF(ISBLANK('Monthly Estimate'!$D$7),SUMPRODUCT(('Monthly Estimate'!$F$7:$BL$7='Payment Calendar'!$A330)*('Monthly Estimate'!$B$7)),IF('Monthly Estimate'!$D$7='Payment Calendar'!$B330,'Monthly Estimate'!$B$7,0))</f>
        <v>0</v>
      </c>
      <c r="AQ330" s="34">
        <f>IF(ISBLANK('Monthly Estimate'!$D$8),SUMPRODUCT(('Monthly Estimate'!$F$8:$BL$8='Payment Calendar'!$A330)*('Monthly Estimate'!$B$8)),IF('Monthly Estimate'!$D$8='Payment Calendar'!$B330,'Monthly Estimate'!$B$8,0))</f>
        <v>0</v>
      </c>
      <c r="AR330" s="35">
        <f t="shared" si="119"/>
        <v>0</v>
      </c>
      <c r="AS330" s="36">
        <f>IF(ISBLANK('Monthly Estimate'!$D$54),SUMPRODUCT(('Monthly Estimate'!$F$54:$BL$54='Payment Calendar'!$A330)*('Monthly Estimate'!$B$54)),IF('Monthly Estimate'!$D$54='Payment Calendar'!$B330,'Monthly Estimate'!$B$54,0))</f>
        <v>0</v>
      </c>
      <c r="AT330" s="34">
        <f>IF(ISBLANK('Monthly Estimate'!$D$55),SUMPRODUCT(('Monthly Estimate'!$F$55:$BL$55='Payment Calendar'!$A330)*('Monthly Estimate'!$B$55)),IF('Monthly Estimate'!$D$55='Payment Calendar'!$B330,'Monthly Estimate'!$B$55,0))</f>
        <v>0</v>
      </c>
      <c r="AU330" s="29">
        <f t="shared" si="114"/>
        <v>0</v>
      </c>
      <c r="AV330" s="30">
        <f t="shared" si="115"/>
        <v>0</v>
      </c>
      <c r="AW330" s="37">
        <f t="shared" si="117"/>
        <v>0</v>
      </c>
    </row>
    <row r="331" spans="1:49" x14ac:dyDescent="0.2">
      <c r="A331" s="31">
        <f t="shared" si="116"/>
        <v>43418</v>
      </c>
      <c r="B331" s="32">
        <f t="shared" si="118"/>
        <v>14</v>
      </c>
      <c r="C331" s="32">
        <f t="shared" si="113"/>
        <v>11</v>
      </c>
      <c r="D331" s="33">
        <f>IF(ISBLANK('Monthly Estimate'!$D$13),SUMPRODUCT(('Monthly Estimate'!$F$13:$BL$13='Payment Calendar'!$A331)*('Monthly Estimate'!$B$13)),IF('Monthly Estimate'!$D$13='Payment Calendar'!$B331,'Monthly Estimate'!$B$13,0))</f>
        <v>0</v>
      </c>
      <c r="E331" s="33">
        <f>IF(ISBLANK('Monthly Estimate'!$D$14),SUMPRODUCT(('Monthly Estimate'!$F$14:$BL$14='Payment Calendar'!$A331)*('Monthly Estimate'!$B$14)),IF('Monthly Estimate'!$D$14='Payment Calendar'!$B331,'Monthly Estimate'!$B$14,0))</f>
        <v>0</v>
      </c>
      <c r="F331" s="33">
        <f>IF(ISBLANK('Monthly Estimate'!$D$15),SUMPRODUCT(('Monthly Estimate'!$F$15:$BL$15='Payment Calendar'!$A331)*('Monthly Estimate'!$B$15)),IF('Monthly Estimate'!$D$15='Payment Calendar'!$B331,'Monthly Estimate'!$B$15,0))</f>
        <v>0</v>
      </c>
      <c r="G331" s="33">
        <f>IF(ISBLANK('Monthly Estimate'!$D$16),SUMPRODUCT(('Monthly Estimate'!$F$16:$BL$16='Payment Calendar'!$A331)*('Monthly Estimate'!$B$16)),IF('Monthly Estimate'!$D$16='Payment Calendar'!$B331,'Monthly Estimate'!$B$16,0))</f>
        <v>0</v>
      </c>
      <c r="H331" s="33">
        <f>IF(ISBLANK('Monthly Estimate'!$D$17),SUMPRODUCT(('Monthly Estimate'!$F$17:$BL$17='Payment Calendar'!$A331)*('Monthly Estimate'!$B$17)),IF('Monthly Estimate'!$D$17='Payment Calendar'!$B331,'Monthly Estimate'!$B$17,0))</f>
        <v>0</v>
      </c>
      <c r="I331" s="33">
        <f>IF(ISBLANK('Monthly Estimate'!$D$18),SUMPRODUCT(('Monthly Estimate'!$F$18:$BL$18='Payment Calendar'!$A331)*('Monthly Estimate'!$B$18)),IF('Monthly Estimate'!$D$18='Payment Calendar'!$B331,'Monthly Estimate'!$B$18,0))</f>
        <v>0</v>
      </c>
      <c r="J331" s="33">
        <f>IF(ISBLANK('Monthly Estimate'!$D$19),SUMPRODUCT(('Monthly Estimate'!$F$19:$BL$19='Payment Calendar'!$A331)*('Monthly Estimate'!$B$19)),IF('Monthly Estimate'!$D$19='Payment Calendar'!$B331,'Monthly Estimate'!$B$19,0))</f>
        <v>0</v>
      </c>
      <c r="K331" s="33">
        <f>IF(ISBLANK('Monthly Estimate'!$D$20),SUMPRODUCT(('Monthly Estimate'!$F$20:$BL$20='Payment Calendar'!$A331)*('Monthly Estimate'!$B$20)),IF('Monthly Estimate'!$D$20='Payment Calendar'!$B331,'Monthly Estimate'!$B$20,0))</f>
        <v>0</v>
      </c>
      <c r="L331" s="33">
        <f>IF(ISBLANK('Monthly Estimate'!$D$21),SUMPRODUCT(('Monthly Estimate'!$F$21:$BL$21='Payment Calendar'!$A331)*('Monthly Estimate'!$B$21)),IF('Monthly Estimate'!$D$21='Payment Calendar'!$B331,'Monthly Estimate'!$B$21,0))</f>
        <v>0</v>
      </c>
      <c r="M331" s="33">
        <f>IF(ISBLANK('Monthly Estimate'!$D$22),SUMPRODUCT(('Monthly Estimate'!$F$22:$BL$22='Payment Calendar'!$A331)*('Monthly Estimate'!$B$22)),IF('Monthly Estimate'!$D$22='Payment Calendar'!$B331,'Monthly Estimate'!$B$22,0))</f>
        <v>0</v>
      </c>
      <c r="N331" s="33">
        <f>IF(ISBLANK('Monthly Estimate'!$D$23),SUMPRODUCT(('Monthly Estimate'!$F$23:$BL$23='Payment Calendar'!$A331)*('Monthly Estimate'!$B$23)),IF('Monthly Estimate'!$D$23='Payment Calendar'!$B331,'Monthly Estimate'!$B$23,0))</f>
        <v>0</v>
      </c>
      <c r="O331" s="33">
        <f>IF(ISBLANK('Monthly Estimate'!$D$24),SUMPRODUCT(('Monthly Estimate'!$F$24:$BL$24='Payment Calendar'!$A331)*('Monthly Estimate'!$B$24)),IF('Monthly Estimate'!$D$24='Payment Calendar'!$B331,'Monthly Estimate'!$B$24,0))</f>
        <v>0</v>
      </c>
      <c r="P331" s="33">
        <f>IF(ISBLANK('Monthly Estimate'!$D$25),SUMPRODUCT(('Monthly Estimate'!$F$25:$BL$25='Payment Calendar'!$A331)*('Monthly Estimate'!$B$25)),IF('Monthly Estimate'!$D$25='Payment Calendar'!$B331,'Monthly Estimate'!$B$25,0))</f>
        <v>0</v>
      </c>
      <c r="Q331" s="33">
        <f>IF(ISBLANK('Monthly Estimate'!$D$26),SUMPRODUCT(('Monthly Estimate'!$F$26:$BL$26='Payment Calendar'!$A331)*('Monthly Estimate'!$B$26)),IF('Monthly Estimate'!$D$26='Payment Calendar'!$B331,'Monthly Estimate'!$B$26,0))</f>
        <v>0</v>
      </c>
      <c r="R331" s="33">
        <f>IF(ISBLANK('Monthly Estimate'!$D$27),SUMPRODUCT(('Monthly Estimate'!$F$27:$BL$27='Payment Calendar'!$A331)*('Monthly Estimate'!$B$27)),IF('Monthly Estimate'!$D$27='Payment Calendar'!$B331,'Monthly Estimate'!$B$27,0))</f>
        <v>0</v>
      </c>
      <c r="S331" s="33">
        <f>IF(ISBLANK('Monthly Estimate'!$D$28),SUMPRODUCT(('Monthly Estimate'!$F$28:$BL$28='Payment Calendar'!$A331)*('Monthly Estimate'!$B$28)),IF('Monthly Estimate'!$D$28='Payment Calendar'!$B331,'Monthly Estimate'!$B$28,0))</f>
        <v>0</v>
      </c>
      <c r="T331" s="33">
        <f>IF(ISBLANK('Monthly Estimate'!$D$32),SUMPRODUCT(('Monthly Estimate'!$F$32:$BL$32='Payment Calendar'!$A331)*('Monthly Estimate'!$B$32)),IF('Monthly Estimate'!$D$32='Payment Calendar'!$B331,'Monthly Estimate'!$B$32,0))</f>
        <v>0</v>
      </c>
      <c r="U331" s="33">
        <f>IF(ISBLANK('Monthly Estimate'!$D$33),SUMPRODUCT(('Monthly Estimate'!$F$33:$BL$33='Payment Calendar'!$A331)*('Monthly Estimate'!$B$33)),IF('Monthly Estimate'!$D$33='Payment Calendar'!$B331,'Monthly Estimate'!$B$33,0))</f>
        <v>0</v>
      </c>
      <c r="V331" s="33">
        <f>IF(ISBLANK('Monthly Estimate'!$D$34),SUMPRODUCT(('Monthly Estimate'!$F$34:$BL$34='Payment Calendar'!$A331)*('Monthly Estimate'!$B$34)),IF('Monthly Estimate'!$D$34='Payment Calendar'!$B331,'Monthly Estimate'!$B$34,0))</f>
        <v>0</v>
      </c>
      <c r="W331" s="33">
        <f>IF(ISBLANK('Monthly Estimate'!$D$35),SUMPRODUCT(('Monthly Estimate'!$F$35:$BL$35='Payment Calendar'!$A331)*('Monthly Estimate'!$B$35)),IF('Monthly Estimate'!$D$35='Payment Calendar'!$B331,'Monthly Estimate'!$B$35,0))</f>
        <v>0</v>
      </c>
      <c r="X331" s="33">
        <f>IF(ISBLANK('Monthly Estimate'!$D$36),SUMPRODUCT(('Monthly Estimate'!$F$36:$BL$36='Payment Calendar'!$A331)*('Monthly Estimate'!$B$36)),IF('Monthly Estimate'!$D$36='Payment Calendar'!$B331,'Monthly Estimate'!$B$36,0))</f>
        <v>0</v>
      </c>
      <c r="Y331" s="33">
        <f>IF(ISBLANK('Monthly Estimate'!$D$37),SUMPRODUCT(('Monthly Estimate'!$F$37:$BL$37='Payment Calendar'!$A331)*('Monthly Estimate'!$B$37)),IF('Monthly Estimate'!$D$37='Payment Calendar'!$B331,'Monthly Estimate'!$B$37,0))</f>
        <v>0</v>
      </c>
      <c r="Z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A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B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C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D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E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F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G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H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I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J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K331" s="33">
        <f>IF(ISBLANK('Monthly Estimate'!$D$38),SUMPRODUCT(('Monthly Estimate'!$F$38:$BL$38='Payment Calendar'!$A331)*('Monthly Estimate'!$B$38)),IF('Monthly Estimate'!$D$38='Payment Calendar'!$B331,'Monthly Estimate'!$B$38,0))</f>
        <v>0</v>
      </c>
      <c r="AL331" s="33">
        <f>IF(ISBLANK('Monthly Estimate'!$D$50),SUMPRODUCT(('Monthly Estimate'!$F$50:$BL$50='Payment Calendar'!$A331)*('Monthly Estimate'!$B$50)),IF('Monthly Estimate'!$D$50='Payment Calendar'!$B331,'Monthly Estimate'!$B$50,0))</f>
        <v>0</v>
      </c>
      <c r="AM331" s="34">
        <f>IF(ISBLANK('Monthly Estimate'!$D$51),SUMPRODUCT(('Monthly Estimate'!$F$51:$BL$51='Payment Calendar'!$A331)*('Monthly Estimate'!$B$51)),IF('Monthly Estimate'!$D$51='Payment Calendar'!$B331,'Monthly Estimate'!$B$51,0))</f>
        <v>0</v>
      </c>
      <c r="AN331" s="29">
        <f>SUM(D331:AM331)</f>
        <v>0</v>
      </c>
      <c r="AO331" s="33">
        <f>IF(ISBLANK('Monthly Estimate'!$D$6),SUMPRODUCT(('Monthly Estimate'!$F$6:$BL$6='Payment Calendar'!$A331)*('Monthly Estimate'!$B$6)),IF('Monthly Estimate'!$D$6='Payment Calendar'!$B331,'Monthly Estimate'!$B$6,0))</f>
        <v>0</v>
      </c>
      <c r="AP331" s="33">
        <f>IF(ISBLANK('Monthly Estimate'!$D$7),SUMPRODUCT(('Monthly Estimate'!$F$7:$BL$7='Payment Calendar'!$A331)*('Monthly Estimate'!$B$7)),IF('Monthly Estimate'!$D$7='Payment Calendar'!$B331,'Monthly Estimate'!$B$7,0))</f>
        <v>0</v>
      </c>
      <c r="AQ331" s="34">
        <f>IF(ISBLANK('Monthly Estimate'!$D$8),SUMPRODUCT(('Monthly Estimate'!$F$8:$BL$8='Payment Calendar'!$A331)*('Monthly Estimate'!$B$8)),IF('Monthly Estimate'!$D$8='Payment Calendar'!$B331,'Monthly Estimate'!$B$8,0))</f>
        <v>0</v>
      </c>
      <c r="AR331" s="35">
        <f t="shared" si="119"/>
        <v>0</v>
      </c>
      <c r="AS331" s="36">
        <f>IF(ISBLANK('Monthly Estimate'!$D$54),SUMPRODUCT(('Monthly Estimate'!$F$54:$BL$54='Payment Calendar'!$A331)*('Monthly Estimate'!$B$54)),IF('Monthly Estimate'!$D$54='Payment Calendar'!$B331,'Monthly Estimate'!$B$54,0))</f>
        <v>0</v>
      </c>
      <c r="AT331" s="34">
        <f>IF(ISBLANK('Monthly Estimate'!$D$55),SUMPRODUCT(('Monthly Estimate'!$F$55:$BL$55='Payment Calendar'!$A331)*('Monthly Estimate'!$B$55)),IF('Monthly Estimate'!$D$55='Payment Calendar'!$B331,'Monthly Estimate'!$B$55,0))</f>
        <v>0</v>
      </c>
      <c r="AU331" s="29">
        <f t="shared" si="114"/>
        <v>0</v>
      </c>
      <c r="AV331" s="30">
        <f t="shared" si="115"/>
        <v>0</v>
      </c>
      <c r="AW331" s="37">
        <f t="shared" si="117"/>
        <v>0</v>
      </c>
    </row>
    <row r="332" spans="1:49" x14ac:dyDescent="0.2">
      <c r="A332" s="31">
        <f t="shared" si="116"/>
        <v>43419</v>
      </c>
      <c r="B332" s="32">
        <f t="shared" si="118"/>
        <v>15</v>
      </c>
      <c r="C332" s="32">
        <f t="shared" si="113"/>
        <v>11</v>
      </c>
      <c r="D332" s="33">
        <f>IF(ISBLANK('Monthly Estimate'!$D$13),SUMPRODUCT(('Monthly Estimate'!$F$13:$BL$13='Payment Calendar'!$A332)*('Monthly Estimate'!$B$13)),IF('Monthly Estimate'!$D$13='Payment Calendar'!$B332,'Monthly Estimate'!$B$13,0))</f>
        <v>0</v>
      </c>
      <c r="E332" s="33">
        <f>IF(ISBLANK('Monthly Estimate'!$D$14),SUMPRODUCT(('Monthly Estimate'!$F$14:$BL$14='Payment Calendar'!$A332)*('Monthly Estimate'!$B$14)),IF('Monthly Estimate'!$D$14='Payment Calendar'!$B332,'Monthly Estimate'!$B$14,0))</f>
        <v>0</v>
      </c>
      <c r="F332" s="33">
        <f>IF(ISBLANK('Monthly Estimate'!$D$15),SUMPRODUCT(('Monthly Estimate'!$F$15:$BL$15='Payment Calendar'!$A332)*('Monthly Estimate'!$B$15)),IF('Monthly Estimate'!$D$15='Payment Calendar'!$B332,'Monthly Estimate'!$B$15,0))</f>
        <v>0</v>
      </c>
      <c r="G332" s="33">
        <f>IF(ISBLANK('Monthly Estimate'!$D$16),SUMPRODUCT(('Monthly Estimate'!$F$16:$BL$16='Payment Calendar'!$A332)*('Monthly Estimate'!$B$16)),IF('Monthly Estimate'!$D$16='Payment Calendar'!$B332,'Monthly Estimate'!$B$16,0))</f>
        <v>0</v>
      </c>
      <c r="H332" s="33">
        <f>IF(ISBLANK('Monthly Estimate'!$D$17),SUMPRODUCT(('Monthly Estimate'!$F$17:$BL$17='Payment Calendar'!$A332)*('Monthly Estimate'!$B$17)),IF('Monthly Estimate'!$D$17='Payment Calendar'!$B332,'Monthly Estimate'!$B$17,0))</f>
        <v>0</v>
      </c>
      <c r="I332" s="33">
        <f>IF(ISBLANK('Monthly Estimate'!$D$18),SUMPRODUCT(('Monthly Estimate'!$F$18:$BL$18='Payment Calendar'!$A332)*('Monthly Estimate'!$B$18)),IF('Monthly Estimate'!$D$18='Payment Calendar'!$B332,'Monthly Estimate'!$B$18,0))</f>
        <v>0</v>
      </c>
      <c r="J332" s="33">
        <f>IF(ISBLANK('Monthly Estimate'!$D$19),SUMPRODUCT(('Monthly Estimate'!$F$19:$BL$19='Payment Calendar'!$A332)*('Monthly Estimate'!$B$19)),IF('Monthly Estimate'!$D$19='Payment Calendar'!$B332,'Monthly Estimate'!$B$19,0))</f>
        <v>0</v>
      </c>
      <c r="K332" s="33">
        <f>IF(ISBLANK('Monthly Estimate'!$D$20),SUMPRODUCT(('Monthly Estimate'!$F$20:$BL$20='Payment Calendar'!$A332)*('Monthly Estimate'!$B$20)),IF('Monthly Estimate'!$D$20='Payment Calendar'!$B332,'Monthly Estimate'!$B$20,0))</f>
        <v>0</v>
      </c>
      <c r="L332" s="33">
        <f>IF(ISBLANK('Monthly Estimate'!$D$21),SUMPRODUCT(('Monthly Estimate'!$F$21:$BL$21='Payment Calendar'!$A332)*('Monthly Estimate'!$B$21)),IF('Monthly Estimate'!$D$21='Payment Calendar'!$B332,'Monthly Estimate'!$B$21,0))</f>
        <v>0</v>
      </c>
      <c r="M332" s="33">
        <f>IF(ISBLANK('Monthly Estimate'!$D$22),SUMPRODUCT(('Monthly Estimate'!$F$22:$BL$22='Payment Calendar'!$A332)*('Monthly Estimate'!$B$22)),IF('Monthly Estimate'!$D$22='Payment Calendar'!$B332,'Monthly Estimate'!$B$22,0))</f>
        <v>0</v>
      </c>
      <c r="N332" s="33">
        <f>IF(ISBLANK('Monthly Estimate'!$D$23),SUMPRODUCT(('Monthly Estimate'!$F$23:$BL$23='Payment Calendar'!$A332)*('Monthly Estimate'!$B$23)),IF('Monthly Estimate'!$D$23='Payment Calendar'!$B332,'Monthly Estimate'!$B$23,0))</f>
        <v>0</v>
      </c>
      <c r="O332" s="33">
        <f>IF(ISBLANK('Monthly Estimate'!$D$24),SUMPRODUCT(('Monthly Estimate'!$F$24:$BL$24='Payment Calendar'!$A332)*('Monthly Estimate'!$B$24)),IF('Monthly Estimate'!$D$24='Payment Calendar'!$B332,'Monthly Estimate'!$B$24,0))</f>
        <v>0</v>
      </c>
      <c r="P332" s="33">
        <f>IF(ISBLANK('Monthly Estimate'!$D$25),SUMPRODUCT(('Monthly Estimate'!$F$25:$BL$25='Payment Calendar'!$A332)*('Monthly Estimate'!$B$25)),IF('Monthly Estimate'!$D$25='Payment Calendar'!$B332,'Monthly Estimate'!$B$25,0))</f>
        <v>0</v>
      </c>
      <c r="Q332" s="33">
        <f>IF(ISBLANK('Monthly Estimate'!$D$26),SUMPRODUCT(('Monthly Estimate'!$F$26:$BL$26='Payment Calendar'!$A332)*('Monthly Estimate'!$B$26)),IF('Monthly Estimate'!$D$26='Payment Calendar'!$B332,'Monthly Estimate'!$B$26,0))</f>
        <v>0</v>
      </c>
      <c r="R332" s="33">
        <f>IF(ISBLANK('Monthly Estimate'!$D$27),SUMPRODUCT(('Monthly Estimate'!$F$27:$BL$27='Payment Calendar'!$A332)*('Monthly Estimate'!$B$27)),IF('Monthly Estimate'!$D$27='Payment Calendar'!$B332,'Monthly Estimate'!$B$27,0))</f>
        <v>0</v>
      </c>
      <c r="S332" s="33">
        <f>IF(ISBLANK('Monthly Estimate'!$D$28),SUMPRODUCT(('Monthly Estimate'!$F$28:$BL$28='Payment Calendar'!$A332)*('Monthly Estimate'!$B$28)),IF('Monthly Estimate'!$D$28='Payment Calendar'!$B332,'Monthly Estimate'!$B$28,0))</f>
        <v>0</v>
      </c>
      <c r="T332" s="33">
        <f>IF(ISBLANK('Monthly Estimate'!$D$32),SUMPRODUCT(('Monthly Estimate'!$F$32:$BL$32='Payment Calendar'!$A332)*('Monthly Estimate'!$B$32)),IF('Monthly Estimate'!$D$32='Payment Calendar'!$B332,'Monthly Estimate'!$B$32,0))</f>
        <v>0</v>
      </c>
      <c r="U332" s="33">
        <f>IF(ISBLANK('Monthly Estimate'!$D$33),SUMPRODUCT(('Monthly Estimate'!$F$33:$BL$33='Payment Calendar'!$A332)*('Monthly Estimate'!$B$33)),IF('Monthly Estimate'!$D$33='Payment Calendar'!$B332,'Monthly Estimate'!$B$33,0))</f>
        <v>0</v>
      </c>
      <c r="V332" s="33">
        <f>IF(ISBLANK('Monthly Estimate'!$D$34),SUMPRODUCT(('Monthly Estimate'!$F$34:$BL$34='Payment Calendar'!$A332)*('Monthly Estimate'!$B$34)),IF('Monthly Estimate'!$D$34='Payment Calendar'!$B332,'Monthly Estimate'!$B$34,0))</f>
        <v>0</v>
      </c>
      <c r="W332" s="33">
        <f>IF(ISBLANK('Monthly Estimate'!$D$35),SUMPRODUCT(('Monthly Estimate'!$F$35:$BL$35='Payment Calendar'!$A332)*('Monthly Estimate'!$B$35)),IF('Monthly Estimate'!$D$35='Payment Calendar'!$B332,'Monthly Estimate'!$B$35,0))</f>
        <v>0</v>
      </c>
      <c r="X332" s="33">
        <f>IF(ISBLANK('Monthly Estimate'!$D$36),SUMPRODUCT(('Monthly Estimate'!$F$36:$BL$36='Payment Calendar'!$A332)*('Monthly Estimate'!$B$36)),IF('Monthly Estimate'!$D$36='Payment Calendar'!$B332,'Monthly Estimate'!$B$36,0))</f>
        <v>0</v>
      </c>
      <c r="Y332" s="33">
        <f>IF(ISBLANK('Monthly Estimate'!$D$37),SUMPRODUCT(('Monthly Estimate'!$F$37:$BL$37='Payment Calendar'!$A332)*('Monthly Estimate'!$B$37)),IF('Monthly Estimate'!$D$37='Payment Calendar'!$B332,'Monthly Estimate'!$B$37,0))</f>
        <v>0</v>
      </c>
      <c r="Z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A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B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C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D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E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F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G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H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I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J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K332" s="33">
        <f>IF(ISBLANK('Monthly Estimate'!$D$38),SUMPRODUCT(('Monthly Estimate'!$F$38:$BL$38='Payment Calendar'!$A332)*('Monthly Estimate'!$B$38)),IF('Monthly Estimate'!$D$38='Payment Calendar'!$B332,'Monthly Estimate'!$B$38,0))</f>
        <v>0</v>
      </c>
      <c r="AL332" s="33">
        <f>IF(ISBLANK('Monthly Estimate'!$D$50),SUMPRODUCT(('Monthly Estimate'!$F$50:$BL$50='Payment Calendar'!$A332)*('Monthly Estimate'!$B$50)),IF('Monthly Estimate'!$D$50='Payment Calendar'!$B332,'Monthly Estimate'!$B$50,0))</f>
        <v>0</v>
      </c>
      <c r="AM332" s="34">
        <f>IF(ISBLANK('Monthly Estimate'!$D$51),SUMPRODUCT(('Monthly Estimate'!$F$51:$BL$51='Payment Calendar'!$A332)*('Monthly Estimate'!$B$51)),IF('Monthly Estimate'!$D$51='Payment Calendar'!$B332,'Monthly Estimate'!$B$51,0))</f>
        <v>0</v>
      </c>
      <c r="AN332" s="29">
        <f>SUM(D332:AM332)</f>
        <v>0</v>
      </c>
      <c r="AO332" s="33">
        <f>IF(ISBLANK('Monthly Estimate'!$D$6),SUMPRODUCT(('Monthly Estimate'!$F$6:$BL$6='Payment Calendar'!$A332)*('Monthly Estimate'!$B$6)),IF('Monthly Estimate'!$D$6='Payment Calendar'!$B332,'Monthly Estimate'!$B$6,0))</f>
        <v>0</v>
      </c>
      <c r="AP332" s="33">
        <f>IF(ISBLANK('Monthly Estimate'!$D$7),SUMPRODUCT(('Monthly Estimate'!$F$7:$BL$7='Payment Calendar'!$A332)*('Monthly Estimate'!$B$7)),IF('Monthly Estimate'!$D$7='Payment Calendar'!$B332,'Monthly Estimate'!$B$7,0))</f>
        <v>0</v>
      </c>
      <c r="AQ332" s="34">
        <f>IF(ISBLANK('Monthly Estimate'!$D$8),SUMPRODUCT(('Monthly Estimate'!$F$8:$BL$8='Payment Calendar'!$A332)*('Monthly Estimate'!$B$8)),IF('Monthly Estimate'!$D$8='Payment Calendar'!$B332,'Monthly Estimate'!$B$8,0))</f>
        <v>0</v>
      </c>
      <c r="AR332" s="35">
        <f t="shared" si="119"/>
        <v>0</v>
      </c>
      <c r="AS332" s="36">
        <f>IF(ISBLANK('Monthly Estimate'!$D$54),SUMPRODUCT(('Monthly Estimate'!$F$54:$BL$54='Payment Calendar'!$A332)*('Monthly Estimate'!$B$54)),IF('Monthly Estimate'!$D$54='Payment Calendar'!$B332,'Monthly Estimate'!$B$54,0))</f>
        <v>0</v>
      </c>
      <c r="AT332" s="34">
        <f>IF(ISBLANK('Monthly Estimate'!$D$55),SUMPRODUCT(('Monthly Estimate'!$F$55:$BL$55='Payment Calendar'!$A332)*('Monthly Estimate'!$B$55)),IF('Monthly Estimate'!$D$55='Payment Calendar'!$B332,'Monthly Estimate'!$B$55,0))</f>
        <v>0</v>
      </c>
      <c r="AU332" s="29">
        <f t="shared" si="114"/>
        <v>0</v>
      </c>
      <c r="AV332" s="30">
        <f t="shared" si="115"/>
        <v>0</v>
      </c>
      <c r="AW332" s="37">
        <f t="shared" si="117"/>
        <v>0</v>
      </c>
    </row>
    <row r="333" spans="1:49" x14ac:dyDescent="0.2">
      <c r="A333" s="31">
        <f t="shared" si="116"/>
        <v>43420</v>
      </c>
      <c r="B333" s="32">
        <f t="shared" si="118"/>
        <v>16</v>
      </c>
      <c r="C333" s="32">
        <f t="shared" si="113"/>
        <v>11</v>
      </c>
      <c r="D333" s="33">
        <f>IF(ISBLANK('Monthly Estimate'!$D$13),SUMPRODUCT(('Monthly Estimate'!$F$13:$BL$13='Payment Calendar'!$A333)*('Monthly Estimate'!$B$13)),IF('Monthly Estimate'!$D$13='Payment Calendar'!$B333,'Monthly Estimate'!$B$13,0))</f>
        <v>0</v>
      </c>
      <c r="E333" s="33">
        <f>IF(ISBLANK('Monthly Estimate'!$D$14),SUMPRODUCT(('Monthly Estimate'!$F$14:$BL$14='Payment Calendar'!$A333)*('Monthly Estimate'!$B$14)),IF('Monthly Estimate'!$D$14='Payment Calendar'!$B333,'Monthly Estimate'!$B$14,0))</f>
        <v>0</v>
      </c>
      <c r="F333" s="33">
        <f>IF(ISBLANK('Monthly Estimate'!$D$15),SUMPRODUCT(('Monthly Estimate'!$F$15:$BL$15='Payment Calendar'!$A333)*('Monthly Estimate'!$B$15)),IF('Monthly Estimate'!$D$15='Payment Calendar'!$B333,'Monthly Estimate'!$B$15,0))</f>
        <v>0</v>
      </c>
      <c r="G333" s="33">
        <f>IF(ISBLANK('Monthly Estimate'!$D$16),SUMPRODUCT(('Monthly Estimate'!$F$16:$BL$16='Payment Calendar'!$A333)*('Monthly Estimate'!$B$16)),IF('Monthly Estimate'!$D$16='Payment Calendar'!$B333,'Monthly Estimate'!$B$16,0))</f>
        <v>0</v>
      </c>
      <c r="H333" s="33">
        <f>IF(ISBLANK('Monthly Estimate'!$D$17),SUMPRODUCT(('Monthly Estimate'!$F$17:$BL$17='Payment Calendar'!$A333)*('Monthly Estimate'!$B$17)),IF('Monthly Estimate'!$D$17='Payment Calendar'!$B333,'Monthly Estimate'!$B$17,0))</f>
        <v>0</v>
      </c>
      <c r="I333" s="33">
        <f>IF(ISBLANK('Monthly Estimate'!$D$18),SUMPRODUCT(('Monthly Estimate'!$F$18:$BL$18='Payment Calendar'!$A333)*('Monthly Estimate'!$B$18)),IF('Monthly Estimate'!$D$18='Payment Calendar'!$B333,'Monthly Estimate'!$B$18,0))</f>
        <v>0</v>
      </c>
      <c r="J333" s="33">
        <f>IF(ISBLANK('Monthly Estimate'!$D$19),SUMPRODUCT(('Monthly Estimate'!$F$19:$BL$19='Payment Calendar'!$A333)*('Monthly Estimate'!$B$19)),IF('Monthly Estimate'!$D$19='Payment Calendar'!$B333,'Monthly Estimate'!$B$19,0))</f>
        <v>0</v>
      </c>
      <c r="K333" s="33">
        <f>IF(ISBLANK('Monthly Estimate'!$D$20),SUMPRODUCT(('Monthly Estimate'!$F$20:$BL$20='Payment Calendar'!$A333)*('Monthly Estimate'!$B$20)),IF('Monthly Estimate'!$D$20='Payment Calendar'!$B333,'Monthly Estimate'!$B$20,0))</f>
        <v>0</v>
      </c>
      <c r="L333" s="33">
        <f>IF(ISBLANK('Monthly Estimate'!$D$21),SUMPRODUCT(('Monthly Estimate'!$F$21:$BL$21='Payment Calendar'!$A333)*('Monthly Estimate'!$B$21)),IF('Monthly Estimate'!$D$21='Payment Calendar'!$B333,'Monthly Estimate'!$B$21,0))</f>
        <v>0</v>
      </c>
      <c r="M333" s="33">
        <f>IF(ISBLANK('Monthly Estimate'!$D$22),SUMPRODUCT(('Monthly Estimate'!$F$22:$BL$22='Payment Calendar'!$A333)*('Monthly Estimate'!$B$22)),IF('Monthly Estimate'!$D$22='Payment Calendar'!$B333,'Monthly Estimate'!$B$22,0))</f>
        <v>0</v>
      </c>
      <c r="N333" s="33">
        <f>IF(ISBLANK('Monthly Estimate'!$D$23),SUMPRODUCT(('Monthly Estimate'!$F$23:$BL$23='Payment Calendar'!$A333)*('Monthly Estimate'!$B$23)),IF('Monthly Estimate'!$D$23='Payment Calendar'!$B333,'Monthly Estimate'!$B$23,0))</f>
        <v>0</v>
      </c>
      <c r="O333" s="33">
        <f>IF(ISBLANK('Monthly Estimate'!$D$24),SUMPRODUCT(('Monthly Estimate'!$F$24:$BL$24='Payment Calendar'!$A333)*('Monthly Estimate'!$B$24)),IF('Monthly Estimate'!$D$24='Payment Calendar'!$B333,'Monthly Estimate'!$B$24,0))</f>
        <v>0</v>
      </c>
      <c r="P333" s="33">
        <f>IF(ISBLANK('Monthly Estimate'!$D$25),SUMPRODUCT(('Monthly Estimate'!$F$25:$BL$25='Payment Calendar'!$A333)*('Monthly Estimate'!$B$25)),IF('Monthly Estimate'!$D$25='Payment Calendar'!$B333,'Monthly Estimate'!$B$25,0))</f>
        <v>0</v>
      </c>
      <c r="Q333" s="33">
        <f>IF(ISBLANK('Monthly Estimate'!$D$26),SUMPRODUCT(('Monthly Estimate'!$F$26:$BL$26='Payment Calendar'!$A333)*('Monthly Estimate'!$B$26)),IF('Monthly Estimate'!$D$26='Payment Calendar'!$B333,'Monthly Estimate'!$B$26,0))</f>
        <v>0</v>
      </c>
      <c r="R333" s="33">
        <f>IF(ISBLANK('Monthly Estimate'!$D$27),SUMPRODUCT(('Monthly Estimate'!$F$27:$BL$27='Payment Calendar'!$A333)*('Monthly Estimate'!$B$27)),IF('Monthly Estimate'!$D$27='Payment Calendar'!$B333,'Monthly Estimate'!$B$27,0))</f>
        <v>0</v>
      </c>
      <c r="S333" s="33">
        <f>IF(ISBLANK('Monthly Estimate'!$D$28),SUMPRODUCT(('Monthly Estimate'!$F$28:$BL$28='Payment Calendar'!$A333)*('Monthly Estimate'!$B$28)),IF('Monthly Estimate'!$D$28='Payment Calendar'!$B333,'Monthly Estimate'!$B$28,0))</f>
        <v>0</v>
      </c>
      <c r="T333" s="33">
        <f>IF(ISBLANK('Monthly Estimate'!$D$32),SUMPRODUCT(('Monthly Estimate'!$F$32:$BL$32='Payment Calendar'!$A333)*('Monthly Estimate'!$B$32)),IF('Monthly Estimate'!$D$32='Payment Calendar'!$B333,'Monthly Estimate'!$B$32,0))</f>
        <v>0</v>
      </c>
      <c r="U333" s="33">
        <f>IF(ISBLANK('Monthly Estimate'!$D$33),SUMPRODUCT(('Monthly Estimate'!$F$33:$BL$33='Payment Calendar'!$A333)*('Monthly Estimate'!$B$33)),IF('Monthly Estimate'!$D$33='Payment Calendar'!$B333,'Monthly Estimate'!$B$33,0))</f>
        <v>0</v>
      </c>
      <c r="V333" s="33">
        <f>IF(ISBLANK('Monthly Estimate'!$D$34),SUMPRODUCT(('Monthly Estimate'!$F$34:$BL$34='Payment Calendar'!$A333)*('Monthly Estimate'!$B$34)),IF('Monthly Estimate'!$D$34='Payment Calendar'!$B333,'Monthly Estimate'!$B$34,0))</f>
        <v>0</v>
      </c>
      <c r="W333" s="33">
        <f>IF(ISBLANK('Monthly Estimate'!$D$35),SUMPRODUCT(('Monthly Estimate'!$F$35:$BL$35='Payment Calendar'!$A333)*('Monthly Estimate'!$B$35)),IF('Monthly Estimate'!$D$35='Payment Calendar'!$B333,'Monthly Estimate'!$B$35,0))</f>
        <v>0</v>
      </c>
      <c r="X333" s="33">
        <f>IF(ISBLANK('Monthly Estimate'!$D$36),SUMPRODUCT(('Monthly Estimate'!$F$36:$BL$36='Payment Calendar'!$A333)*('Monthly Estimate'!$B$36)),IF('Monthly Estimate'!$D$36='Payment Calendar'!$B333,'Monthly Estimate'!$B$36,0))</f>
        <v>0</v>
      </c>
      <c r="Y333" s="33">
        <f>IF(ISBLANK('Monthly Estimate'!$D$37),SUMPRODUCT(('Monthly Estimate'!$F$37:$BL$37='Payment Calendar'!$A333)*('Monthly Estimate'!$B$37)),IF('Monthly Estimate'!$D$37='Payment Calendar'!$B333,'Monthly Estimate'!$B$37,0))</f>
        <v>0</v>
      </c>
      <c r="Z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A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B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C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D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E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F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G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H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I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J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K333" s="33">
        <f>IF(ISBLANK('Monthly Estimate'!$D$38),SUMPRODUCT(('Monthly Estimate'!$F$38:$BL$38='Payment Calendar'!$A333)*('Monthly Estimate'!$B$38)),IF('Monthly Estimate'!$D$38='Payment Calendar'!$B333,'Monthly Estimate'!$B$38,0))</f>
        <v>0</v>
      </c>
      <c r="AL333" s="33">
        <f>IF(ISBLANK('Monthly Estimate'!$D$50),SUMPRODUCT(('Monthly Estimate'!$F$50:$BL$50='Payment Calendar'!$A333)*('Monthly Estimate'!$B$50)),IF('Monthly Estimate'!$D$50='Payment Calendar'!$B333,'Monthly Estimate'!$B$50,0))</f>
        <v>0</v>
      </c>
      <c r="AM333" s="34">
        <f>IF(ISBLANK('Monthly Estimate'!$D$51),SUMPRODUCT(('Monthly Estimate'!$F$51:$BL$51='Payment Calendar'!$A333)*('Monthly Estimate'!$B$51)),IF('Monthly Estimate'!$D$51='Payment Calendar'!$B333,'Monthly Estimate'!$B$51,0))</f>
        <v>0</v>
      </c>
      <c r="AN333" s="29">
        <f>SUM(D333:AM333)</f>
        <v>0</v>
      </c>
      <c r="AO333" s="33">
        <f>IF(ISBLANK('Monthly Estimate'!$D$6),SUMPRODUCT(('Monthly Estimate'!$F$6:$BL$6='Payment Calendar'!$A333)*('Monthly Estimate'!$B$6)),IF('Monthly Estimate'!$D$6='Payment Calendar'!$B333,'Monthly Estimate'!$B$6,0))</f>
        <v>0</v>
      </c>
      <c r="AP333" s="33">
        <f>IF(ISBLANK('Monthly Estimate'!$D$7),SUMPRODUCT(('Monthly Estimate'!$F$7:$BL$7='Payment Calendar'!$A333)*('Monthly Estimate'!$B$7)),IF('Monthly Estimate'!$D$7='Payment Calendar'!$B333,'Monthly Estimate'!$B$7,0))</f>
        <v>0</v>
      </c>
      <c r="AQ333" s="34">
        <f>IF(ISBLANK('Monthly Estimate'!$D$8),SUMPRODUCT(('Monthly Estimate'!$F$8:$BL$8='Payment Calendar'!$A333)*('Monthly Estimate'!$B$8)),IF('Monthly Estimate'!$D$8='Payment Calendar'!$B333,'Monthly Estimate'!$B$8,0))</f>
        <v>0</v>
      </c>
      <c r="AR333" s="35">
        <f t="shared" si="119"/>
        <v>0</v>
      </c>
      <c r="AS333" s="36">
        <f>IF(ISBLANK('Monthly Estimate'!$D$54),SUMPRODUCT(('Monthly Estimate'!$F$54:$BL$54='Payment Calendar'!$A333)*('Monthly Estimate'!$B$54)),IF('Monthly Estimate'!$D$54='Payment Calendar'!$B333,'Monthly Estimate'!$B$54,0))</f>
        <v>0</v>
      </c>
      <c r="AT333" s="34">
        <f>IF(ISBLANK('Monthly Estimate'!$D$55),SUMPRODUCT(('Monthly Estimate'!$F$55:$BL$55='Payment Calendar'!$A333)*('Monthly Estimate'!$B$55)),IF('Monthly Estimate'!$D$55='Payment Calendar'!$B333,'Monthly Estimate'!$B$55,0))</f>
        <v>0</v>
      </c>
      <c r="AU333" s="29">
        <f t="shared" si="114"/>
        <v>0</v>
      </c>
      <c r="AV333" s="30">
        <f t="shared" si="115"/>
        <v>0</v>
      </c>
      <c r="AW333" s="37">
        <f t="shared" si="117"/>
        <v>0</v>
      </c>
    </row>
    <row r="334" spans="1:49" x14ac:dyDescent="0.2">
      <c r="A334" s="31">
        <f t="shared" si="116"/>
        <v>43421</v>
      </c>
      <c r="B334" s="32">
        <f t="shared" si="118"/>
        <v>17</v>
      </c>
      <c r="C334" s="32">
        <f t="shared" si="113"/>
        <v>11</v>
      </c>
      <c r="D334" s="33">
        <f>IF(ISBLANK('Monthly Estimate'!$D$13),SUMPRODUCT(('Monthly Estimate'!$F$13:$BL$13='Payment Calendar'!$A334)*('Monthly Estimate'!$B$13)),IF('Monthly Estimate'!$D$13='Payment Calendar'!$B334,'Monthly Estimate'!$B$13,0))</f>
        <v>0</v>
      </c>
      <c r="E334" s="33">
        <f>IF(ISBLANK('Monthly Estimate'!$D$14),SUMPRODUCT(('Monthly Estimate'!$F$14:$BL$14='Payment Calendar'!$A334)*('Monthly Estimate'!$B$14)),IF('Monthly Estimate'!$D$14='Payment Calendar'!$B334,'Monthly Estimate'!$B$14,0))</f>
        <v>0</v>
      </c>
      <c r="F334" s="33">
        <f>IF(ISBLANK('Monthly Estimate'!$D$15),SUMPRODUCT(('Monthly Estimate'!$F$15:$BL$15='Payment Calendar'!$A334)*('Monthly Estimate'!$B$15)),IF('Monthly Estimate'!$D$15='Payment Calendar'!$B334,'Monthly Estimate'!$B$15,0))</f>
        <v>0</v>
      </c>
      <c r="G334" s="33">
        <f>IF(ISBLANK('Monthly Estimate'!$D$16),SUMPRODUCT(('Monthly Estimate'!$F$16:$BL$16='Payment Calendar'!$A334)*('Monthly Estimate'!$B$16)),IF('Monthly Estimate'!$D$16='Payment Calendar'!$B334,'Monthly Estimate'!$B$16,0))</f>
        <v>0</v>
      </c>
      <c r="H334" s="33">
        <f>IF(ISBLANK('Monthly Estimate'!$D$17),SUMPRODUCT(('Monthly Estimate'!$F$17:$BL$17='Payment Calendar'!$A334)*('Monthly Estimate'!$B$17)),IF('Monthly Estimate'!$D$17='Payment Calendar'!$B334,'Monthly Estimate'!$B$17,0))</f>
        <v>0</v>
      </c>
      <c r="I334" s="33">
        <f>IF(ISBLANK('Monthly Estimate'!$D$18),SUMPRODUCT(('Monthly Estimate'!$F$18:$BL$18='Payment Calendar'!$A334)*('Monthly Estimate'!$B$18)),IF('Monthly Estimate'!$D$18='Payment Calendar'!$B334,'Monthly Estimate'!$B$18,0))</f>
        <v>0</v>
      </c>
      <c r="J334" s="33">
        <f>IF(ISBLANK('Monthly Estimate'!$D$19),SUMPRODUCT(('Monthly Estimate'!$F$19:$BL$19='Payment Calendar'!$A334)*('Monthly Estimate'!$B$19)),IF('Monthly Estimate'!$D$19='Payment Calendar'!$B334,'Monthly Estimate'!$B$19,0))</f>
        <v>0</v>
      </c>
      <c r="K334" s="33">
        <f>IF(ISBLANK('Monthly Estimate'!$D$20),SUMPRODUCT(('Monthly Estimate'!$F$20:$BL$20='Payment Calendar'!$A334)*('Monthly Estimate'!$B$20)),IF('Monthly Estimate'!$D$20='Payment Calendar'!$B334,'Monthly Estimate'!$B$20,0))</f>
        <v>0</v>
      </c>
      <c r="L334" s="33">
        <f>IF(ISBLANK('Monthly Estimate'!$D$21),SUMPRODUCT(('Monthly Estimate'!$F$21:$BL$21='Payment Calendar'!$A334)*('Monthly Estimate'!$B$21)),IF('Monthly Estimate'!$D$21='Payment Calendar'!$B334,'Monthly Estimate'!$B$21,0))</f>
        <v>0</v>
      </c>
      <c r="M334" s="33">
        <f>IF(ISBLANK('Monthly Estimate'!$D$22),SUMPRODUCT(('Monthly Estimate'!$F$22:$BL$22='Payment Calendar'!$A334)*('Monthly Estimate'!$B$22)),IF('Monthly Estimate'!$D$22='Payment Calendar'!$B334,'Monthly Estimate'!$B$22,0))</f>
        <v>0</v>
      </c>
      <c r="N334" s="33">
        <f>IF(ISBLANK('Monthly Estimate'!$D$23),SUMPRODUCT(('Monthly Estimate'!$F$23:$BL$23='Payment Calendar'!$A334)*('Monthly Estimate'!$B$23)),IF('Monthly Estimate'!$D$23='Payment Calendar'!$B334,'Monthly Estimate'!$B$23,0))</f>
        <v>0</v>
      </c>
      <c r="O334" s="33">
        <f>IF(ISBLANK('Monthly Estimate'!$D$24),SUMPRODUCT(('Monthly Estimate'!$F$24:$BL$24='Payment Calendar'!$A334)*('Monthly Estimate'!$B$24)),IF('Monthly Estimate'!$D$24='Payment Calendar'!$B334,'Monthly Estimate'!$B$24,0))</f>
        <v>0</v>
      </c>
      <c r="P334" s="33">
        <f>IF(ISBLANK('Monthly Estimate'!$D$25),SUMPRODUCT(('Monthly Estimate'!$F$25:$BL$25='Payment Calendar'!$A334)*('Monthly Estimate'!$B$25)),IF('Monthly Estimate'!$D$25='Payment Calendar'!$B334,'Monthly Estimate'!$B$25,0))</f>
        <v>0</v>
      </c>
      <c r="Q334" s="33">
        <f>IF(ISBLANK('Monthly Estimate'!$D$26),SUMPRODUCT(('Monthly Estimate'!$F$26:$BL$26='Payment Calendar'!$A334)*('Monthly Estimate'!$B$26)),IF('Monthly Estimate'!$D$26='Payment Calendar'!$B334,'Monthly Estimate'!$B$26,0))</f>
        <v>0</v>
      </c>
      <c r="R334" s="33">
        <f>IF(ISBLANK('Monthly Estimate'!$D$27),SUMPRODUCT(('Monthly Estimate'!$F$27:$BL$27='Payment Calendar'!$A334)*('Monthly Estimate'!$B$27)),IF('Monthly Estimate'!$D$27='Payment Calendar'!$B334,'Monthly Estimate'!$B$27,0))</f>
        <v>0</v>
      </c>
      <c r="S334" s="33">
        <f>IF(ISBLANK('Monthly Estimate'!$D$28),SUMPRODUCT(('Monthly Estimate'!$F$28:$BL$28='Payment Calendar'!$A334)*('Monthly Estimate'!$B$28)),IF('Monthly Estimate'!$D$28='Payment Calendar'!$B334,'Monthly Estimate'!$B$28,0))</f>
        <v>0</v>
      </c>
      <c r="T334" s="33">
        <f>IF(ISBLANK('Monthly Estimate'!$D$32),SUMPRODUCT(('Monthly Estimate'!$F$32:$BL$32='Payment Calendar'!$A334)*('Monthly Estimate'!$B$32)),IF('Monthly Estimate'!$D$32='Payment Calendar'!$B334,'Monthly Estimate'!$B$32,0))</f>
        <v>0</v>
      </c>
      <c r="U334" s="33">
        <f>IF(ISBLANK('Monthly Estimate'!$D$33),SUMPRODUCT(('Monthly Estimate'!$F$33:$BL$33='Payment Calendar'!$A334)*('Monthly Estimate'!$B$33)),IF('Monthly Estimate'!$D$33='Payment Calendar'!$B334,'Monthly Estimate'!$B$33,0))</f>
        <v>0</v>
      </c>
      <c r="V334" s="33">
        <f>IF(ISBLANK('Monthly Estimate'!$D$34),SUMPRODUCT(('Monthly Estimate'!$F$34:$BL$34='Payment Calendar'!$A334)*('Monthly Estimate'!$B$34)),IF('Monthly Estimate'!$D$34='Payment Calendar'!$B334,'Monthly Estimate'!$B$34,0))</f>
        <v>0</v>
      </c>
      <c r="W334" s="33">
        <f>IF(ISBLANK('Monthly Estimate'!$D$35),SUMPRODUCT(('Monthly Estimate'!$F$35:$BL$35='Payment Calendar'!$A334)*('Monthly Estimate'!$B$35)),IF('Monthly Estimate'!$D$35='Payment Calendar'!$B334,'Monthly Estimate'!$B$35,0))</f>
        <v>0</v>
      </c>
      <c r="X334" s="33">
        <f>IF(ISBLANK('Monthly Estimate'!$D$36),SUMPRODUCT(('Monthly Estimate'!$F$36:$BL$36='Payment Calendar'!$A334)*('Monthly Estimate'!$B$36)),IF('Monthly Estimate'!$D$36='Payment Calendar'!$B334,'Monthly Estimate'!$B$36,0))</f>
        <v>0</v>
      </c>
      <c r="Y334" s="33">
        <f>IF(ISBLANK('Monthly Estimate'!$D$37),SUMPRODUCT(('Monthly Estimate'!$F$37:$BL$37='Payment Calendar'!$A334)*('Monthly Estimate'!$B$37)),IF('Monthly Estimate'!$D$37='Payment Calendar'!$B334,'Monthly Estimate'!$B$37,0))</f>
        <v>0</v>
      </c>
      <c r="Z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A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B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C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D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E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F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G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H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I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J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K334" s="33">
        <f>IF(ISBLANK('Monthly Estimate'!$D$38),SUMPRODUCT(('Monthly Estimate'!$F$38:$BL$38='Payment Calendar'!$A334)*('Monthly Estimate'!$B$38)),IF('Monthly Estimate'!$D$38='Payment Calendar'!$B334,'Monthly Estimate'!$B$38,0))</f>
        <v>0</v>
      </c>
      <c r="AL334" s="33">
        <f>IF(ISBLANK('Monthly Estimate'!$D$50),SUMPRODUCT(('Monthly Estimate'!$F$50:$BL$50='Payment Calendar'!$A334)*('Monthly Estimate'!$B$50)),IF('Monthly Estimate'!$D$50='Payment Calendar'!$B334,'Monthly Estimate'!$B$50,0))</f>
        <v>0</v>
      </c>
      <c r="AM334" s="34">
        <f>IF(ISBLANK('Monthly Estimate'!$D$51),SUMPRODUCT(('Monthly Estimate'!$F$51:$BL$51='Payment Calendar'!$A334)*('Monthly Estimate'!$B$51)),IF('Monthly Estimate'!$D$51='Payment Calendar'!$B334,'Monthly Estimate'!$B$51,0))</f>
        <v>0</v>
      </c>
      <c r="AN334" s="29">
        <f>SUM(D334:AM334)</f>
        <v>0</v>
      </c>
      <c r="AO334" s="33">
        <f>IF(ISBLANK('Monthly Estimate'!$D$6),SUMPRODUCT(('Monthly Estimate'!$F$6:$BL$6='Payment Calendar'!$A334)*('Monthly Estimate'!$B$6)),IF('Monthly Estimate'!$D$6='Payment Calendar'!$B334,'Monthly Estimate'!$B$6,0))</f>
        <v>0</v>
      </c>
      <c r="AP334" s="33">
        <f>IF(ISBLANK('Monthly Estimate'!$D$7),SUMPRODUCT(('Monthly Estimate'!$F$7:$BL$7='Payment Calendar'!$A334)*('Monthly Estimate'!$B$7)),IF('Monthly Estimate'!$D$7='Payment Calendar'!$B334,'Monthly Estimate'!$B$7,0))</f>
        <v>0</v>
      </c>
      <c r="AQ334" s="34">
        <f>IF(ISBLANK('Monthly Estimate'!$D$8),SUMPRODUCT(('Monthly Estimate'!$F$8:$BL$8='Payment Calendar'!$A334)*('Monthly Estimate'!$B$8)),IF('Monthly Estimate'!$D$8='Payment Calendar'!$B334,'Monthly Estimate'!$B$8,0))</f>
        <v>0</v>
      </c>
      <c r="AR334" s="35">
        <f t="shared" si="119"/>
        <v>0</v>
      </c>
      <c r="AS334" s="36">
        <f>IF(ISBLANK('Monthly Estimate'!$D$54),SUMPRODUCT(('Monthly Estimate'!$F$54:$BL$54='Payment Calendar'!$A334)*('Monthly Estimate'!$B$54)),IF('Monthly Estimate'!$D$54='Payment Calendar'!$B334,'Monthly Estimate'!$B$54,0))</f>
        <v>0</v>
      </c>
      <c r="AT334" s="34">
        <f>IF(ISBLANK('Monthly Estimate'!$D$55),SUMPRODUCT(('Monthly Estimate'!$F$55:$BL$55='Payment Calendar'!$A334)*('Monthly Estimate'!$B$55)),IF('Monthly Estimate'!$D$55='Payment Calendar'!$B334,'Monthly Estimate'!$B$55,0))</f>
        <v>0</v>
      </c>
      <c r="AU334" s="29">
        <f t="shared" si="114"/>
        <v>0</v>
      </c>
      <c r="AV334" s="30">
        <f t="shared" si="115"/>
        <v>0</v>
      </c>
      <c r="AW334" s="37">
        <f t="shared" si="117"/>
        <v>0</v>
      </c>
    </row>
    <row r="335" spans="1:49" x14ac:dyDescent="0.2">
      <c r="A335" s="31">
        <f t="shared" si="116"/>
        <v>43422</v>
      </c>
      <c r="B335" s="32">
        <f t="shared" si="118"/>
        <v>18</v>
      </c>
      <c r="C335" s="32">
        <f t="shared" si="113"/>
        <v>11</v>
      </c>
      <c r="D335" s="33">
        <f>IF(ISBLANK('Monthly Estimate'!$D$13),SUMPRODUCT(('Monthly Estimate'!$F$13:$BL$13='Payment Calendar'!$A335)*('Monthly Estimate'!$B$13)),IF('Monthly Estimate'!$D$13='Payment Calendar'!$B335,'Monthly Estimate'!$B$13,0))</f>
        <v>0</v>
      </c>
      <c r="E335" s="33">
        <f>IF(ISBLANK('Monthly Estimate'!$D$14),SUMPRODUCT(('Monthly Estimate'!$F$14:$BL$14='Payment Calendar'!$A335)*('Monthly Estimate'!$B$14)),IF('Monthly Estimate'!$D$14='Payment Calendar'!$B335,'Monthly Estimate'!$B$14,0))</f>
        <v>0</v>
      </c>
      <c r="F335" s="33">
        <f>IF(ISBLANK('Monthly Estimate'!$D$15),SUMPRODUCT(('Monthly Estimate'!$F$15:$BL$15='Payment Calendar'!$A335)*('Monthly Estimate'!$B$15)),IF('Monthly Estimate'!$D$15='Payment Calendar'!$B335,'Monthly Estimate'!$B$15,0))</f>
        <v>0</v>
      </c>
      <c r="G335" s="33">
        <f>IF(ISBLANK('Monthly Estimate'!$D$16),SUMPRODUCT(('Monthly Estimate'!$F$16:$BL$16='Payment Calendar'!$A335)*('Monthly Estimate'!$B$16)),IF('Monthly Estimate'!$D$16='Payment Calendar'!$B335,'Monthly Estimate'!$B$16,0))</f>
        <v>0</v>
      </c>
      <c r="H335" s="33">
        <f>IF(ISBLANK('Monthly Estimate'!$D$17),SUMPRODUCT(('Monthly Estimate'!$F$17:$BL$17='Payment Calendar'!$A335)*('Monthly Estimate'!$B$17)),IF('Monthly Estimate'!$D$17='Payment Calendar'!$B335,'Monthly Estimate'!$B$17,0))</f>
        <v>0</v>
      </c>
      <c r="I335" s="33">
        <f>IF(ISBLANK('Monthly Estimate'!$D$18),SUMPRODUCT(('Monthly Estimate'!$F$18:$BL$18='Payment Calendar'!$A335)*('Monthly Estimate'!$B$18)),IF('Monthly Estimate'!$D$18='Payment Calendar'!$B335,'Monthly Estimate'!$B$18,0))</f>
        <v>0</v>
      </c>
      <c r="J335" s="33">
        <f>IF(ISBLANK('Monthly Estimate'!$D$19),SUMPRODUCT(('Monthly Estimate'!$F$19:$BL$19='Payment Calendar'!$A335)*('Monthly Estimate'!$B$19)),IF('Monthly Estimate'!$D$19='Payment Calendar'!$B335,'Monthly Estimate'!$B$19,0))</f>
        <v>0</v>
      </c>
      <c r="K335" s="33">
        <f>IF(ISBLANK('Monthly Estimate'!$D$20),SUMPRODUCT(('Monthly Estimate'!$F$20:$BL$20='Payment Calendar'!$A335)*('Monthly Estimate'!$B$20)),IF('Monthly Estimate'!$D$20='Payment Calendar'!$B335,'Monthly Estimate'!$B$20,0))</f>
        <v>0</v>
      </c>
      <c r="L335" s="33">
        <f>IF(ISBLANK('Monthly Estimate'!$D$21),SUMPRODUCT(('Monthly Estimate'!$F$21:$BL$21='Payment Calendar'!$A335)*('Monthly Estimate'!$B$21)),IF('Monthly Estimate'!$D$21='Payment Calendar'!$B335,'Monthly Estimate'!$B$21,0))</f>
        <v>0</v>
      </c>
      <c r="M335" s="33">
        <f>IF(ISBLANK('Monthly Estimate'!$D$22),SUMPRODUCT(('Monthly Estimate'!$F$22:$BL$22='Payment Calendar'!$A335)*('Monthly Estimate'!$B$22)),IF('Monthly Estimate'!$D$22='Payment Calendar'!$B335,'Monthly Estimate'!$B$22,0))</f>
        <v>0</v>
      </c>
      <c r="N335" s="33">
        <f>IF(ISBLANK('Monthly Estimate'!$D$23),SUMPRODUCT(('Monthly Estimate'!$F$23:$BL$23='Payment Calendar'!$A335)*('Monthly Estimate'!$B$23)),IF('Monthly Estimate'!$D$23='Payment Calendar'!$B335,'Monthly Estimate'!$B$23,0))</f>
        <v>0</v>
      </c>
      <c r="O335" s="33">
        <f>IF(ISBLANK('Monthly Estimate'!$D$24),SUMPRODUCT(('Monthly Estimate'!$F$24:$BL$24='Payment Calendar'!$A335)*('Monthly Estimate'!$B$24)),IF('Monthly Estimate'!$D$24='Payment Calendar'!$B335,'Monthly Estimate'!$B$24,0))</f>
        <v>0</v>
      </c>
      <c r="P335" s="33">
        <f>IF(ISBLANK('Monthly Estimate'!$D$25),SUMPRODUCT(('Monthly Estimate'!$F$25:$BL$25='Payment Calendar'!$A335)*('Monthly Estimate'!$B$25)),IF('Monthly Estimate'!$D$25='Payment Calendar'!$B335,'Monthly Estimate'!$B$25,0))</f>
        <v>0</v>
      </c>
      <c r="Q335" s="33">
        <f>IF(ISBLANK('Monthly Estimate'!$D$26),SUMPRODUCT(('Monthly Estimate'!$F$26:$BL$26='Payment Calendar'!$A335)*('Monthly Estimate'!$B$26)),IF('Monthly Estimate'!$D$26='Payment Calendar'!$B335,'Monthly Estimate'!$B$26,0))</f>
        <v>0</v>
      </c>
      <c r="R335" s="33">
        <f>IF(ISBLANK('Monthly Estimate'!$D$27),SUMPRODUCT(('Monthly Estimate'!$F$27:$BL$27='Payment Calendar'!$A335)*('Monthly Estimate'!$B$27)),IF('Monthly Estimate'!$D$27='Payment Calendar'!$B335,'Monthly Estimate'!$B$27,0))</f>
        <v>0</v>
      </c>
      <c r="S335" s="33">
        <f>IF(ISBLANK('Monthly Estimate'!$D$28),SUMPRODUCT(('Monthly Estimate'!$F$28:$BL$28='Payment Calendar'!$A335)*('Monthly Estimate'!$B$28)),IF('Monthly Estimate'!$D$28='Payment Calendar'!$B335,'Monthly Estimate'!$B$28,0))</f>
        <v>0</v>
      </c>
      <c r="T335" s="33">
        <f>IF(ISBLANK('Monthly Estimate'!$D$32),SUMPRODUCT(('Monthly Estimate'!$F$32:$BL$32='Payment Calendar'!$A335)*('Monthly Estimate'!$B$32)),IF('Monthly Estimate'!$D$32='Payment Calendar'!$B335,'Monthly Estimate'!$B$32,0))</f>
        <v>0</v>
      </c>
      <c r="U335" s="33">
        <f>IF(ISBLANK('Monthly Estimate'!$D$33),SUMPRODUCT(('Monthly Estimate'!$F$33:$BL$33='Payment Calendar'!$A335)*('Monthly Estimate'!$B$33)),IF('Monthly Estimate'!$D$33='Payment Calendar'!$B335,'Monthly Estimate'!$B$33,0))</f>
        <v>0</v>
      </c>
      <c r="V335" s="33">
        <f>IF(ISBLANK('Monthly Estimate'!$D$34),SUMPRODUCT(('Monthly Estimate'!$F$34:$BL$34='Payment Calendar'!$A335)*('Monthly Estimate'!$B$34)),IF('Monthly Estimate'!$D$34='Payment Calendar'!$B335,'Monthly Estimate'!$B$34,0))</f>
        <v>0</v>
      </c>
      <c r="W335" s="33">
        <f>IF(ISBLANK('Monthly Estimate'!$D$35),SUMPRODUCT(('Monthly Estimate'!$F$35:$BL$35='Payment Calendar'!$A335)*('Monthly Estimate'!$B$35)),IF('Monthly Estimate'!$D$35='Payment Calendar'!$B335,'Monthly Estimate'!$B$35,0))</f>
        <v>0</v>
      </c>
      <c r="X335" s="33">
        <f>IF(ISBLANK('Monthly Estimate'!$D$36),SUMPRODUCT(('Monthly Estimate'!$F$36:$BL$36='Payment Calendar'!$A335)*('Monthly Estimate'!$B$36)),IF('Monthly Estimate'!$D$36='Payment Calendar'!$B335,'Monthly Estimate'!$B$36,0))</f>
        <v>0</v>
      </c>
      <c r="Y335" s="33">
        <f>IF(ISBLANK('Monthly Estimate'!$D$37),SUMPRODUCT(('Monthly Estimate'!$F$37:$BL$37='Payment Calendar'!$A335)*('Monthly Estimate'!$B$37)),IF('Monthly Estimate'!$D$37='Payment Calendar'!$B335,'Monthly Estimate'!$B$37,0))</f>
        <v>0</v>
      </c>
      <c r="Z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A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B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C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D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E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F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G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H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I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J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K335" s="33">
        <f>IF(ISBLANK('Monthly Estimate'!$D$38),SUMPRODUCT(('Monthly Estimate'!$F$38:$BL$38='Payment Calendar'!$A335)*('Monthly Estimate'!$B$38)),IF('Monthly Estimate'!$D$38='Payment Calendar'!$B335,'Monthly Estimate'!$B$38,0))</f>
        <v>0</v>
      </c>
      <c r="AL335" s="33">
        <f>IF(ISBLANK('Monthly Estimate'!$D$50),SUMPRODUCT(('Monthly Estimate'!$F$50:$BL$50='Payment Calendar'!$A335)*('Monthly Estimate'!$B$50)),IF('Monthly Estimate'!$D$50='Payment Calendar'!$B335,'Monthly Estimate'!$B$50,0))</f>
        <v>0</v>
      </c>
      <c r="AM335" s="34">
        <f>IF(ISBLANK('Monthly Estimate'!$D$51),SUMPRODUCT(('Monthly Estimate'!$F$51:$BL$51='Payment Calendar'!$A335)*('Monthly Estimate'!$B$51)),IF('Monthly Estimate'!$D$51='Payment Calendar'!$B335,'Monthly Estimate'!$B$51,0))</f>
        <v>0</v>
      </c>
      <c r="AN335" s="29">
        <f>SUM(D335:AM335)</f>
        <v>0</v>
      </c>
      <c r="AO335" s="33">
        <f>IF(ISBLANK('Monthly Estimate'!$D$6),SUMPRODUCT(('Monthly Estimate'!$F$6:$BL$6='Payment Calendar'!$A335)*('Monthly Estimate'!$B$6)),IF('Monthly Estimate'!$D$6='Payment Calendar'!$B335,'Monthly Estimate'!$B$6,0))</f>
        <v>0</v>
      </c>
      <c r="AP335" s="33">
        <f>IF(ISBLANK('Monthly Estimate'!$D$7),SUMPRODUCT(('Monthly Estimate'!$F$7:$BL$7='Payment Calendar'!$A335)*('Monthly Estimate'!$B$7)),IF('Monthly Estimate'!$D$7='Payment Calendar'!$B335,'Monthly Estimate'!$B$7,0))</f>
        <v>0</v>
      </c>
      <c r="AQ335" s="34">
        <f>IF(ISBLANK('Monthly Estimate'!$D$8),SUMPRODUCT(('Monthly Estimate'!$F$8:$BL$8='Payment Calendar'!$A335)*('Monthly Estimate'!$B$8)),IF('Monthly Estimate'!$D$8='Payment Calendar'!$B335,'Monthly Estimate'!$B$8,0))</f>
        <v>0</v>
      </c>
      <c r="AR335" s="35">
        <f t="shared" si="119"/>
        <v>0</v>
      </c>
      <c r="AS335" s="36">
        <f>IF(ISBLANK('Monthly Estimate'!$D$54),SUMPRODUCT(('Monthly Estimate'!$F$54:$BL$54='Payment Calendar'!$A335)*('Monthly Estimate'!$B$54)),IF('Monthly Estimate'!$D$54='Payment Calendar'!$B335,'Monthly Estimate'!$B$54,0))</f>
        <v>0</v>
      </c>
      <c r="AT335" s="34">
        <f>IF(ISBLANK('Monthly Estimate'!$D$55),SUMPRODUCT(('Monthly Estimate'!$F$55:$BL$55='Payment Calendar'!$A335)*('Monthly Estimate'!$B$55)),IF('Monthly Estimate'!$D$55='Payment Calendar'!$B335,'Monthly Estimate'!$B$55,0))</f>
        <v>0</v>
      </c>
      <c r="AU335" s="29">
        <f t="shared" si="114"/>
        <v>0</v>
      </c>
      <c r="AV335" s="30">
        <f t="shared" si="115"/>
        <v>0</v>
      </c>
      <c r="AW335" s="37">
        <f t="shared" si="117"/>
        <v>0</v>
      </c>
    </row>
    <row r="336" spans="1:49" x14ac:dyDescent="0.2">
      <c r="A336" s="31">
        <f t="shared" si="116"/>
        <v>43423</v>
      </c>
      <c r="B336" s="32">
        <f t="shared" si="118"/>
        <v>19</v>
      </c>
      <c r="C336" s="32">
        <f t="shared" si="113"/>
        <v>11</v>
      </c>
      <c r="D336" s="33">
        <f>IF(ISBLANK('Monthly Estimate'!$D$13),SUMPRODUCT(('Monthly Estimate'!$F$13:$BL$13='Payment Calendar'!$A336)*('Monthly Estimate'!$B$13)),IF('Monthly Estimate'!$D$13='Payment Calendar'!$B336,'Monthly Estimate'!$B$13,0))</f>
        <v>0</v>
      </c>
      <c r="E336" s="33">
        <f>IF(ISBLANK('Monthly Estimate'!$D$14),SUMPRODUCT(('Monthly Estimate'!$F$14:$BL$14='Payment Calendar'!$A336)*('Monthly Estimate'!$B$14)),IF('Monthly Estimate'!$D$14='Payment Calendar'!$B336,'Monthly Estimate'!$B$14,0))</f>
        <v>0</v>
      </c>
      <c r="F336" s="33">
        <f>IF(ISBLANK('Monthly Estimate'!$D$15),SUMPRODUCT(('Monthly Estimate'!$F$15:$BL$15='Payment Calendar'!$A336)*('Monthly Estimate'!$B$15)),IF('Monthly Estimate'!$D$15='Payment Calendar'!$B336,'Monthly Estimate'!$B$15,0))</f>
        <v>0</v>
      </c>
      <c r="G336" s="33">
        <f>IF(ISBLANK('Monthly Estimate'!$D$16),SUMPRODUCT(('Monthly Estimate'!$F$16:$BL$16='Payment Calendar'!$A336)*('Monthly Estimate'!$B$16)),IF('Monthly Estimate'!$D$16='Payment Calendar'!$B336,'Monthly Estimate'!$B$16,0))</f>
        <v>0</v>
      </c>
      <c r="H336" s="33">
        <f>IF(ISBLANK('Monthly Estimate'!$D$17),SUMPRODUCT(('Monthly Estimate'!$F$17:$BL$17='Payment Calendar'!$A336)*('Monthly Estimate'!$B$17)),IF('Monthly Estimate'!$D$17='Payment Calendar'!$B336,'Monthly Estimate'!$B$17,0))</f>
        <v>0</v>
      </c>
      <c r="I336" s="33">
        <f>IF(ISBLANK('Monthly Estimate'!$D$18),SUMPRODUCT(('Monthly Estimate'!$F$18:$BL$18='Payment Calendar'!$A336)*('Monthly Estimate'!$B$18)),IF('Monthly Estimate'!$D$18='Payment Calendar'!$B336,'Monthly Estimate'!$B$18,0))</f>
        <v>0</v>
      </c>
      <c r="J336" s="33">
        <f>IF(ISBLANK('Monthly Estimate'!$D$19),SUMPRODUCT(('Monthly Estimate'!$F$19:$BL$19='Payment Calendar'!$A336)*('Monthly Estimate'!$B$19)),IF('Monthly Estimate'!$D$19='Payment Calendar'!$B336,'Monthly Estimate'!$B$19,0))</f>
        <v>0</v>
      </c>
      <c r="K336" s="33">
        <f>IF(ISBLANK('Monthly Estimate'!$D$20),SUMPRODUCT(('Monthly Estimate'!$F$20:$BL$20='Payment Calendar'!$A336)*('Monthly Estimate'!$B$20)),IF('Monthly Estimate'!$D$20='Payment Calendar'!$B336,'Monthly Estimate'!$B$20,0))</f>
        <v>0</v>
      </c>
      <c r="L336" s="33">
        <f>IF(ISBLANK('Monthly Estimate'!$D$21),SUMPRODUCT(('Monthly Estimate'!$F$21:$BL$21='Payment Calendar'!$A336)*('Monthly Estimate'!$B$21)),IF('Monthly Estimate'!$D$21='Payment Calendar'!$B336,'Monthly Estimate'!$B$21,0))</f>
        <v>0</v>
      </c>
      <c r="M336" s="33">
        <f>IF(ISBLANK('Monthly Estimate'!$D$22),SUMPRODUCT(('Monthly Estimate'!$F$22:$BL$22='Payment Calendar'!$A336)*('Monthly Estimate'!$B$22)),IF('Monthly Estimate'!$D$22='Payment Calendar'!$B336,'Monthly Estimate'!$B$22,0))</f>
        <v>0</v>
      </c>
      <c r="N336" s="33">
        <f>IF(ISBLANK('Monthly Estimate'!$D$23),SUMPRODUCT(('Monthly Estimate'!$F$23:$BL$23='Payment Calendar'!$A336)*('Monthly Estimate'!$B$23)),IF('Monthly Estimate'!$D$23='Payment Calendar'!$B336,'Monthly Estimate'!$B$23,0))</f>
        <v>0</v>
      </c>
      <c r="O336" s="33">
        <f>IF(ISBLANK('Monthly Estimate'!$D$24),SUMPRODUCT(('Monthly Estimate'!$F$24:$BL$24='Payment Calendar'!$A336)*('Monthly Estimate'!$B$24)),IF('Monthly Estimate'!$D$24='Payment Calendar'!$B336,'Monthly Estimate'!$B$24,0))</f>
        <v>0</v>
      </c>
      <c r="P336" s="33">
        <f>IF(ISBLANK('Monthly Estimate'!$D$25),SUMPRODUCT(('Monthly Estimate'!$F$25:$BL$25='Payment Calendar'!$A336)*('Monthly Estimate'!$B$25)),IF('Monthly Estimate'!$D$25='Payment Calendar'!$B336,'Monthly Estimate'!$B$25,0))</f>
        <v>0</v>
      </c>
      <c r="Q336" s="33">
        <f>IF(ISBLANK('Monthly Estimate'!$D$26),SUMPRODUCT(('Monthly Estimate'!$F$26:$BL$26='Payment Calendar'!$A336)*('Monthly Estimate'!$B$26)),IF('Monthly Estimate'!$D$26='Payment Calendar'!$B336,'Monthly Estimate'!$B$26,0))</f>
        <v>0</v>
      </c>
      <c r="R336" s="33">
        <f>IF(ISBLANK('Monthly Estimate'!$D$27),SUMPRODUCT(('Monthly Estimate'!$F$27:$BL$27='Payment Calendar'!$A336)*('Monthly Estimate'!$B$27)),IF('Monthly Estimate'!$D$27='Payment Calendar'!$B336,'Monthly Estimate'!$B$27,0))</f>
        <v>0</v>
      </c>
      <c r="S336" s="33">
        <f>IF(ISBLANK('Monthly Estimate'!$D$28),SUMPRODUCT(('Monthly Estimate'!$F$28:$BL$28='Payment Calendar'!$A336)*('Monthly Estimate'!$B$28)),IF('Monthly Estimate'!$D$28='Payment Calendar'!$B336,'Monthly Estimate'!$B$28,0))</f>
        <v>0</v>
      </c>
      <c r="T336" s="33">
        <f>IF(ISBLANK('Monthly Estimate'!$D$32),SUMPRODUCT(('Monthly Estimate'!$F$32:$BL$32='Payment Calendar'!$A336)*('Monthly Estimate'!$B$32)),IF('Monthly Estimate'!$D$32='Payment Calendar'!$B336,'Monthly Estimate'!$B$32,0))</f>
        <v>0</v>
      </c>
      <c r="U336" s="33">
        <f>IF(ISBLANK('Monthly Estimate'!$D$33),SUMPRODUCT(('Monthly Estimate'!$F$33:$BL$33='Payment Calendar'!$A336)*('Monthly Estimate'!$B$33)),IF('Monthly Estimate'!$D$33='Payment Calendar'!$B336,'Monthly Estimate'!$B$33,0))</f>
        <v>0</v>
      </c>
      <c r="V336" s="33">
        <f>IF(ISBLANK('Monthly Estimate'!$D$34),SUMPRODUCT(('Monthly Estimate'!$F$34:$BL$34='Payment Calendar'!$A336)*('Monthly Estimate'!$B$34)),IF('Monthly Estimate'!$D$34='Payment Calendar'!$B336,'Monthly Estimate'!$B$34,0))</f>
        <v>0</v>
      </c>
      <c r="W336" s="33">
        <f>IF(ISBLANK('Monthly Estimate'!$D$35),SUMPRODUCT(('Monthly Estimate'!$F$35:$BL$35='Payment Calendar'!$A336)*('Monthly Estimate'!$B$35)),IF('Monthly Estimate'!$D$35='Payment Calendar'!$B336,'Monthly Estimate'!$B$35,0))</f>
        <v>0</v>
      </c>
      <c r="X336" s="33">
        <f>IF(ISBLANK('Monthly Estimate'!$D$36),SUMPRODUCT(('Monthly Estimate'!$F$36:$BL$36='Payment Calendar'!$A336)*('Monthly Estimate'!$B$36)),IF('Monthly Estimate'!$D$36='Payment Calendar'!$B336,'Monthly Estimate'!$B$36,0))</f>
        <v>0</v>
      </c>
      <c r="Y336" s="33">
        <f>IF(ISBLANK('Monthly Estimate'!$D$37),SUMPRODUCT(('Monthly Estimate'!$F$37:$BL$37='Payment Calendar'!$A336)*('Monthly Estimate'!$B$37)),IF('Monthly Estimate'!$D$37='Payment Calendar'!$B336,'Monthly Estimate'!$B$37,0))</f>
        <v>0</v>
      </c>
      <c r="Z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A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B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C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D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E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F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G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H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I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J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K336" s="33">
        <f>IF(ISBLANK('Monthly Estimate'!$D$38),SUMPRODUCT(('Monthly Estimate'!$F$38:$BL$38='Payment Calendar'!$A336)*('Monthly Estimate'!$B$38)),IF('Monthly Estimate'!$D$38='Payment Calendar'!$B336,'Monthly Estimate'!$B$38,0))</f>
        <v>0</v>
      </c>
      <c r="AL336" s="33">
        <f>IF(ISBLANK('Monthly Estimate'!$D$50),SUMPRODUCT(('Monthly Estimate'!$F$50:$BL$50='Payment Calendar'!$A336)*('Monthly Estimate'!$B$50)),IF('Monthly Estimate'!$D$50='Payment Calendar'!$B336,'Monthly Estimate'!$B$50,0))</f>
        <v>0</v>
      </c>
      <c r="AM336" s="34">
        <f>IF(ISBLANK('Monthly Estimate'!$D$51),SUMPRODUCT(('Monthly Estimate'!$F$51:$BL$51='Payment Calendar'!$A336)*('Monthly Estimate'!$B$51)),IF('Monthly Estimate'!$D$51='Payment Calendar'!$B336,'Monthly Estimate'!$B$51,0))</f>
        <v>0</v>
      </c>
      <c r="AN336" s="29">
        <f>SUM(D336:AM336)</f>
        <v>0</v>
      </c>
      <c r="AO336" s="33">
        <f>IF(ISBLANK('Monthly Estimate'!$D$6),SUMPRODUCT(('Monthly Estimate'!$F$6:$BL$6='Payment Calendar'!$A336)*('Monthly Estimate'!$B$6)),IF('Monthly Estimate'!$D$6='Payment Calendar'!$B336,'Monthly Estimate'!$B$6,0))</f>
        <v>0</v>
      </c>
      <c r="AP336" s="33">
        <f>IF(ISBLANK('Monthly Estimate'!$D$7),SUMPRODUCT(('Monthly Estimate'!$F$7:$BL$7='Payment Calendar'!$A336)*('Monthly Estimate'!$B$7)),IF('Monthly Estimate'!$D$7='Payment Calendar'!$B336,'Monthly Estimate'!$B$7,0))</f>
        <v>0</v>
      </c>
      <c r="AQ336" s="34">
        <f>IF(ISBLANK('Monthly Estimate'!$D$8),SUMPRODUCT(('Monthly Estimate'!$F$8:$BL$8='Payment Calendar'!$A336)*('Monthly Estimate'!$B$8)),IF('Monthly Estimate'!$D$8='Payment Calendar'!$B336,'Monthly Estimate'!$B$8,0))</f>
        <v>0</v>
      </c>
      <c r="AR336" s="35">
        <f t="shared" si="119"/>
        <v>0</v>
      </c>
      <c r="AS336" s="36">
        <f>IF(ISBLANK('Monthly Estimate'!$D$54),SUMPRODUCT(('Monthly Estimate'!$F$54:$BL$54='Payment Calendar'!$A336)*('Monthly Estimate'!$B$54)),IF('Monthly Estimate'!$D$54='Payment Calendar'!$B336,'Monthly Estimate'!$B$54,0))</f>
        <v>0</v>
      </c>
      <c r="AT336" s="34">
        <f>IF(ISBLANK('Monthly Estimate'!$D$55),SUMPRODUCT(('Monthly Estimate'!$F$55:$BL$55='Payment Calendar'!$A336)*('Monthly Estimate'!$B$55)),IF('Monthly Estimate'!$D$55='Payment Calendar'!$B336,'Monthly Estimate'!$B$55,0))</f>
        <v>0</v>
      </c>
      <c r="AU336" s="29">
        <f t="shared" si="114"/>
        <v>0</v>
      </c>
      <c r="AV336" s="30">
        <f t="shared" si="115"/>
        <v>0</v>
      </c>
      <c r="AW336" s="37">
        <f t="shared" si="117"/>
        <v>0</v>
      </c>
    </row>
    <row r="337" spans="1:49" x14ac:dyDescent="0.2">
      <c r="A337" s="31">
        <f t="shared" si="116"/>
        <v>43424</v>
      </c>
      <c r="B337" s="32">
        <f t="shared" si="118"/>
        <v>20</v>
      </c>
      <c r="C337" s="32">
        <f t="shared" si="113"/>
        <v>11</v>
      </c>
      <c r="D337" s="33">
        <f>IF(ISBLANK('Monthly Estimate'!$D$13),SUMPRODUCT(('Monthly Estimate'!$F$13:$BL$13='Payment Calendar'!$A337)*('Monthly Estimate'!$B$13)),IF('Monthly Estimate'!$D$13='Payment Calendar'!$B337,'Monthly Estimate'!$B$13,0))</f>
        <v>0</v>
      </c>
      <c r="E337" s="33">
        <f>IF(ISBLANK('Monthly Estimate'!$D$14),SUMPRODUCT(('Monthly Estimate'!$F$14:$BL$14='Payment Calendar'!$A337)*('Monthly Estimate'!$B$14)),IF('Monthly Estimate'!$D$14='Payment Calendar'!$B337,'Monthly Estimate'!$B$14,0))</f>
        <v>0</v>
      </c>
      <c r="F337" s="33">
        <f>IF(ISBLANK('Monthly Estimate'!$D$15),SUMPRODUCT(('Monthly Estimate'!$F$15:$BL$15='Payment Calendar'!$A337)*('Monthly Estimate'!$B$15)),IF('Monthly Estimate'!$D$15='Payment Calendar'!$B337,'Monthly Estimate'!$B$15,0))</f>
        <v>0</v>
      </c>
      <c r="G337" s="33">
        <f>IF(ISBLANK('Monthly Estimate'!$D$16),SUMPRODUCT(('Monthly Estimate'!$F$16:$BL$16='Payment Calendar'!$A337)*('Monthly Estimate'!$B$16)),IF('Monthly Estimate'!$D$16='Payment Calendar'!$B337,'Monthly Estimate'!$B$16,0))</f>
        <v>0</v>
      </c>
      <c r="H337" s="33">
        <f>IF(ISBLANK('Monthly Estimate'!$D$17),SUMPRODUCT(('Monthly Estimate'!$F$17:$BL$17='Payment Calendar'!$A337)*('Monthly Estimate'!$B$17)),IF('Monthly Estimate'!$D$17='Payment Calendar'!$B337,'Monthly Estimate'!$B$17,0))</f>
        <v>0</v>
      </c>
      <c r="I337" s="33">
        <f>IF(ISBLANK('Monthly Estimate'!$D$18),SUMPRODUCT(('Monthly Estimate'!$F$18:$BL$18='Payment Calendar'!$A337)*('Monthly Estimate'!$B$18)),IF('Monthly Estimate'!$D$18='Payment Calendar'!$B337,'Monthly Estimate'!$B$18,0))</f>
        <v>0</v>
      </c>
      <c r="J337" s="33">
        <f>IF(ISBLANK('Monthly Estimate'!$D$19),SUMPRODUCT(('Monthly Estimate'!$F$19:$BL$19='Payment Calendar'!$A337)*('Monthly Estimate'!$B$19)),IF('Monthly Estimate'!$D$19='Payment Calendar'!$B337,'Monthly Estimate'!$B$19,0))</f>
        <v>0</v>
      </c>
      <c r="K337" s="33">
        <f>IF(ISBLANK('Monthly Estimate'!$D$20),SUMPRODUCT(('Monthly Estimate'!$F$20:$BL$20='Payment Calendar'!$A337)*('Monthly Estimate'!$B$20)),IF('Monthly Estimate'!$D$20='Payment Calendar'!$B337,'Monthly Estimate'!$B$20,0))</f>
        <v>0</v>
      </c>
      <c r="L337" s="33">
        <f>IF(ISBLANK('Monthly Estimate'!$D$21),SUMPRODUCT(('Monthly Estimate'!$F$21:$BL$21='Payment Calendar'!$A337)*('Monthly Estimate'!$B$21)),IF('Monthly Estimate'!$D$21='Payment Calendar'!$B337,'Monthly Estimate'!$B$21,0))</f>
        <v>0</v>
      </c>
      <c r="M337" s="33">
        <f>IF(ISBLANK('Monthly Estimate'!$D$22),SUMPRODUCT(('Monthly Estimate'!$F$22:$BL$22='Payment Calendar'!$A337)*('Monthly Estimate'!$B$22)),IF('Monthly Estimate'!$D$22='Payment Calendar'!$B337,'Monthly Estimate'!$B$22,0))</f>
        <v>0</v>
      </c>
      <c r="N337" s="33">
        <f>IF(ISBLANK('Monthly Estimate'!$D$23),SUMPRODUCT(('Monthly Estimate'!$F$23:$BL$23='Payment Calendar'!$A337)*('Monthly Estimate'!$B$23)),IF('Monthly Estimate'!$D$23='Payment Calendar'!$B337,'Monthly Estimate'!$B$23,0))</f>
        <v>0</v>
      </c>
      <c r="O337" s="33">
        <f>IF(ISBLANK('Monthly Estimate'!$D$24),SUMPRODUCT(('Monthly Estimate'!$F$24:$BL$24='Payment Calendar'!$A337)*('Monthly Estimate'!$B$24)),IF('Monthly Estimate'!$D$24='Payment Calendar'!$B337,'Monthly Estimate'!$B$24,0))</f>
        <v>0</v>
      </c>
      <c r="P337" s="33">
        <f>IF(ISBLANK('Monthly Estimate'!$D$25),SUMPRODUCT(('Monthly Estimate'!$F$25:$BL$25='Payment Calendar'!$A337)*('Monthly Estimate'!$B$25)),IF('Monthly Estimate'!$D$25='Payment Calendar'!$B337,'Monthly Estimate'!$B$25,0))</f>
        <v>0</v>
      </c>
      <c r="Q337" s="33">
        <f>IF(ISBLANK('Monthly Estimate'!$D$26),SUMPRODUCT(('Monthly Estimate'!$F$26:$BL$26='Payment Calendar'!$A337)*('Monthly Estimate'!$B$26)),IF('Monthly Estimate'!$D$26='Payment Calendar'!$B337,'Monthly Estimate'!$B$26,0))</f>
        <v>0</v>
      </c>
      <c r="R337" s="33">
        <f>IF(ISBLANK('Monthly Estimate'!$D$27),SUMPRODUCT(('Monthly Estimate'!$F$27:$BL$27='Payment Calendar'!$A337)*('Monthly Estimate'!$B$27)),IF('Monthly Estimate'!$D$27='Payment Calendar'!$B337,'Monthly Estimate'!$B$27,0))</f>
        <v>0</v>
      </c>
      <c r="S337" s="33">
        <f>IF(ISBLANK('Monthly Estimate'!$D$28),SUMPRODUCT(('Monthly Estimate'!$F$28:$BL$28='Payment Calendar'!$A337)*('Monthly Estimate'!$B$28)),IF('Monthly Estimate'!$D$28='Payment Calendar'!$B337,'Monthly Estimate'!$B$28,0))</f>
        <v>0</v>
      </c>
      <c r="T337" s="33">
        <f>IF(ISBLANK('Monthly Estimate'!$D$32),SUMPRODUCT(('Monthly Estimate'!$F$32:$BL$32='Payment Calendar'!$A337)*('Monthly Estimate'!$B$32)),IF('Monthly Estimate'!$D$32='Payment Calendar'!$B337,'Monthly Estimate'!$B$32,0))</f>
        <v>0</v>
      </c>
      <c r="U337" s="33">
        <f>IF(ISBLANK('Monthly Estimate'!$D$33),SUMPRODUCT(('Monthly Estimate'!$F$33:$BL$33='Payment Calendar'!$A337)*('Monthly Estimate'!$B$33)),IF('Monthly Estimate'!$D$33='Payment Calendar'!$B337,'Monthly Estimate'!$B$33,0))</f>
        <v>0</v>
      </c>
      <c r="V337" s="33">
        <f>IF(ISBLANK('Monthly Estimate'!$D$34),SUMPRODUCT(('Monthly Estimate'!$F$34:$BL$34='Payment Calendar'!$A337)*('Monthly Estimate'!$B$34)),IF('Monthly Estimate'!$D$34='Payment Calendar'!$B337,'Monthly Estimate'!$B$34,0))</f>
        <v>0</v>
      </c>
      <c r="W337" s="33">
        <f>IF(ISBLANK('Monthly Estimate'!$D$35),SUMPRODUCT(('Monthly Estimate'!$F$35:$BL$35='Payment Calendar'!$A337)*('Monthly Estimate'!$B$35)),IF('Monthly Estimate'!$D$35='Payment Calendar'!$B337,'Monthly Estimate'!$B$35,0))</f>
        <v>0</v>
      </c>
      <c r="X337" s="33">
        <f>IF(ISBLANK('Monthly Estimate'!$D$36),SUMPRODUCT(('Monthly Estimate'!$F$36:$BL$36='Payment Calendar'!$A337)*('Monthly Estimate'!$B$36)),IF('Monthly Estimate'!$D$36='Payment Calendar'!$B337,'Monthly Estimate'!$B$36,0))</f>
        <v>0</v>
      </c>
      <c r="Y337" s="33">
        <f>IF(ISBLANK('Monthly Estimate'!$D$37),SUMPRODUCT(('Monthly Estimate'!$F$37:$BL$37='Payment Calendar'!$A337)*('Monthly Estimate'!$B$37)),IF('Monthly Estimate'!$D$37='Payment Calendar'!$B337,'Monthly Estimate'!$B$37,0))</f>
        <v>0</v>
      </c>
      <c r="Z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A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B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C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D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E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F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G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H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I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J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K337" s="33">
        <f>IF(ISBLANK('Monthly Estimate'!$D$38),SUMPRODUCT(('Monthly Estimate'!$F$38:$BL$38='Payment Calendar'!$A337)*('Monthly Estimate'!$B$38)),IF('Monthly Estimate'!$D$38='Payment Calendar'!$B337,'Monthly Estimate'!$B$38,0))</f>
        <v>0</v>
      </c>
      <c r="AL337" s="33">
        <f>IF(ISBLANK('Monthly Estimate'!$D$50),SUMPRODUCT(('Monthly Estimate'!$F$50:$BL$50='Payment Calendar'!$A337)*('Monthly Estimate'!$B$50)),IF('Monthly Estimate'!$D$50='Payment Calendar'!$B337,'Monthly Estimate'!$B$50,0))</f>
        <v>0</v>
      </c>
      <c r="AM337" s="34">
        <f>IF(ISBLANK('Monthly Estimate'!$D$51),SUMPRODUCT(('Monthly Estimate'!$F$51:$BL$51='Payment Calendar'!$A337)*('Monthly Estimate'!$B$51)),IF('Monthly Estimate'!$D$51='Payment Calendar'!$B337,'Monthly Estimate'!$B$51,0))</f>
        <v>0</v>
      </c>
      <c r="AN337" s="29">
        <f>SUM(D337:AM337)</f>
        <v>0</v>
      </c>
      <c r="AO337" s="33">
        <f>IF(ISBLANK('Monthly Estimate'!$D$6),SUMPRODUCT(('Monthly Estimate'!$F$6:$BL$6='Payment Calendar'!$A337)*('Monthly Estimate'!$B$6)),IF('Monthly Estimate'!$D$6='Payment Calendar'!$B337,'Monthly Estimate'!$B$6,0))</f>
        <v>0</v>
      </c>
      <c r="AP337" s="33">
        <f>IF(ISBLANK('Monthly Estimate'!$D$7),SUMPRODUCT(('Monthly Estimate'!$F$7:$BL$7='Payment Calendar'!$A337)*('Monthly Estimate'!$B$7)),IF('Monthly Estimate'!$D$7='Payment Calendar'!$B337,'Monthly Estimate'!$B$7,0))</f>
        <v>0</v>
      </c>
      <c r="AQ337" s="34">
        <f>IF(ISBLANK('Monthly Estimate'!$D$8),SUMPRODUCT(('Monthly Estimate'!$F$8:$BL$8='Payment Calendar'!$A337)*('Monthly Estimate'!$B$8)),IF('Monthly Estimate'!$D$8='Payment Calendar'!$B337,'Monthly Estimate'!$B$8,0))</f>
        <v>0</v>
      </c>
      <c r="AR337" s="35">
        <f t="shared" si="119"/>
        <v>0</v>
      </c>
      <c r="AS337" s="36">
        <f>IF(ISBLANK('Monthly Estimate'!$D$54),SUMPRODUCT(('Monthly Estimate'!$F$54:$BL$54='Payment Calendar'!$A337)*('Monthly Estimate'!$B$54)),IF('Monthly Estimate'!$D$54='Payment Calendar'!$B337,'Monthly Estimate'!$B$54,0))</f>
        <v>0</v>
      </c>
      <c r="AT337" s="34">
        <f>IF(ISBLANK('Monthly Estimate'!$D$55),SUMPRODUCT(('Monthly Estimate'!$F$55:$BL$55='Payment Calendar'!$A337)*('Monthly Estimate'!$B$55)),IF('Monthly Estimate'!$D$55='Payment Calendar'!$B337,'Monthly Estimate'!$B$55,0))</f>
        <v>0</v>
      </c>
      <c r="AU337" s="29">
        <f t="shared" si="114"/>
        <v>0</v>
      </c>
      <c r="AV337" s="30">
        <f t="shared" si="115"/>
        <v>0</v>
      </c>
      <c r="AW337" s="37">
        <f t="shared" si="117"/>
        <v>0</v>
      </c>
    </row>
    <row r="338" spans="1:49" x14ac:dyDescent="0.2">
      <c r="A338" s="31">
        <f t="shared" si="116"/>
        <v>43425</v>
      </c>
      <c r="B338" s="32">
        <f t="shared" si="118"/>
        <v>21</v>
      </c>
      <c r="C338" s="32">
        <f t="shared" si="113"/>
        <v>11</v>
      </c>
      <c r="D338" s="33">
        <f>IF(ISBLANK('Monthly Estimate'!$D$13),SUMPRODUCT(('Monthly Estimate'!$F$13:$BL$13='Payment Calendar'!$A338)*('Monthly Estimate'!$B$13)),IF('Monthly Estimate'!$D$13='Payment Calendar'!$B338,'Monthly Estimate'!$B$13,0))</f>
        <v>0</v>
      </c>
      <c r="E338" s="33">
        <f>IF(ISBLANK('Monthly Estimate'!$D$14),SUMPRODUCT(('Monthly Estimate'!$F$14:$BL$14='Payment Calendar'!$A338)*('Monthly Estimate'!$B$14)),IF('Monthly Estimate'!$D$14='Payment Calendar'!$B338,'Monthly Estimate'!$B$14,0))</f>
        <v>0</v>
      </c>
      <c r="F338" s="33">
        <f>IF(ISBLANK('Monthly Estimate'!$D$15),SUMPRODUCT(('Monthly Estimate'!$F$15:$BL$15='Payment Calendar'!$A338)*('Monthly Estimate'!$B$15)),IF('Monthly Estimate'!$D$15='Payment Calendar'!$B338,'Monthly Estimate'!$B$15,0))</f>
        <v>0</v>
      </c>
      <c r="G338" s="33">
        <f>IF(ISBLANK('Monthly Estimate'!$D$16),SUMPRODUCT(('Monthly Estimate'!$F$16:$BL$16='Payment Calendar'!$A338)*('Monthly Estimate'!$B$16)),IF('Monthly Estimate'!$D$16='Payment Calendar'!$B338,'Monthly Estimate'!$B$16,0))</f>
        <v>0</v>
      </c>
      <c r="H338" s="33">
        <f>IF(ISBLANK('Monthly Estimate'!$D$17),SUMPRODUCT(('Monthly Estimate'!$F$17:$BL$17='Payment Calendar'!$A338)*('Monthly Estimate'!$B$17)),IF('Monthly Estimate'!$D$17='Payment Calendar'!$B338,'Monthly Estimate'!$B$17,0))</f>
        <v>0</v>
      </c>
      <c r="I338" s="33">
        <f>IF(ISBLANK('Monthly Estimate'!$D$18),SUMPRODUCT(('Monthly Estimate'!$F$18:$BL$18='Payment Calendar'!$A338)*('Monthly Estimate'!$B$18)),IF('Monthly Estimate'!$D$18='Payment Calendar'!$B338,'Monthly Estimate'!$B$18,0))</f>
        <v>0</v>
      </c>
      <c r="J338" s="33">
        <f>IF(ISBLANK('Monthly Estimate'!$D$19),SUMPRODUCT(('Monthly Estimate'!$F$19:$BL$19='Payment Calendar'!$A338)*('Monthly Estimate'!$B$19)),IF('Monthly Estimate'!$D$19='Payment Calendar'!$B338,'Monthly Estimate'!$B$19,0))</f>
        <v>0</v>
      </c>
      <c r="K338" s="33">
        <f>IF(ISBLANK('Monthly Estimate'!$D$20),SUMPRODUCT(('Monthly Estimate'!$F$20:$BL$20='Payment Calendar'!$A338)*('Monthly Estimate'!$B$20)),IF('Monthly Estimate'!$D$20='Payment Calendar'!$B338,'Monthly Estimate'!$B$20,0))</f>
        <v>0</v>
      </c>
      <c r="L338" s="33">
        <f>IF(ISBLANK('Monthly Estimate'!$D$21),SUMPRODUCT(('Monthly Estimate'!$F$21:$BL$21='Payment Calendar'!$A338)*('Monthly Estimate'!$B$21)),IF('Monthly Estimate'!$D$21='Payment Calendar'!$B338,'Monthly Estimate'!$B$21,0))</f>
        <v>0</v>
      </c>
      <c r="M338" s="33">
        <f>IF(ISBLANK('Monthly Estimate'!$D$22),SUMPRODUCT(('Monthly Estimate'!$F$22:$BL$22='Payment Calendar'!$A338)*('Monthly Estimate'!$B$22)),IF('Monthly Estimate'!$D$22='Payment Calendar'!$B338,'Monthly Estimate'!$B$22,0))</f>
        <v>0</v>
      </c>
      <c r="N338" s="33">
        <f>IF(ISBLANK('Monthly Estimate'!$D$23),SUMPRODUCT(('Monthly Estimate'!$F$23:$BL$23='Payment Calendar'!$A338)*('Monthly Estimate'!$B$23)),IF('Monthly Estimate'!$D$23='Payment Calendar'!$B338,'Monthly Estimate'!$B$23,0))</f>
        <v>0</v>
      </c>
      <c r="O338" s="33">
        <f>IF(ISBLANK('Monthly Estimate'!$D$24),SUMPRODUCT(('Monthly Estimate'!$F$24:$BL$24='Payment Calendar'!$A338)*('Monthly Estimate'!$B$24)),IF('Monthly Estimate'!$D$24='Payment Calendar'!$B338,'Monthly Estimate'!$B$24,0))</f>
        <v>0</v>
      </c>
      <c r="P338" s="33">
        <f>IF(ISBLANK('Monthly Estimate'!$D$25),SUMPRODUCT(('Monthly Estimate'!$F$25:$BL$25='Payment Calendar'!$A338)*('Monthly Estimate'!$B$25)),IF('Monthly Estimate'!$D$25='Payment Calendar'!$B338,'Monthly Estimate'!$B$25,0))</f>
        <v>0</v>
      </c>
      <c r="Q338" s="33">
        <f>IF(ISBLANK('Monthly Estimate'!$D$26),SUMPRODUCT(('Monthly Estimate'!$F$26:$BL$26='Payment Calendar'!$A338)*('Monthly Estimate'!$B$26)),IF('Monthly Estimate'!$D$26='Payment Calendar'!$B338,'Monthly Estimate'!$B$26,0))</f>
        <v>0</v>
      </c>
      <c r="R338" s="33">
        <f>IF(ISBLANK('Monthly Estimate'!$D$27),SUMPRODUCT(('Monthly Estimate'!$F$27:$BL$27='Payment Calendar'!$A338)*('Monthly Estimate'!$B$27)),IF('Monthly Estimate'!$D$27='Payment Calendar'!$B338,'Monthly Estimate'!$B$27,0))</f>
        <v>0</v>
      </c>
      <c r="S338" s="33">
        <f>IF(ISBLANK('Monthly Estimate'!$D$28),SUMPRODUCT(('Monthly Estimate'!$F$28:$BL$28='Payment Calendar'!$A338)*('Monthly Estimate'!$B$28)),IF('Monthly Estimate'!$D$28='Payment Calendar'!$B338,'Monthly Estimate'!$B$28,0))</f>
        <v>0</v>
      </c>
      <c r="T338" s="33">
        <f>IF(ISBLANK('Monthly Estimate'!$D$32),SUMPRODUCT(('Monthly Estimate'!$F$32:$BL$32='Payment Calendar'!$A338)*('Monthly Estimate'!$B$32)),IF('Monthly Estimate'!$D$32='Payment Calendar'!$B338,'Monthly Estimate'!$B$32,0))</f>
        <v>0</v>
      </c>
      <c r="U338" s="33">
        <f>IF(ISBLANK('Monthly Estimate'!$D$33),SUMPRODUCT(('Monthly Estimate'!$F$33:$BL$33='Payment Calendar'!$A338)*('Monthly Estimate'!$B$33)),IF('Monthly Estimate'!$D$33='Payment Calendar'!$B338,'Monthly Estimate'!$B$33,0))</f>
        <v>0</v>
      </c>
      <c r="V338" s="33">
        <f>IF(ISBLANK('Monthly Estimate'!$D$34),SUMPRODUCT(('Monthly Estimate'!$F$34:$BL$34='Payment Calendar'!$A338)*('Monthly Estimate'!$B$34)),IF('Monthly Estimate'!$D$34='Payment Calendar'!$B338,'Monthly Estimate'!$B$34,0))</f>
        <v>0</v>
      </c>
      <c r="W338" s="33">
        <f>IF(ISBLANK('Monthly Estimate'!$D$35),SUMPRODUCT(('Monthly Estimate'!$F$35:$BL$35='Payment Calendar'!$A338)*('Monthly Estimate'!$B$35)),IF('Monthly Estimate'!$D$35='Payment Calendar'!$B338,'Monthly Estimate'!$B$35,0))</f>
        <v>0</v>
      </c>
      <c r="X338" s="33">
        <f>IF(ISBLANK('Monthly Estimate'!$D$36),SUMPRODUCT(('Monthly Estimate'!$F$36:$BL$36='Payment Calendar'!$A338)*('Monthly Estimate'!$B$36)),IF('Monthly Estimate'!$D$36='Payment Calendar'!$B338,'Monthly Estimate'!$B$36,0))</f>
        <v>0</v>
      </c>
      <c r="Y338" s="33">
        <f>IF(ISBLANK('Monthly Estimate'!$D$37),SUMPRODUCT(('Monthly Estimate'!$F$37:$BL$37='Payment Calendar'!$A338)*('Monthly Estimate'!$B$37)),IF('Monthly Estimate'!$D$37='Payment Calendar'!$B338,'Monthly Estimate'!$B$37,0))</f>
        <v>0</v>
      </c>
      <c r="Z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A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B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C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D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E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F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G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H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I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J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K338" s="33">
        <f>IF(ISBLANK('Monthly Estimate'!$D$38),SUMPRODUCT(('Monthly Estimate'!$F$38:$BL$38='Payment Calendar'!$A338)*('Monthly Estimate'!$B$38)),IF('Monthly Estimate'!$D$38='Payment Calendar'!$B338,'Monthly Estimate'!$B$38,0))</f>
        <v>0</v>
      </c>
      <c r="AL338" s="33">
        <f>IF(ISBLANK('Monthly Estimate'!$D$50),SUMPRODUCT(('Monthly Estimate'!$F$50:$BL$50='Payment Calendar'!$A338)*('Monthly Estimate'!$B$50)),IF('Monthly Estimate'!$D$50='Payment Calendar'!$B338,'Monthly Estimate'!$B$50,0))</f>
        <v>0</v>
      </c>
      <c r="AM338" s="34">
        <f>IF(ISBLANK('Monthly Estimate'!$D$51),SUMPRODUCT(('Monthly Estimate'!$F$51:$BL$51='Payment Calendar'!$A338)*('Monthly Estimate'!$B$51)),IF('Monthly Estimate'!$D$51='Payment Calendar'!$B338,'Monthly Estimate'!$B$51,0))</f>
        <v>0</v>
      </c>
      <c r="AN338" s="29">
        <f>SUM(D338:AM338)</f>
        <v>0</v>
      </c>
      <c r="AO338" s="33">
        <f>IF(ISBLANK('Monthly Estimate'!$D$6),SUMPRODUCT(('Monthly Estimate'!$F$6:$BL$6='Payment Calendar'!$A338)*('Monthly Estimate'!$B$6)),IF('Monthly Estimate'!$D$6='Payment Calendar'!$B338,'Monthly Estimate'!$B$6,0))</f>
        <v>0</v>
      </c>
      <c r="AP338" s="33">
        <f>IF(ISBLANK('Monthly Estimate'!$D$7),SUMPRODUCT(('Monthly Estimate'!$F$7:$BL$7='Payment Calendar'!$A338)*('Monthly Estimate'!$B$7)),IF('Monthly Estimate'!$D$7='Payment Calendar'!$B338,'Monthly Estimate'!$B$7,0))</f>
        <v>0</v>
      </c>
      <c r="AQ338" s="34">
        <f>IF(ISBLANK('Monthly Estimate'!$D$8),SUMPRODUCT(('Monthly Estimate'!$F$8:$BL$8='Payment Calendar'!$A338)*('Monthly Estimate'!$B$8)),IF('Monthly Estimate'!$D$8='Payment Calendar'!$B338,'Monthly Estimate'!$B$8,0))</f>
        <v>0</v>
      </c>
      <c r="AR338" s="35">
        <f t="shared" si="119"/>
        <v>0</v>
      </c>
      <c r="AS338" s="36">
        <f>IF(ISBLANK('Monthly Estimate'!$D$54),SUMPRODUCT(('Monthly Estimate'!$F$54:$BL$54='Payment Calendar'!$A338)*('Monthly Estimate'!$B$54)),IF('Monthly Estimate'!$D$54='Payment Calendar'!$B338,'Monthly Estimate'!$B$54,0))</f>
        <v>0</v>
      </c>
      <c r="AT338" s="34">
        <f>IF(ISBLANK('Monthly Estimate'!$D$55),SUMPRODUCT(('Monthly Estimate'!$F$55:$BL$55='Payment Calendar'!$A338)*('Monthly Estimate'!$B$55)),IF('Monthly Estimate'!$D$55='Payment Calendar'!$B338,'Monthly Estimate'!$B$55,0))</f>
        <v>0</v>
      </c>
      <c r="AU338" s="29">
        <f t="shared" si="114"/>
        <v>0</v>
      </c>
      <c r="AV338" s="30">
        <f t="shared" si="115"/>
        <v>0</v>
      </c>
      <c r="AW338" s="37">
        <f t="shared" si="117"/>
        <v>0</v>
      </c>
    </row>
    <row r="339" spans="1:49" x14ac:dyDescent="0.2">
      <c r="A339" s="31">
        <f t="shared" si="116"/>
        <v>43426</v>
      </c>
      <c r="B339" s="32">
        <f t="shared" si="118"/>
        <v>22</v>
      </c>
      <c r="C339" s="32">
        <f t="shared" si="113"/>
        <v>11</v>
      </c>
      <c r="D339" s="33">
        <f>IF(ISBLANK('Monthly Estimate'!$D$13),SUMPRODUCT(('Monthly Estimate'!$F$13:$BL$13='Payment Calendar'!$A339)*('Monthly Estimate'!$B$13)),IF('Monthly Estimate'!$D$13='Payment Calendar'!$B339,'Monthly Estimate'!$B$13,0))</f>
        <v>0</v>
      </c>
      <c r="E339" s="33">
        <f>IF(ISBLANK('Monthly Estimate'!$D$14),SUMPRODUCT(('Monthly Estimate'!$F$14:$BL$14='Payment Calendar'!$A339)*('Monthly Estimate'!$B$14)),IF('Monthly Estimate'!$D$14='Payment Calendar'!$B339,'Monthly Estimate'!$B$14,0))</f>
        <v>0</v>
      </c>
      <c r="F339" s="33">
        <f>IF(ISBLANK('Monthly Estimate'!$D$15),SUMPRODUCT(('Monthly Estimate'!$F$15:$BL$15='Payment Calendar'!$A339)*('Monthly Estimate'!$B$15)),IF('Monthly Estimate'!$D$15='Payment Calendar'!$B339,'Monthly Estimate'!$B$15,0))</f>
        <v>0</v>
      </c>
      <c r="G339" s="33">
        <f>IF(ISBLANK('Monthly Estimate'!$D$16),SUMPRODUCT(('Monthly Estimate'!$F$16:$BL$16='Payment Calendar'!$A339)*('Monthly Estimate'!$B$16)),IF('Monthly Estimate'!$D$16='Payment Calendar'!$B339,'Monthly Estimate'!$B$16,0))</f>
        <v>0</v>
      </c>
      <c r="H339" s="33">
        <f>IF(ISBLANK('Monthly Estimate'!$D$17),SUMPRODUCT(('Monthly Estimate'!$F$17:$BL$17='Payment Calendar'!$A339)*('Monthly Estimate'!$B$17)),IF('Monthly Estimate'!$D$17='Payment Calendar'!$B339,'Monthly Estimate'!$B$17,0))</f>
        <v>0</v>
      </c>
      <c r="I339" s="33">
        <f>IF(ISBLANK('Monthly Estimate'!$D$18),SUMPRODUCT(('Monthly Estimate'!$F$18:$BL$18='Payment Calendar'!$A339)*('Monthly Estimate'!$B$18)),IF('Monthly Estimate'!$D$18='Payment Calendar'!$B339,'Monthly Estimate'!$B$18,0))</f>
        <v>0</v>
      </c>
      <c r="J339" s="33">
        <f>IF(ISBLANK('Monthly Estimate'!$D$19),SUMPRODUCT(('Monthly Estimate'!$F$19:$BL$19='Payment Calendar'!$A339)*('Monthly Estimate'!$B$19)),IF('Monthly Estimate'!$D$19='Payment Calendar'!$B339,'Monthly Estimate'!$B$19,0))</f>
        <v>0</v>
      </c>
      <c r="K339" s="33">
        <f>IF(ISBLANK('Monthly Estimate'!$D$20),SUMPRODUCT(('Monthly Estimate'!$F$20:$BL$20='Payment Calendar'!$A339)*('Monthly Estimate'!$B$20)),IF('Monthly Estimate'!$D$20='Payment Calendar'!$B339,'Monthly Estimate'!$B$20,0))</f>
        <v>0</v>
      </c>
      <c r="L339" s="33">
        <f>IF(ISBLANK('Monthly Estimate'!$D$21),SUMPRODUCT(('Monthly Estimate'!$F$21:$BL$21='Payment Calendar'!$A339)*('Monthly Estimate'!$B$21)),IF('Monthly Estimate'!$D$21='Payment Calendar'!$B339,'Monthly Estimate'!$B$21,0))</f>
        <v>0</v>
      </c>
      <c r="M339" s="33">
        <f>IF(ISBLANK('Monthly Estimate'!$D$22),SUMPRODUCT(('Monthly Estimate'!$F$22:$BL$22='Payment Calendar'!$A339)*('Monthly Estimate'!$B$22)),IF('Monthly Estimate'!$D$22='Payment Calendar'!$B339,'Monthly Estimate'!$B$22,0))</f>
        <v>0</v>
      </c>
      <c r="N339" s="33">
        <f>IF(ISBLANK('Monthly Estimate'!$D$23),SUMPRODUCT(('Monthly Estimate'!$F$23:$BL$23='Payment Calendar'!$A339)*('Monthly Estimate'!$B$23)),IF('Monthly Estimate'!$D$23='Payment Calendar'!$B339,'Monthly Estimate'!$B$23,0))</f>
        <v>0</v>
      </c>
      <c r="O339" s="33">
        <f>IF(ISBLANK('Monthly Estimate'!$D$24),SUMPRODUCT(('Monthly Estimate'!$F$24:$BL$24='Payment Calendar'!$A339)*('Monthly Estimate'!$B$24)),IF('Monthly Estimate'!$D$24='Payment Calendar'!$B339,'Monthly Estimate'!$B$24,0))</f>
        <v>0</v>
      </c>
      <c r="P339" s="33">
        <f>IF(ISBLANK('Monthly Estimate'!$D$25),SUMPRODUCT(('Monthly Estimate'!$F$25:$BL$25='Payment Calendar'!$A339)*('Monthly Estimate'!$B$25)),IF('Monthly Estimate'!$D$25='Payment Calendar'!$B339,'Monthly Estimate'!$B$25,0))</f>
        <v>0</v>
      </c>
      <c r="Q339" s="33">
        <f>IF(ISBLANK('Monthly Estimate'!$D$26),SUMPRODUCT(('Monthly Estimate'!$F$26:$BL$26='Payment Calendar'!$A339)*('Monthly Estimate'!$B$26)),IF('Monthly Estimate'!$D$26='Payment Calendar'!$B339,'Monthly Estimate'!$B$26,0))</f>
        <v>0</v>
      </c>
      <c r="R339" s="33">
        <f>IF(ISBLANK('Monthly Estimate'!$D$27),SUMPRODUCT(('Monthly Estimate'!$F$27:$BL$27='Payment Calendar'!$A339)*('Monthly Estimate'!$B$27)),IF('Monthly Estimate'!$D$27='Payment Calendar'!$B339,'Monthly Estimate'!$B$27,0))</f>
        <v>0</v>
      </c>
      <c r="S339" s="33">
        <f>IF(ISBLANK('Monthly Estimate'!$D$28),SUMPRODUCT(('Monthly Estimate'!$F$28:$BL$28='Payment Calendar'!$A339)*('Monthly Estimate'!$B$28)),IF('Monthly Estimate'!$D$28='Payment Calendar'!$B339,'Monthly Estimate'!$B$28,0))</f>
        <v>0</v>
      </c>
      <c r="T339" s="33">
        <f>IF(ISBLANK('Monthly Estimate'!$D$32),SUMPRODUCT(('Monthly Estimate'!$F$32:$BL$32='Payment Calendar'!$A339)*('Monthly Estimate'!$B$32)),IF('Monthly Estimate'!$D$32='Payment Calendar'!$B339,'Monthly Estimate'!$B$32,0))</f>
        <v>0</v>
      </c>
      <c r="U339" s="33">
        <f>IF(ISBLANK('Monthly Estimate'!$D$33),SUMPRODUCT(('Monthly Estimate'!$F$33:$BL$33='Payment Calendar'!$A339)*('Monthly Estimate'!$B$33)),IF('Monthly Estimate'!$D$33='Payment Calendar'!$B339,'Monthly Estimate'!$B$33,0))</f>
        <v>0</v>
      </c>
      <c r="V339" s="33">
        <f>IF(ISBLANK('Monthly Estimate'!$D$34),SUMPRODUCT(('Monthly Estimate'!$F$34:$BL$34='Payment Calendar'!$A339)*('Monthly Estimate'!$B$34)),IF('Monthly Estimate'!$D$34='Payment Calendar'!$B339,'Monthly Estimate'!$B$34,0))</f>
        <v>0</v>
      </c>
      <c r="W339" s="33">
        <f>IF(ISBLANK('Monthly Estimate'!$D$35),SUMPRODUCT(('Monthly Estimate'!$F$35:$BL$35='Payment Calendar'!$A339)*('Monthly Estimate'!$B$35)),IF('Monthly Estimate'!$D$35='Payment Calendar'!$B339,'Monthly Estimate'!$B$35,0))</f>
        <v>0</v>
      </c>
      <c r="X339" s="33">
        <f>IF(ISBLANK('Monthly Estimate'!$D$36),SUMPRODUCT(('Monthly Estimate'!$F$36:$BL$36='Payment Calendar'!$A339)*('Monthly Estimate'!$B$36)),IF('Monthly Estimate'!$D$36='Payment Calendar'!$B339,'Monthly Estimate'!$B$36,0))</f>
        <v>0</v>
      </c>
      <c r="Y339" s="33">
        <f>IF(ISBLANK('Monthly Estimate'!$D$37),SUMPRODUCT(('Monthly Estimate'!$F$37:$BL$37='Payment Calendar'!$A339)*('Monthly Estimate'!$B$37)),IF('Monthly Estimate'!$D$37='Payment Calendar'!$B339,'Monthly Estimate'!$B$37,0))</f>
        <v>0</v>
      </c>
      <c r="Z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A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B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C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D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E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F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G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H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I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J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K339" s="33">
        <f>IF(ISBLANK('Monthly Estimate'!$D$38),SUMPRODUCT(('Monthly Estimate'!$F$38:$BL$38='Payment Calendar'!$A339)*('Monthly Estimate'!$B$38)),IF('Monthly Estimate'!$D$38='Payment Calendar'!$B339,'Monthly Estimate'!$B$38,0))</f>
        <v>0</v>
      </c>
      <c r="AL339" s="33">
        <f>IF(ISBLANK('Monthly Estimate'!$D$50),SUMPRODUCT(('Monthly Estimate'!$F$50:$BL$50='Payment Calendar'!$A339)*('Monthly Estimate'!$B$50)),IF('Monthly Estimate'!$D$50='Payment Calendar'!$B339,'Monthly Estimate'!$B$50,0))</f>
        <v>0</v>
      </c>
      <c r="AM339" s="34">
        <f>IF(ISBLANK('Monthly Estimate'!$D$51),SUMPRODUCT(('Monthly Estimate'!$F$51:$BL$51='Payment Calendar'!$A339)*('Monthly Estimate'!$B$51)),IF('Monthly Estimate'!$D$51='Payment Calendar'!$B339,'Monthly Estimate'!$B$51,0))</f>
        <v>0</v>
      </c>
      <c r="AN339" s="29">
        <f>SUM(D339:AM339)</f>
        <v>0</v>
      </c>
      <c r="AO339" s="33">
        <f>IF(ISBLANK('Monthly Estimate'!$D$6),SUMPRODUCT(('Monthly Estimate'!$F$6:$BL$6='Payment Calendar'!$A339)*('Monthly Estimate'!$B$6)),IF('Monthly Estimate'!$D$6='Payment Calendar'!$B339,'Monthly Estimate'!$B$6,0))</f>
        <v>0</v>
      </c>
      <c r="AP339" s="33">
        <f>IF(ISBLANK('Monthly Estimate'!$D$7),SUMPRODUCT(('Monthly Estimate'!$F$7:$BL$7='Payment Calendar'!$A339)*('Monthly Estimate'!$B$7)),IF('Monthly Estimate'!$D$7='Payment Calendar'!$B339,'Monthly Estimate'!$B$7,0))</f>
        <v>0</v>
      </c>
      <c r="AQ339" s="34">
        <f>IF(ISBLANK('Monthly Estimate'!$D$8),SUMPRODUCT(('Monthly Estimate'!$F$8:$BL$8='Payment Calendar'!$A339)*('Monthly Estimate'!$B$8)),IF('Monthly Estimate'!$D$8='Payment Calendar'!$B339,'Monthly Estimate'!$B$8,0))</f>
        <v>0</v>
      </c>
      <c r="AR339" s="35">
        <f t="shared" si="119"/>
        <v>0</v>
      </c>
      <c r="AS339" s="36">
        <f>IF(ISBLANK('Monthly Estimate'!$D$54),SUMPRODUCT(('Monthly Estimate'!$F$54:$BL$54='Payment Calendar'!$A339)*('Monthly Estimate'!$B$54)),IF('Monthly Estimate'!$D$54='Payment Calendar'!$B339,'Monthly Estimate'!$B$54,0))</f>
        <v>0</v>
      </c>
      <c r="AT339" s="34">
        <f>IF(ISBLANK('Monthly Estimate'!$D$55),SUMPRODUCT(('Monthly Estimate'!$F$55:$BL$55='Payment Calendar'!$A339)*('Monthly Estimate'!$B$55)),IF('Monthly Estimate'!$D$55='Payment Calendar'!$B339,'Monthly Estimate'!$B$55,0))</f>
        <v>0</v>
      </c>
      <c r="AU339" s="29">
        <f t="shared" si="114"/>
        <v>0</v>
      </c>
      <c r="AV339" s="30">
        <f t="shared" si="115"/>
        <v>0</v>
      </c>
      <c r="AW339" s="37">
        <f t="shared" si="117"/>
        <v>0</v>
      </c>
    </row>
    <row r="340" spans="1:49" x14ac:dyDescent="0.2">
      <c r="A340" s="31">
        <f t="shared" si="116"/>
        <v>43427</v>
      </c>
      <c r="B340" s="32">
        <f t="shared" si="118"/>
        <v>23</v>
      </c>
      <c r="C340" s="32">
        <f t="shared" si="113"/>
        <v>11</v>
      </c>
      <c r="D340" s="33">
        <f>IF(ISBLANK('Monthly Estimate'!$D$13),SUMPRODUCT(('Monthly Estimate'!$F$13:$BL$13='Payment Calendar'!$A340)*('Monthly Estimate'!$B$13)),IF('Monthly Estimate'!$D$13='Payment Calendar'!$B340,'Monthly Estimate'!$B$13,0))</f>
        <v>0</v>
      </c>
      <c r="E340" s="33">
        <f>IF(ISBLANK('Monthly Estimate'!$D$14),SUMPRODUCT(('Monthly Estimate'!$F$14:$BL$14='Payment Calendar'!$A340)*('Monthly Estimate'!$B$14)),IF('Monthly Estimate'!$D$14='Payment Calendar'!$B340,'Monthly Estimate'!$B$14,0))</f>
        <v>0</v>
      </c>
      <c r="F340" s="33">
        <f>IF(ISBLANK('Monthly Estimate'!$D$15),SUMPRODUCT(('Monthly Estimate'!$F$15:$BL$15='Payment Calendar'!$A340)*('Monthly Estimate'!$B$15)),IF('Monthly Estimate'!$D$15='Payment Calendar'!$B340,'Monthly Estimate'!$B$15,0))</f>
        <v>0</v>
      </c>
      <c r="G340" s="33">
        <f>IF(ISBLANK('Monthly Estimate'!$D$16),SUMPRODUCT(('Monthly Estimate'!$F$16:$BL$16='Payment Calendar'!$A340)*('Monthly Estimate'!$B$16)),IF('Monthly Estimate'!$D$16='Payment Calendar'!$B340,'Monthly Estimate'!$B$16,0))</f>
        <v>0</v>
      </c>
      <c r="H340" s="33">
        <f>IF(ISBLANK('Monthly Estimate'!$D$17),SUMPRODUCT(('Monthly Estimate'!$F$17:$BL$17='Payment Calendar'!$A340)*('Monthly Estimate'!$B$17)),IF('Monthly Estimate'!$D$17='Payment Calendar'!$B340,'Monthly Estimate'!$B$17,0))</f>
        <v>0</v>
      </c>
      <c r="I340" s="33">
        <f>IF(ISBLANK('Monthly Estimate'!$D$18),SUMPRODUCT(('Monthly Estimate'!$F$18:$BL$18='Payment Calendar'!$A340)*('Monthly Estimate'!$B$18)),IF('Monthly Estimate'!$D$18='Payment Calendar'!$B340,'Monthly Estimate'!$B$18,0))</f>
        <v>0</v>
      </c>
      <c r="J340" s="33">
        <f>IF(ISBLANK('Monthly Estimate'!$D$19),SUMPRODUCT(('Monthly Estimate'!$F$19:$BL$19='Payment Calendar'!$A340)*('Monthly Estimate'!$B$19)),IF('Monthly Estimate'!$D$19='Payment Calendar'!$B340,'Monthly Estimate'!$B$19,0))</f>
        <v>0</v>
      </c>
      <c r="K340" s="33">
        <f>IF(ISBLANK('Monthly Estimate'!$D$20),SUMPRODUCT(('Monthly Estimate'!$F$20:$BL$20='Payment Calendar'!$A340)*('Monthly Estimate'!$B$20)),IF('Monthly Estimate'!$D$20='Payment Calendar'!$B340,'Monthly Estimate'!$B$20,0))</f>
        <v>0</v>
      </c>
      <c r="L340" s="33">
        <f>IF(ISBLANK('Monthly Estimate'!$D$21),SUMPRODUCT(('Monthly Estimate'!$F$21:$BL$21='Payment Calendar'!$A340)*('Monthly Estimate'!$B$21)),IF('Monthly Estimate'!$D$21='Payment Calendar'!$B340,'Monthly Estimate'!$B$21,0))</f>
        <v>0</v>
      </c>
      <c r="M340" s="33">
        <f>IF(ISBLANK('Monthly Estimate'!$D$22),SUMPRODUCT(('Monthly Estimate'!$F$22:$BL$22='Payment Calendar'!$A340)*('Monthly Estimate'!$B$22)),IF('Monthly Estimate'!$D$22='Payment Calendar'!$B340,'Monthly Estimate'!$B$22,0))</f>
        <v>0</v>
      </c>
      <c r="N340" s="33">
        <f>IF(ISBLANK('Monthly Estimate'!$D$23),SUMPRODUCT(('Monthly Estimate'!$F$23:$BL$23='Payment Calendar'!$A340)*('Monthly Estimate'!$B$23)),IF('Monthly Estimate'!$D$23='Payment Calendar'!$B340,'Monthly Estimate'!$B$23,0))</f>
        <v>0</v>
      </c>
      <c r="O340" s="33">
        <f>IF(ISBLANK('Monthly Estimate'!$D$24),SUMPRODUCT(('Monthly Estimate'!$F$24:$BL$24='Payment Calendar'!$A340)*('Monthly Estimate'!$B$24)),IF('Monthly Estimate'!$D$24='Payment Calendar'!$B340,'Monthly Estimate'!$B$24,0))</f>
        <v>0</v>
      </c>
      <c r="P340" s="33">
        <f>IF(ISBLANK('Monthly Estimate'!$D$25),SUMPRODUCT(('Monthly Estimate'!$F$25:$BL$25='Payment Calendar'!$A340)*('Monthly Estimate'!$B$25)),IF('Monthly Estimate'!$D$25='Payment Calendar'!$B340,'Monthly Estimate'!$B$25,0))</f>
        <v>0</v>
      </c>
      <c r="Q340" s="33">
        <f>IF(ISBLANK('Monthly Estimate'!$D$26),SUMPRODUCT(('Monthly Estimate'!$F$26:$BL$26='Payment Calendar'!$A340)*('Monthly Estimate'!$B$26)),IF('Monthly Estimate'!$D$26='Payment Calendar'!$B340,'Monthly Estimate'!$B$26,0))</f>
        <v>0</v>
      </c>
      <c r="R340" s="33">
        <f>IF(ISBLANK('Monthly Estimate'!$D$27),SUMPRODUCT(('Monthly Estimate'!$F$27:$BL$27='Payment Calendar'!$A340)*('Monthly Estimate'!$B$27)),IF('Monthly Estimate'!$D$27='Payment Calendar'!$B340,'Monthly Estimate'!$B$27,0))</f>
        <v>0</v>
      </c>
      <c r="S340" s="33">
        <f>IF(ISBLANK('Monthly Estimate'!$D$28),SUMPRODUCT(('Monthly Estimate'!$F$28:$BL$28='Payment Calendar'!$A340)*('Monthly Estimate'!$B$28)),IF('Monthly Estimate'!$D$28='Payment Calendar'!$B340,'Monthly Estimate'!$B$28,0))</f>
        <v>0</v>
      </c>
      <c r="T340" s="33">
        <f>IF(ISBLANK('Monthly Estimate'!$D$32),SUMPRODUCT(('Monthly Estimate'!$F$32:$BL$32='Payment Calendar'!$A340)*('Monthly Estimate'!$B$32)),IF('Monthly Estimate'!$D$32='Payment Calendar'!$B340,'Monthly Estimate'!$B$32,0))</f>
        <v>0</v>
      </c>
      <c r="U340" s="33">
        <f>IF(ISBLANK('Monthly Estimate'!$D$33),SUMPRODUCT(('Monthly Estimate'!$F$33:$BL$33='Payment Calendar'!$A340)*('Monthly Estimate'!$B$33)),IF('Monthly Estimate'!$D$33='Payment Calendar'!$B340,'Monthly Estimate'!$B$33,0))</f>
        <v>0</v>
      </c>
      <c r="V340" s="33">
        <f>IF(ISBLANK('Monthly Estimate'!$D$34),SUMPRODUCT(('Monthly Estimate'!$F$34:$BL$34='Payment Calendar'!$A340)*('Monthly Estimate'!$B$34)),IF('Monthly Estimate'!$D$34='Payment Calendar'!$B340,'Monthly Estimate'!$B$34,0))</f>
        <v>0</v>
      </c>
      <c r="W340" s="33">
        <f>IF(ISBLANK('Monthly Estimate'!$D$35),SUMPRODUCT(('Monthly Estimate'!$F$35:$BL$35='Payment Calendar'!$A340)*('Monthly Estimate'!$B$35)),IF('Monthly Estimate'!$D$35='Payment Calendar'!$B340,'Monthly Estimate'!$B$35,0))</f>
        <v>0</v>
      </c>
      <c r="X340" s="33">
        <f>IF(ISBLANK('Monthly Estimate'!$D$36),SUMPRODUCT(('Monthly Estimate'!$F$36:$BL$36='Payment Calendar'!$A340)*('Monthly Estimate'!$B$36)),IF('Monthly Estimate'!$D$36='Payment Calendar'!$B340,'Monthly Estimate'!$B$36,0))</f>
        <v>0</v>
      </c>
      <c r="Y340" s="33">
        <f>IF(ISBLANK('Monthly Estimate'!$D$37),SUMPRODUCT(('Monthly Estimate'!$F$37:$BL$37='Payment Calendar'!$A340)*('Monthly Estimate'!$B$37)),IF('Monthly Estimate'!$D$37='Payment Calendar'!$B340,'Monthly Estimate'!$B$37,0))</f>
        <v>0</v>
      </c>
      <c r="Z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A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B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C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D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E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F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G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H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I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J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K340" s="33">
        <f>IF(ISBLANK('Monthly Estimate'!$D$38),SUMPRODUCT(('Monthly Estimate'!$F$38:$BL$38='Payment Calendar'!$A340)*('Monthly Estimate'!$B$38)),IF('Monthly Estimate'!$D$38='Payment Calendar'!$B340,'Monthly Estimate'!$B$38,0))</f>
        <v>0</v>
      </c>
      <c r="AL340" s="33">
        <f>IF(ISBLANK('Monthly Estimate'!$D$50),SUMPRODUCT(('Monthly Estimate'!$F$50:$BL$50='Payment Calendar'!$A340)*('Monthly Estimate'!$B$50)),IF('Monthly Estimate'!$D$50='Payment Calendar'!$B340,'Monthly Estimate'!$B$50,0))</f>
        <v>0</v>
      </c>
      <c r="AM340" s="34">
        <f>IF(ISBLANK('Monthly Estimate'!$D$51),SUMPRODUCT(('Monthly Estimate'!$F$51:$BL$51='Payment Calendar'!$A340)*('Monthly Estimate'!$B$51)),IF('Monthly Estimate'!$D$51='Payment Calendar'!$B340,'Monthly Estimate'!$B$51,0))</f>
        <v>0</v>
      </c>
      <c r="AN340" s="29">
        <f>SUM(D340:AM340)</f>
        <v>0</v>
      </c>
      <c r="AO340" s="33">
        <f>IF(ISBLANK('Monthly Estimate'!$D$6),SUMPRODUCT(('Monthly Estimate'!$F$6:$BL$6='Payment Calendar'!$A340)*('Monthly Estimate'!$B$6)),IF('Monthly Estimate'!$D$6='Payment Calendar'!$B340,'Monthly Estimate'!$B$6,0))</f>
        <v>0</v>
      </c>
      <c r="AP340" s="33">
        <f>IF(ISBLANK('Monthly Estimate'!$D$7),SUMPRODUCT(('Monthly Estimate'!$F$7:$BL$7='Payment Calendar'!$A340)*('Monthly Estimate'!$B$7)),IF('Monthly Estimate'!$D$7='Payment Calendar'!$B340,'Monthly Estimate'!$B$7,0))</f>
        <v>0</v>
      </c>
      <c r="AQ340" s="34">
        <f>IF(ISBLANK('Monthly Estimate'!$D$8),SUMPRODUCT(('Monthly Estimate'!$F$8:$BL$8='Payment Calendar'!$A340)*('Monthly Estimate'!$B$8)),IF('Monthly Estimate'!$D$8='Payment Calendar'!$B340,'Monthly Estimate'!$B$8,0))</f>
        <v>0</v>
      </c>
      <c r="AR340" s="35">
        <f t="shared" si="119"/>
        <v>0</v>
      </c>
      <c r="AS340" s="36">
        <f>IF(ISBLANK('Monthly Estimate'!$D$54),SUMPRODUCT(('Monthly Estimate'!$F$54:$BL$54='Payment Calendar'!$A340)*('Monthly Estimate'!$B$54)),IF('Monthly Estimate'!$D$54='Payment Calendar'!$B340,'Monthly Estimate'!$B$54,0))</f>
        <v>0</v>
      </c>
      <c r="AT340" s="34">
        <f>IF(ISBLANK('Monthly Estimate'!$D$55),SUMPRODUCT(('Monthly Estimate'!$F$55:$BL$55='Payment Calendar'!$A340)*('Monthly Estimate'!$B$55)),IF('Monthly Estimate'!$D$55='Payment Calendar'!$B340,'Monthly Estimate'!$B$55,0))</f>
        <v>0</v>
      </c>
      <c r="AU340" s="29">
        <f t="shared" si="114"/>
        <v>0</v>
      </c>
      <c r="AV340" s="30">
        <f t="shared" si="115"/>
        <v>0</v>
      </c>
      <c r="AW340" s="37">
        <f t="shared" si="117"/>
        <v>0</v>
      </c>
    </row>
    <row r="341" spans="1:49" x14ac:dyDescent="0.2">
      <c r="A341" s="31">
        <f t="shared" si="116"/>
        <v>43428</v>
      </c>
      <c r="B341" s="32">
        <f t="shared" si="118"/>
        <v>24</v>
      </c>
      <c r="C341" s="32">
        <f t="shared" si="113"/>
        <v>11</v>
      </c>
      <c r="D341" s="33">
        <f>IF(ISBLANK('Monthly Estimate'!$D$13),SUMPRODUCT(('Monthly Estimate'!$F$13:$BL$13='Payment Calendar'!$A341)*('Monthly Estimate'!$B$13)),IF('Monthly Estimate'!$D$13='Payment Calendar'!$B341,'Monthly Estimate'!$B$13,0))</f>
        <v>0</v>
      </c>
      <c r="E341" s="33">
        <f>IF(ISBLANK('Monthly Estimate'!$D$14),SUMPRODUCT(('Monthly Estimate'!$F$14:$BL$14='Payment Calendar'!$A341)*('Monthly Estimate'!$B$14)),IF('Monthly Estimate'!$D$14='Payment Calendar'!$B341,'Monthly Estimate'!$B$14,0))</f>
        <v>0</v>
      </c>
      <c r="F341" s="33">
        <f>IF(ISBLANK('Monthly Estimate'!$D$15),SUMPRODUCT(('Monthly Estimate'!$F$15:$BL$15='Payment Calendar'!$A341)*('Monthly Estimate'!$B$15)),IF('Monthly Estimate'!$D$15='Payment Calendar'!$B341,'Monthly Estimate'!$B$15,0))</f>
        <v>0</v>
      </c>
      <c r="G341" s="33">
        <f>IF(ISBLANK('Monthly Estimate'!$D$16),SUMPRODUCT(('Monthly Estimate'!$F$16:$BL$16='Payment Calendar'!$A341)*('Monthly Estimate'!$B$16)),IF('Monthly Estimate'!$D$16='Payment Calendar'!$B341,'Monthly Estimate'!$B$16,0))</f>
        <v>0</v>
      </c>
      <c r="H341" s="33">
        <f>IF(ISBLANK('Monthly Estimate'!$D$17),SUMPRODUCT(('Monthly Estimate'!$F$17:$BL$17='Payment Calendar'!$A341)*('Monthly Estimate'!$B$17)),IF('Monthly Estimate'!$D$17='Payment Calendar'!$B341,'Monthly Estimate'!$B$17,0))</f>
        <v>0</v>
      </c>
      <c r="I341" s="33">
        <f>IF(ISBLANK('Monthly Estimate'!$D$18),SUMPRODUCT(('Monthly Estimate'!$F$18:$BL$18='Payment Calendar'!$A341)*('Monthly Estimate'!$B$18)),IF('Monthly Estimate'!$D$18='Payment Calendar'!$B341,'Monthly Estimate'!$B$18,0))</f>
        <v>0</v>
      </c>
      <c r="J341" s="33">
        <f>IF(ISBLANK('Monthly Estimate'!$D$19),SUMPRODUCT(('Monthly Estimate'!$F$19:$BL$19='Payment Calendar'!$A341)*('Monthly Estimate'!$B$19)),IF('Monthly Estimate'!$D$19='Payment Calendar'!$B341,'Monthly Estimate'!$B$19,0))</f>
        <v>0</v>
      </c>
      <c r="K341" s="33">
        <f>IF(ISBLANK('Monthly Estimate'!$D$20),SUMPRODUCT(('Monthly Estimate'!$F$20:$BL$20='Payment Calendar'!$A341)*('Monthly Estimate'!$B$20)),IF('Monthly Estimate'!$D$20='Payment Calendar'!$B341,'Monthly Estimate'!$B$20,0))</f>
        <v>0</v>
      </c>
      <c r="L341" s="33">
        <f>IF(ISBLANK('Monthly Estimate'!$D$21),SUMPRODUCT(('Monthly Estimate'!$F$21:$BL$21='Payment Calendar'!$A341)*('Monthly Estimate'!$B$21)),IF('Monthly Estimate'!$D$21='Payment Calendar'!$B341,'Monthly Estimate'!$B$21,0))</f>
        <v>0</v>
      </c>
      <c r="M341" s="33">
        <f>IF(ISBLANK('Monthly Estimate'!$D$22),SUMPRODUCT(('Monthly Estimate'!$F$22:$BL$22='Payment Calendar'!$A341)*('Monthly Estimate'!$B$22)),IF('Monthly Estimate'!$D$22='Payment Calendar'!$B341,'Monthly Estimate'!$B$22,0))</f>
        <v>0</v>
      </c>
      <c r="N341" s="33">
        <f>IF(ISBLANK('Monthly Estimate'!$D$23),SUMPRODUCT(('Monthly Estimate'!$F$23:$BL$23='Payment Calendar'!$A341)*('Monthly Estimate'!$B$23)),IF('Monthly Estimate'!$D$23='Payment Calendar'!$B341,'Monthly Estimate'!$B$23,0))</f>
        <v>0</v>
      </c>
      <c r="O341" s="33">
        <f>IF(ISBLANK('Monthly Estimate'!$D$24),SUMPRODUCT(('Monthly Estimate'!$F$24:$BL$24='Payment Calendar'!$A341)*('Monthly Estimate'!$B$24)),IF('Monthly Estimate'!$D$24='Payment Calendar'!$B341,'Monthly Estimate'!$B$24,0))</f>
        <v>0</v>
      </c>
      <c r="P341" s="33">
        <f>IF(ISBLANK('Monthly Estimate'!$D$25),SUMPRODUCT(('Monthly Estimate'!$F$25:$BL$25='Payment Calendar'!$A341)*('Monthly Estimate'!$B$25)),IF('Monthly Estimate'!$D$25='Payment Calendar'!$B341,'Monthly Estimate'!$B$25,0))</f>
        <v>0</v>
      </c>
      <c r="Q341" s="33">
        <f>IF(ISBLANK('Monthly Estimate'!$D$26),SUMPRODUCT(('Monthly Estimate'!$F$26:$BL$26='Payment Calendar'!$A341)*('Monthly Estimate'!$B$26)),IF('Monthly Estimate'!$D$26='Payment Calendar'!$B341,'Monthly Estimate'!$B$26,0))</f>
        <v>0</v>
      </c>
      <c r="R341" s="33">
        <f>IF(ISBLANK('Monthly Estimate'!$D$27),SUMPRODUCT(('Monthly Estimate'!$F$27:$BL$27='Payment Calendar'!$A341)*('Monthly Estimate'!$B$27)),IF('Monthly Estimate'!$D$27='Payment Calendar'!$B341,'Monthly Estimate'!$B$27,0))</f>
        <v>0</v>
      </c>
      <c r="S341" s="33">
        <f>IF(ISBLANK('Monthly Estimate'!$D$28),SUMPRODUCT(('Monthly Estimate'!$F$28:$BL$28='Payment Calendar'!$A341)*('Monthly Estimate'!$B$28)),IF('Monthly Estimate'!$D$28='Payment Calendar'!$B341,'Monthly Estimate'!$B$28,0))</f>
        <v>0</v>
      </c>
      <c r="T341" s="33">
        <f>IF(ISBLANK('Monthly Estimate'!$D$32),SUMPRODUCT(('Monthly Estimate'!$F$32:$BL$32='Payment Calendar'!$A341)*('Monthly Estimate'!$B$32)),IF('Monthly Estimate'!$D$32='Payment Calendar'!$B341,'Monthly Estimate'!$B$32,0))</f>
        <v>0</v>
      </c>
      <c r="U341" s="33">
        <f>IF(ISBLANK('Monthly Estimate'!$D$33),SUMPRODUCT(('Monthly Estimate'!$F$33:$BL$33='Payment Calendar'!$A341)*('Monthly Estimate'!$B$33)),IF('Monthly Estimate'!$D$33='Payment Calendar'!$B341,'Monthly Estimate'!$B$33,0))</f>
        <v>0</v>
      </c>
      <c r="V341" s="33">
        <f>IF(ISBLANK('Monthly Estimate'!$D$34),SUMPRODUCT(('Monthly Estimate'!$F$34:$BL$34='Payment Calendar'!$A341)*('Monthly Estimate'!$B$34)),IF('Monthly Estimate'!$D$34='Payment Calendar'!$B341,'Monthly Estimate'!$B$34,0))</f>
        <v>0</v>
      </c>
      <c r="W341" s="33">
        <f>IF(ISBLANK('Monthly Estimate'!$D$35),SUMPRODUCT(('Monthly Estimate'!$F$35:$BL$35='Payment Calendar'!$A341)*('Monthly Estimate'!$B$35)),IF('Monthly Estimate'!$D$35='Payment Calendar'!$B341,'Monthly Estimate'!$B$35,0))</f>
        <v>0</v>
      </c>
      <c r="X341" s="33">
        <f>IF(ISBLANK('Monthly Estimate'!$D$36),SUMPRODUCT(('Monthly Estimate'!$F$36:$BL$36='Payment Calendar'!$A341)*('Monthly Estimate'!$B$36)),IF('Monthly Estimate'!$D$36='Payment Calendar'!$B341,'Monthly Estimate'!$B$36,0))</f>
        <v>0</v>
      </c>
      <c r="Y341" s="33">
        <f>IF(ISBLANK('Monthly Estimate'!$D$37),SUMPRODUCT(('Monthly Estimate'!$F$37:$BL$37='Payment Calendar'!$A341)*('Monthly Estimate'!$B$37)),IF('Monthly Estimate'!$D$37='Payment Calendar'!$B341,'Monthly Estimate'!$B$37,0))</f>
        <v>0</v>
      </c>
      <c r="Z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A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B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C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D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E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F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G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H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I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J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K341" s="33">
        <f>IF(ISBLANK('Monthly Estimate'!$D$38),SUMPRODUCT(('Monthly Estimate'!$F$38:$BL$38='Payment Calendar'!$A341)*('Monthly Estimate'!$B$38)),IF('Monthly Estimate'!$D$38='Payment Calendar'!$B341,'Monthly Estimate'!$B$38,0))</f>
        <v>0</v>
      </c>
      <c r="AL341" s="33">
        <f>IF(ISBLANK('Monthly Estimate'!$D$50),SUMPRODUCT(('Monthly Estimate'!$F$50:$BL$50='Payment Calendar'!$A341)*('Monthly Estimate'!$B$50)),IF('Monthly Estimate'!$D$50='Payment Calendar'!$B341,'Monthly Estimate'!$B$50,0))</f>
        <v>0</v>
      </c>
      <c r="AM341" s="34">
        <f>IF(ISBLANK('Monthly Estimate'!$D$51),SUMPRODUCT(('Monthly Estimate'!$F$51:$BL$51='Payment Calendar'!$A341)*('Monthly Estimate'!$B$51)),IF('Monthly Estimate'!$D$51='Payment Calendar'!$B341,'Monthly Estimate'!$B$51,0))</f>
        <v>0</v>
      </c>
      <c r="AN341" s="29">
        <f>SUM(D341:AM341)</f>
        <v>0</v>
      </c>
      <c r="AO341" s="33">
        <f>IF(ISBLANK('Monthly Estimate'!$D$6),SUMPRODUCT(('Monthly Estimate'!$F$6:$BL$6='Payment Calendar'!$A341)*('Monthly Estimate'!$B$6)),IF('Monthly Estimate'!$D$6='Payment Calendar'!$B341,'Monthly Estimate'!$B$6,0))</f>
        <v>0</v>
      </c>
      <c r="AP341" s="33">
        <f>IF(ISBLANK('Monthly Estimate'!$D$7),SUMPRODUCT(('Monthly Estimate'!$F$7:$BL$7='Payment Calendar'!$A341)*('Monthly Estimate'!$B$7)),IF('Monthly Estimate'!$D$7='Payment Calendar'!$B341,'Monthly Estimate'!$B$7,0))</f>
        <v>0</v>
      </c>
      <c r="AQ341" s="34">
        <f>IF(ISBLANK('Monthly Estimate'!$D$8),SUMPRODUCT(('Monthly Estimate'!$F$8:$BL$8='Payment Calendar'!$A341)*('Monthly Estimate'!$B$8)),IF('Monthly Estimate'!$D$8='Payment Calendar'!$B341,'Monthly Estimate'!$B$8,0))</f>
        <v>0</v>
      </c>
      <c r="AR341" s="35">
        <f t="shared" si="119"/>
        <v>0</v>
      </c>
      <c r="AS341" s="36">
        <f>IF(ISBLANK('Monthly Estimate'!$D$54),SUMPRODUCT(('Monthly Estimate'!$F$54:$BL$54='Payment Calendar'!$A341)*('Monthly Estimate'!$B$54)),IF('Monthly Estimate'!$D$54='Payment Calendar'!$B341,'Monthly Estimate'!$B$54,0))</f>
        <v>0</v>
      </c>
      <c r="AT341" s="34">
        <f>IF(ISBLANK('Monthly Estimate'!$D$55),SUMPRODUCT(('Monthly Estimate'!$F$55:$BL$55='Payment Calendar'!$A341)*('Monthly Estimate'!$B$55)),IF('Monthly Estimate'!$D$55='Payment Calendar'!$B341,'Monthly Estimate'!$B$55,0))</f>
        <v>0</v>
      </c>
      <c r="AU341" s="29">
        <f t="shared" si="114"/>
        <v>0</v>
      </c>
      <c r="AV341" s="30">
        <f t="shared" si="115"/>
        <v>0</v>
      </c>
      <c r="AW341" s="37">
        <f t="shared" si="117"/>
        <v>0</v>
      </c>
    </row>
    <row r="342" spans="1:49" x14ac:dyDescent="0.2">
      <c r="A342" s="31">
        <f t="shared" si="116"/>
        <v>43429</v>
      </c>
      <c r="B342" s="32">
        <f t="shared" si="118"/>
        <v>25</v>
      </c>
      <c r="C342" s="32">
        <f t="shared" si="113"/>
        <v>11</v>
      </c>
      <c r="D342" s="33">
        <f>IF(ISBLANK('Monthly Estimate'!$D$13),SUMPRODUCT(('Monthly Estimate'!$F$13:$BL$13='Payment Calendar'!$A342)*('Monthly Estimate'!$B$13)),IF('Monthly Estimate'!$D$13='Payment Calendar'!$B342,'Monthly Estimate'!$B$13,0))</f>
        <v>0</v>
      </c>
      <c r="E342" s="33">
        <f>IF(ISBLANK('Monthly Estimate'!$D$14),SUMPRODUCT(('Monthly Estimate'!$F$14:$BL$14='Payment Calendar'!$A342)*('Monthly Estimate'!$B$14)),IF('Monthly Estimate'!$D$14='Payment Calendar'!$B342,'Monthly Estimate'!$B$14,0))</f>
        <v>0</v>
      </c>
      <c r="F342" s="33">
        <f>IF(ISBLANK('Monthly Estimate'!$D$15),SUMPRODUCT(('Monthly Estimate'!$F$15:$BL$15='Payment Calendar'!$A342)*('Monthly Estimate'!$B$15)),IF('Monthly Estimate'!$D$15='Payment Calendar'!$B342,'Monthly Estimate'!$B$15,0))</f>
        <v>0</v>
      </c>
      <c r="G342" s="33">
        <f>IF(ISBLANK('Monthly Estimate'!$D$16),SUMPRODUCT(('Monthly Estimate'!$F$16:$BL$16='Payment Calendar'!$A342)*('Monthly Estimate'!$B$16)),IF('Monthly Estimate'!$D$16='Payment Calendar'!$B342,'Monthly Estimate'!$B$16,0))</f>
        <v>0</v>
      </c>
      <c r="H342" s="33">
        <f>IF(ISBLANK('Monthly Estimate'!$D$17),SUMPRODUCT(('Monthly Estimate'!$F$17:$BL$17='Payment Calendar'!$A342)*('Monthly Estimate'!$B$17)),IF('Monthly Estimate'!$D$17='Payment Calendar'!$B342,'Monthly Estimate'!$B$17,0))</f>
        <v>0</v>
      </c>
      <c r="I342" s="33">
        <f>IF(ISBLANK('Monthly Estimate'!$D$18),SUMPRODUCT(('Monthly Estimate'!$F$18:$BL$18='Payment Calendar'!$A342)*('Monthly Estimate'!$B$18)),IF('Monthly Estimate'!$D$18='Payment Calendar'!$B342,'Monthly Estimate'!$B$18,0))</f>
        <v>0</v>
      </c>
      <c r="J342" s="33">
        <f>IF(ISBLANK('Monthly Estimate'!$D$19),SUMPRODUCT(('Monthly Estimate'!$F$19:$BL$19='Payment Calendar'!$A342)*('Monthly Estimate'!$B$19)),IF('Monthly Estimate'!$D$19='Payment Calendar'!$B342,'Monthly Estimate'!$B$19,0))</f>
        <v>0</v>
      </c>
      <c r="K342" s="33">
        <f>IF(ISBLANK('Monthly Estimate'!$D$20),SUMPRODUCT(('Monthly Estimate'!$F$20:$BL$20='Payment Calendar'!$A342)*('Monthly Estimate'!$B$20)),IF('Monthly Estimate'!$D$20='Payment Calendar'!$B342,'Monthly Estimate'!$B$20,0))</f>
        <v>0</v>
      </c>
      <c r="L342" s="33">
        <f>IF(ISBLANK('Monthly Estimate'!$D$21),SUMPRODUCT(('Monthly Estimate'!$F$21:$BL$21='Payment Calendar'!$A342)*('Monthly Estimate'!$B$21)),IF('Monthly Estimate'!$D$21='Payment Calendar'!$B342,'Monthly Estimate'!$B$21,0))</f>
        <v>0</v>
      </c>
      <c r="M342" s="33">
        <f>IF(ISBLANK('Monthly Estimate'!$D$22),SUMPRODUCT(('Monthly Estimate'!$F$22:$BL$22='Payment Calendar'!$A342)*('Monthly Estimate'!$B$22)),IF('Monthly Estimate'!$D$22='Payment Calendar'!$B342,'Monthly Estimate'!$B$22,0))</f>
        <v>0</v>
      </c>
      <c r="N342" s="33">
        <f>IF(ISBLANK('Monthly Estimate'!$D$23),SUMPRODUCT(('Monthly Estimate'!$F$23:$BL$23='Payment Calendar'!$A342)*('Monthly Estimate'!$B$23)),IF('Monthly Estimate'!$D$23='Payment Calendar'!$B342,'Monthly Estimate'!$B$23,0))</f>
        <v>0</v>
      </c>
      <c r="O342" s="33">
        <f>IF(ISBLANK('Monthly Estimate'!$D$24),SUMPRODUCT(('Monthly Estimate'!$F$24:$BL$24='Payment Calendar'!$A342)*('Monthly Estimate'!$B$24)),IF('Monthly Estimate'!$D$24='Payment Calendar'!$B342,'Monthly Estimate'!$B$24,0))</f>
        <v>0</v>
      </c>
      <c r="P342" s="33">
        <f>IF(ISBLANK('Monthly Estimate'!$D$25),SUMPRODUCT(('Monthly Estimate'!$F$25:$BL$25='Payment Calendar'!$A342)*('Monthly Estimate'!$B$25)),IF('Monthly Estimate'!$D$25='Payment Calendar'!$B342,'Monthly Estimate'!$B$25,0))</f>
        <v>0</v>
      </c>
      <c r="Q342" s="33">
        <f>IF(ISBLANK('Monthly Estimate'!$D$26),SUMPRODUCT(('Monthly Estimate'!$F$26:$BL$26='Payment Calendar'!$A342)*('Monthly Estimate'!$B$26)),IF('Monthly Estimate'!$D$26='Payment Calendar'!$B342,'Monthly Estimate'!$B$26,0))</f>
        <v>0</v>
      </c>
      <c r="R342" s="33">
        <f>IF(ISBLANK('Monthly Estimate'!$D$27),SUMPRODUCT(('Monthly Estimate'!$F$27:$BL$27='Payment Calendar'!$A342)*('Monthly Estimate'!$B$27)),IF('Monthly Estimate'!$D$27='Payment Calendar'!$B342,'Monthly Estimate'!$B$27,0))</f>
        <v>0</v>
      </c>
      <c r="S342" s="33">
        <f>IF(ISBLANK('Monthly Estimate'!$D$28),SUMPRODUCT(('Monthly Estimate'!$F$28:$BL$28='Payment Calendar'!$A342)*('Monthly Estimate'!$B$28)),IF('Monthly Estimate'!$D$28='Payment Calendar'!$B342,'Monthly Estimate'!$B$28,0))</f>
        <v>0</v>
      </c>
      <c r="T342" s="33">
        <f>IF(ISBLANK('Monthly Estimate'!$D$32),SUMPRODUCT(('Monthly Estimate'!$F$32:$BL$32='Payment Calendar'!$A342)*('Monthly Estimate'!$B$32)),IF('Monthly Estimate'!$D$32='Payment Calendar'!$B342,'Monthly Estimate'!$B$32,0))</f>
        <v>0</v>
      </c>
      <c r="U342" s="33">
        <f>IF(ISBLANK('Monthly Estimate'!$D$33),SUMPRODUCT(('Monthly Estimate'!$F$33:$BL$33='Payment Calendar'!$A342)*('Monthly Estimate'!$B$33)),IF('Monthly Estimate'!$D$33='Payment Calendar'!$B342,'Monthly Estimate'!$B$33,0))</f>
        <v>0</v>
      </c>
      <c r="V342" s="33">
        <f>IF(ISBLANK('Monthly Estimate'!$D$34),SUMPRODUCT(('Monthly Estimate'!$F$34:$BL$34='Payment Calendar'!$A342)*('Monthly Estimate'!$B$34)),IF('Monthly Estimate'!$D$34='Payment Calendar'!$B342,'Monthly Estimate'!$B$34,0))</f>
        <v>0</v>
      </c>
      <c r="W342" s="33">
        <f>IF(ISBLANK('Monthly Estimate'!$D$35),SUMPRODUCT(('Monthly Estimate'!$F$35:$BL$35='Payment Calendar'!$A342)*('Monthly Estimate'!$B$35)),IF('Monthly Estimate'!$D$35='Payment Calendar'!$B342,'Monthly Estimate'!$B$35,0))</f>
        <v>0</v>
      </c>
      <c r="X342" s="33">
        <f>IF(ISBLANK('Monthly Estimate'!$D$36),SUMPRODUCT(('Monthly Estimate'!$F$36:$BL$36='Payment Calendar'!$A342)*('Monthly Estimate'!$B$36)),IF('Monthly Estimate'!$D$36='Payment Calendar'!$B342,'Monthly Estimate'!$B$36,0))</f>
        <v>0</v>
      </c>
      <c r="Y342" s="33">
        <f>IF(ISBLANK('Monthly Estimate'!$D$37),SUMPRODUCT(('Monthly Estimate'!$F$37:$BL$37='Payment Calendar'!$A342)*('Monthly Estimate'!$B$37)),IF('Monthly Estimate'!$D$37='Payment Calendar'!$B342,'Monthly Estimate'!$B$37,0))</f>
        <v>0</v>
      </c>
      <c r="Z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A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B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C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D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E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F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G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H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I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J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K342" s="33">
        <f>IF(ISBLANK('Monthly Estimate'!$D$38),SUMPRODUCT(('Monthly Estimate'!$F$38:$BL$38='Payment Calendar'!$A342)*('Monthly Estimate'!$B$38)),IF('Monthly Estimate'!$D$38='Payment Calendar'!$B342,'Monthly Estimate'!$B$38,0))</f>
        <v>0</v>
      </c>
      <c r="AL342" s="33">
        <f>IF(ISBLANK('Monthly Estimate'!$D$50),SUMPRODUCT(('Monthly Estimate'!$F$50:$BL$50='Payment Calendar'!$A342)*('Monthly Estimate'!$B$50)),IF('Monthly Estimate'!$D$50='Payment Calendar'!$B342,'Monthly Estimate'!$B$50,0))</f>
        <v>0</v>
      </c>
      <c r="AM342" s="34">
        <f>IF(ISBLANK('Monthly Estimate'!$D$51),SUMPRODUCT(('Monthly Estimate'!$F$51:$BL$51='Payment Calendar'!$A342)*('Monthly Estimate'!$B$51)),IF('Monthly Estimate'!$D$51='Payment Calendar'!$B342,'Monthly Estimate'!$B$51,0))</f>
        <v>0</v>
      </c>
      <c r="AN342" s="29">
        <f>SUM(D342:AM342)</f>
        <v>0</v>
      </c>
      <c r="AO342" s="33">
        <f>IF(ISBLANK('Monthly Estimate'!$D$6),SUMPRODUCT(('Monthly Estimate'!$F$6:$BL$6='Payment Calendar'!$A342)*('Monthly Estimate'!$B$6)),IF('Monthly Estimate'!$D$6='Payment Calendar'!$B342,'Monthly Estimate'!$B$6,0))</f>
        <v>0</v>
      </c>
      <c r="AP342" s="33">
        <f>IF(ISBLANK('Monthly Estimate'!$D$7),SUMPRODUCT(('Monthly Estimate'!$F$7:$BL$7='Payment Calendar'!$A342)*('Monthly Estimate'!$B$7)),IF('Monthly Estimate'!$D$7='Payment Calendar'!$B342,'Monthly Estimate'!$B$7,0))</f>
        <v>0</v>
      </c>
      <c r="AQ342" s="34">
        <f>IF(ISBLANK('Monthly Estimate'!$D$8),SUMPRODUCT(('Monthly Estimate'!$F$8:$BL$8='Payment Calendar'!$A342)*('Monthly Estimate'!$B$8)),IF('Monthly Estimate'!$D$8='Payment Calendar'!$B342,'Monthly Estimate'!$B$8,0))</f>
        <v>0</v>
      </c>
      <c r="AR342" s="35">
        <f t="shared" si="119"/>
        <v>0</v>
      </c>
      <c r="AS342" s="36">
        <f>IF(ISBLANK('Monthly Estimate'!$D$54),SUMPRODUCT(('Monthly Estimate'!$F$54:$BL$54='Payment Calendar'!$A342)*('Monthly Estimate'!$B$54)),IF('Monthly Estimate'!$D$54='Payment Calendar'!$B342,'Monthly Estimate'!$B$54,0))</f>
        <v>0</v>
      </c>
      <c r="AT342" s="34">
        <f>IF(ISBLANK('Monthly Estimate'!$D$55),SUMPRODUCT(('Monthly Estimate'!$F$55:$BL$55='Payment Calendar'!$A342)*('Monthly Estimate'!$B$55)),IF('Monthly Estimate'!$D$55='Payment Calendar'!$B342,'Monthly Estimate'!$B$55,0))</f>
        <v>0</v>
      </c>
      <c r="AU342" s="29">
        <f t="shared" si="114"/>
        <v>0</v>
      </c>
      <c r="AV342" s="30">
        <f t="shared" si="115"/>
        <v>0</v>
      </c>
      <c r="AW342" s="37">
        <f t="shared" si="117"/>
        <v>0</v>
      </c>
    </row>
    <row r="343" spans="1:49" x14ac:dyDescent="0.2">
      <c r="A343" s="31">
        <f t="shared" si="116"/>
        <v>43430</v>
      </c>
      <c r="B343" s="32">
        <f t="shared" si="118"/>
        <v>26</v>
      </c>
      <c r="C343" s="32">
        <f t="shared" si="113"/>
        <v>11</v>
      </c>
      <c r="D343" s="33">
        <f>IF(ISBLANK('Monthly Estimate'!$D$13),SUMPRODUCT(('Monthly Estimate'!$F$13:$BL$13='Payment Calendar'!$A343)*('Monthly Estimate'!$B$13)),IF('Monthly Estimate'!$D$13='Payment Calendar'!$B343,'Monthly Estimate'!$B$13,0))</f>
        <v>0</v>
      </c>
      <c r="E343" s="33">
        <f>IF(ISBLANK('Monthly Estimate'!$D$14),SUMPRODUCT(('Monthly Estimate'!$F$14:$BL$14='Payment Calendar'!$A343)*('Monthly Estimate'!$B$14)),IF('Monthly Estimate'!$D$14='Payment Calendar'!$B343,'Monthly Estimate'!$B$14,0))</f>
        <v>0</v>
      </c>
      <c r="F343" s="33">
        <f>IF(ISBLANK('Monthly Estimate'!$D$15),SUMPRODUCT(('Monthly Estimate'!$F$15:$BL$15='Payment Calendar'!$A343)*('Monthly Estimate'!$B$15)),IF('Monthly Estimate'!$D$15='Payment Calendar'!$B343,'Monthly Estimate'!$B$15,0))</f>
        <v>0</v>
      </c>
      <c r="G343" s="33">
        <f>IF(ISBLANK('Monthly Estimate'!$D$16),SUMPRODUCT(('Monthly Estimate'!$F$16:$BL$16='Payment Calendar'!$A343)*('Monthly Estimate'!$B$16)),IF('Monthly Estimate'!$D$16='Payment Calendar'!$B343,'Monthly Estimate'!$B$16,0))</f>
        <v>0</v>
      </c>
      <c r="H343" s="33">
        <f>IF(ISBLANK('Monthly Estimate'!$D$17),SUMPRODUCT(('Monthly Estimate'!$F$17:$BL$17='Payment Calendar'!$A343)*('Monthly Estimate'!$B$17)),IF('Monthly Estimate'!$D$17='Payment Calendar'!$B343,'Monthly Estimate'!$B$17,0))</f>
        <v>0</v>
      </c>
      <c r="I343" s="33">
        <f>IF(ISBLANK('Monthly Estimate'!$D$18),SUMPRODUCT(('Monthly Estimate'!$F$18:$BL$18='Payment Calendar'!$A343)*('Monthly Estimate'!$B$18)),IF('Monthly Estimate'!$D$18='Payment Calendar'!$B343,'Monthly Estimate'!$B$18,0))</f>
        <v>0</v>
      </c>
      <c r="J343" s="33">
        <f>IF(ISBLANK('Monthly Estimate'!$D$19),SUMPRODUCT(('Monthly Estimate'!$F$19:$BL$19='Payment Calendar'!$A343)*('Monthly Estimate'!$B$19)),IF('Monthly Estimate'!$D$19='Payment Calendar'!$B343,'Monthly Estimate'!$B$19,0))</f>
        <v>0</v>
      </c>
      <c r="K343" s="33">
        <f>IF(ISBLANK('Monthly Estimate'!$D$20),SUMPRODUCT(('Monthly Estimate'!$F$20:$BL$20='Payment Calendar'!$A343)*('Monthly Estimate'!$B$20)),IF('Monthly Estimate'!$D$20='Payment Calendar'!$B343,'Monthly Estimate'!$B$20,0))</f>
        <v>0</v>
      </c>
      <c r="L343" s="33">
        <f>IF(ISBLANK('Monthly Estimate'!$D$21),SUMPRODUCT(('Monthly Estimate'!$F$21:$BL$21='Payment Calendar'!$A343)*('Monthly Estimate'!$B$21)),IF('Monthly Estimate'!$D$21='Payment Calendar'!$B343,'Monthly Estimate'!$B$21,0))</f>
        <v>0</v>
      </c>
      <c r="M343" s="33">
        <f>IF(ISBLANK('Monthly Estimate'!$D$22),SUMPRODUCT(('Monthly Estimate'!$F$22:$BL$22='Payment Calendar'!$A343)*('Monthly Estimate'!$B$22)),IF('Monthly Estimate'!$D$22='Payment Calendar'!$B343,'Monthly Estimate'!$B$22,0))</f>
        <v>0</v>
      </c>
      <c r="N343" s="33">
        <f>IF(ISBLANK('Monthly Estimate'!$D$23),SUMPRODUCT(('Monthly Estimate'!$F$23:$BL$23='Payment Calendar'!$A343)*('Monthly Estimate'!$B$23)),IF('Monthly Estimate'!$D$23='Payment Calendar'!$B343,'Monthly Estimate'!$B$23,0))</f>
        <v>0</v>
      </c>
      <c r="O343" s="33">
        <f>IF(ISBLANK('Monthly Estimate'!$D$24),SUMPRODUCT(('Monthly Estimate'!$F$24:$BL$24='Payment Calendar'!$A343)*('Monthly Estimate'!$B$24)),IF('Monthly Estimate'!$D$24='Payment Calendar'!$B343,'Monthly Estimate'!$B$24,0))</f>
        <v>0</v>
      </c>
      <c r="P343" s="33">
        <f>IF(ISBLANK('Monthly Estimate'!$D$25),SUMPRODUCT(('Monthly Estimate'!$F$25:$BL$25='Payment Calendar'!$A343)*('Monthly Estimate'!$B$25)),IF('Monthly Estimate'!$D$25='Payment Calendar'!$B343,'Monthly Estimate'!$B$25,0))</f>
        <v>0</v>
      </c>
      <c r="Q343" s="33">
        <f>IF(ISBLANK('Monthly Estimate'!$D$26),SUMPRODUCT(('Monthly Estimate'!$F$26:$BL$26='Payment Calendar'!$A343)*('Monthly Estimate'!$B$26)),IF('Monthly Estimate'!$D$26='Payment Calendar'!$B343,'Monthly Estimate'!$B$26,0))</f>
        <v>0</v>
      </c>
      <c r="R343" s="33">
        <f>IF(ISBLANK('Monthly Estimate'!$D$27),SUMPRODUCT(('Monthly Estimate'!$F$27:$BL$27='Payment Calendar'!$A343)*('Monthly Estimate'!$B$27)),IF('Monthly Estimate'!$D$27='Payment Calendar'!$B343,'Monthly Estimate'!$B$27,0))</f>
        <v>0</v>
      </c>
      <c r="S343" s="33">
        <f>IF(ISBLANK('Monthly Estimate'!$D$28),SUMPRODUCT(('Monthly Estimate'!$F$28:$BL$28='Payment Calendar'!$A343)*('Monthly Estimate'!$B$28)),IF('Monthly Estimate'!$D$28='Payment Calendar'!$B343,'Monthly Estimate'!$B$28,0))</f>
        <v>0</v>
      </c>
      <c r="T343" s="33">
        <f>IF(ISBLANK('Monthly Estimate'!$D$32),SUMPRODUCT(('Monthly Estimate'!$F$32:$BL$32='Payment Calendar'!$A343)*('Monthly Estimate'!$B$32)),IF('Monthly Estimate'!$D$32='Payment Calendar'!$B343,'Monthly Estimate'!$B$32,0))</f>
        <v>0</v>
      </c>
      <c r="U343" s="33">
        <f>IF(ISBLANK('Monthly Estimate'!$D$33),SUMPRODUCT(('Monthly Estimate'!$F$33:$BL$33='Payment Calendar'!$A343)*('Monthly Estimate'!$B$33)),IF('Monthly Estimate'!$D$33='Payment Calendar'!$B343,'Monthly Estimate'!$B$33,0))</f>
        <v>0</v>
      </c>
      <c r="V343" s="33">
        <f>IF(ISBLANK('Monthly Estimate'!$D$34),SUMPRODUCT(('Monthly Estimate'!$F$34:$BL$34='Payment Calendar'!$A343)*('Monthly Estimate'!$B$34)),IF('Monthly Estimate'!$D$34='Payment Calendar'!$B343,'Monthly Estimate'!$B$34,0))</f>
        <v>0</v>
      </c>
      <c r="W343" s="33">
        <f>IF(ISBLANK('Monthly Estimate'!$D$35),SUMPRODUCT(('Monthly Estimate'!$F$35:$BL$35='Payment Calendar'!$A343)*('Monthly Estimate'!$B$35)),IF('Monthly Estimate'!$D$35='Payment Calendar'!$B343,'Monthly Estimate'!$B$35,0))</f>
        <v>0</v>
      </c>
      <c r="X343" s="33">
        <f>IF(ISBLANK('Monthly Estimate'!$D$36),SUMPRODUCT(('Monthly Estimate'!$F$36:$BL$36='Payment Calendar'!$A343)*('Monthly Estimate'!$B$36)),IF('Monthly Estimate'!$D$36='Payment Calendar'!$B343,'Monthly Estimate'!$B$36,0))</f>
        <v>0</v>
      </c>
      <c r="Y343" s="33">
        <f>IF(ISBLANK('Monthly Estimate'!$D$37),SUMPRODUCT(('Monthly Estimate'!$F$37:$BL$37='Payment Calendar'!$A343)*('Monthly Estimate'!$B$37)),IF('Monthly Estimate'!$D$37='Payment Calendar'!$B343,'Monthly Estimate'!$B$37,0))</f>
        <v>0</v>
      </c>
      <c r="Z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A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B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C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D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E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F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G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H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I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J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K343" s="33">
        <f>IF(ISBLANK('Monthly Estimate'!$D$38),SUMPRODUCT(('Monthly Estimate'!$F$38:$BL$38='Payment Calendar'!$A343)*('Monthly Estimate'!$B$38)),IF('Monthly Estimate'!$D$38='Payment Calendar'!$B343,'Monthly Estimate'!$B$38,0))</f>
        <v>0</v>
      </c>
      <c r="AL343" s="33">
        <f>IF(ISBLANK('Monthly Estimate'!$D$50),SUMPRODUCT(('Monthly Estimate'!$F$50:$BL$50='Payment Calendar'!$A343)*('Monthly Estimate'!$B$50)),IF('Monthly Estimate'!$D$50='Payment Calendar'!$B343,'Monthly Estimate'!$B$50,0))</f>
        <v>0</v>
      </c>
      <c r="AM343" s="34">
        <f>IF(ISBLANK('Monthly Estimate'!$D$51),SUMPRODUCT(('Monthly Estimate'!$F$51:$BL$51='Payment Calendar'!$A343)*('Monthly Estimate'!$B$51)),IF('Monthly Estimate'!$D$51='Payment Calendar'!$B343,'Monthly Estimate'!$B$51,0))</f>
        <v>0</v>
      </c>
      <c r="AN343" s="29">
        <f>SUM(D343:AM343)</f>
        <v>0</v>
      </c>
      <c r="AO343" s="33">
        <f>IF(ISBLANK('Monthly Estimate'!$D$6),SUMPRODUCT(('Monthly Estimate'!$F$6:$BL$6='Payment Calendar'!$A343)*('Monthly Estimate'!$B$6)),IF('Monthly Estimate'!$D$6='Payment Calendar'!$B343,'Monthly Estimate'!$B$6,0))</f>
        <v>0</v>
      </c>
      <c r="AP343" s="33">
        <f>IF(ISBLANK('Monthly Estimate'!$D$7),SUMPRODUCT(('Monthly Estimate'!$F$7:$BL$7='Payment Calendar'!$A343)*('Monthly Estimate'!$B$7)),IF('Monthly Estimate'!$D$7='Payment Calendar'!$B343,'Monthly Estimate'!$B$7,0))</f>
        <v>0</v>
      </c>
      <c r="AQ343" s="34">
        <f>IF(ISBLANK('Monthly Estimate'!$D$8),SUMPRODUCT(('Monthly Estimate'!$F$8:$BL$8='Payment Calendar'!$A343)*('Monthly Estimate'!$B$8)),IF('Monthly Estimate'!$D$8='Payment Calendar'!$B343,'Monthly Estimate'!$B$8,0))</f>
        <v>0</v>
      </c>
      <c r="AR343" s="35">
        <f t="shared" si="119"/>
        <v>0</v>
      </c>
      <c r="AS343" s="36">
        <f>IF(ISBLANK('Monthly Estimate'!$D$54),SUMPRODUCT(('Monthly Estimate'!$F$54:$BL$54='Payment Calendar'!$A343)*('Monthly Estimate'!$B$54)),IF('Monthly Estimate'!$D$54='Payment Calendar'!$B343,'Monthly Estimate'!$B$54,0))</f>
        <v>0</v>
      </c>
      <c r="AT343" s="34">
        <f>IF(ISBLANK('Monthly Estimate'!$D$55),SUMPRODUCT(('Monthly Estimate'!$F$55:$BL$55='Payment Calendar'!$A343)*('Monthly Estimate'!$B$55)),IF('Monthly Estimate'!$D$55='Payment Calendar'!$B343,'Monthly Estimate'!$B$55,0))</f>
        <v>0</v>
      </c>
      <c r="AU343" s="29">
        <f t="shared" si="114"/>
        <v>0</v>
      </c>
      <c r="AV343" s="30">
        <f t="shared" si="115"/>
        <v>0</v>
      </c>
      <c r="AW343" s="37">
        <f t="shared" si="117"/>
        <v>0</v>
      </c>
    </row>
    <row r="344" spans="1:49" x14ac:dyDescent="0.2">
      <c r="A344" s="31">
        <f t="shared" si="116"/>
        <v>43431</v>
      </c>
      <c r="B344" s="32">
        <f t="shared" si="118"/>
        <v>27</v>
      </c>
      <c r="C344" s="32">
        <f t="shared" si="113"/>
        <v>11</v>
      </c>
      <c r="D344" s="33">
        <f>IF(ISBLANK('Monthly Estimate'!$D$13),SUMPRODUCT(('Monthly Estimate'!$F$13:$BL$13='Payment Calendar'!$A344)*('Monthly Estimate'!$B$13)),IF('Monthly Estimate'!$D$13='Payment Calendar'!$B344,'Monthly Estimate'!$B$13,0))</f>
        <v>0</v>
      </c>
      <c r="E344" s="33">
        <f>IF(ISBLANK('Monthly Estimate'!$D$14),SUMPRODUCT(('Monthly Estimate'!$F$14:$BL$14='Payment Calendar'!$A344)*('Monthly Estimate'!$B$14)),IF('Monthly Estimate'!$D$14='Payment Calendar'!$B344,'Monthly Estimate'!$B$14,0))</f>
        <v>0</v>
      </c>
      <c r="F344" s="33">
        <f>IF(ISBLANK('Monthly Estimate'!$D$15),SUMPRODUCT(('Monthly Estimate'!$F$15:$BL$15='Payment Calendar'!$A344)*('Monthly Estimate'!$B$15)),IF('Monthly Estimate'!$D$15='Payment Calendar'!$B344,'Monthly Estimate'!$B$15,0))</f>
        <v>0</v>
      </c>
      <c r="G344" s="33">
        <f>IF(ISBLANK('Monthly Estimate'!$D$16),SUMPRODUCT(('Monthly Estimate'!$F$16:$BL$16='Payment Calendar'!$A344)*('Monthly Estimate'!$B$16)),IF('Monthly Estimate'!$D$16='Payment Calendar'!$B344,'Monthly Estimate'!$B$16,0))</f>
        <v>0</v>
      </c>
      <c r="H344" s="33">
        <f>IF(ISBLANK('Monthly Estimate'!$D$17),SUMPRODUCT(('Monthly Estimate'!$F$17:$BL$17='Payment Calendar'!$A344)*('Monthly Estimate'!$B$17)),IF('Monthly Estimate'!$D$17='Payment Calendar'!$B344,'Monthly Estimate'!$B$17,0))</f>
        <v>0</v>
      </c>
      <c r="I344" s="33">
        <f>IF(ISBLANK('Monthly Estimate'!$D$18),SUMPRODUCT(('Monthly Estimate'!$F$18:$BL$18='Payment Calendar'!$A344)*('Monthly Estimate'!$B$18)),IF('Monthly Estimate'!$D$18='Payment Calendar'!$B344,'Monthly Estimate'!$B$18,0))</f>
        <v>0</v>
      </c>
      <c r="J344" s="33">
        <f>IF(ISBLANK('Monthly Estimate'!$D$19),SUMPRODUCT(('Monthly Estimate'!$F$19:$BL$19='Payment Calendar'!$A344)*('Monthly Estimate'!$B$19)),IF('Monthly Estimate'!$D$19='Payment Calendar'!$B344,'Monthly Estimate'!$B$19,0))</f>
        <v>0</v>
      </c>
      <c r="K344" s="33">
        <f>IF(ISBLANK('Monthly Estimate'!$D$20),SUMPRODUCT(('Monthly Estimate'!$F$20:$BL$20='Payment Calendar'!$A344)*('Monthly Estimate'!$B$20)),IF('Monthly Estimate'!$D$20='Payment Calendar'!$B344,'Monthly Estimate'!$B$20,0))</f>
        <v>0</v>
      </c>
      <c r="L344" s="33">
        <f>IF(ISBLANK('Monthly Estimate'!$D$21),SUMPRODUCT(('Monthly Estimate'!$F$21:$BL$21='Payment Calendar'!$A344)*('Monthly Estimate'!$B$21)),IF('Monthly Estimate'!$D$21='Payment Calendar'!$B344,'Monthly Estimate'!$B$21,0))</f>
        <v>0</v>
      </c>
      <c r="M344" s="33">
        <f>IF(ISBLANK('Monthly Estimate'!$D$22),SUMPRODUCT(('Monthly Estimate'!$F$22:$BL$22='Payment Calendar'!$A344)*('Monthly Estimate'!$B$22)),IF('Monthly Estimate'!$D$22='Payment Calendar'!$B344,'Monthly Estimate'!$B$22,0))</f>
        <v>0</v>
      </c>
      <c r="N344" s="33">
        <f>IF(ISBLANK('Monthly Estimate'!$D$23),SUMPRODUCT(('Monthly Estimate'!$F$23:$BL$23='Payment Calendar'!$A344)*('Monthly Estimate'!$B$23)),IF('Monthly Estimate'!$D$23='Payment Calendar'!$B344,'Monthly Estimate'!$B$23,0))</f>
        <v>0</v>
      </c>
      <c r="O344" s="33">
        <f>IF(ISBLANK('Monthly Estimate'!$D$24),SUMPRODUCT(('Monthly Estimate'!$F$24:$BL$24='Payment Calendar'!$A344)*('Monthly Estimate'!$B$24)),IF('Monthly Estimate'!$D$24='Payment Calendar'!$B344,'Monthly Estimate'!$B$24,0))</f>
        <v>0</v>
      </c>
      <c r="P344" s="33">
        <f>IF(ISBLANK('Monthly Estimate'!$D$25),SUMPRODUCT(('Monthly Estimate'!$F$25:$BL$25='Payment Calendar'!$A344)*('Monthly Estimate'!$B$25)),IF('Monthly Estimate'!$D$25='Payment Calendar'!$B344,'Monthly Estimate'!$B$25,0))</f>
        <v>0</v>
      </c>
      <c r="Q344" s="33">
        <f>IF(ISBLANK('Monthly Estimate'!$D$26),SUMPRODUCT(('Monthly Estimate'!$F$26:$BL$26='Payment Calendar'!$A344)*('Monthly Estimate'!$B$26)),IF('Monthly Estimate'!$D$26='Payment Calendar'!$B344,'Monthly Estimate'!$B$26,0))</f>
        <v>0</v>
      </c>
      <c r="R344" s="33">
        <f>IF(ISBLANK('Monthly Estimate'!$D$27),SUMPRODUCT(('Monthly Estimate'!$F$27:$BL$27='Payment Calendar'!$A344)*('Monthly Estimate'!$B$27)),IF('Monthly Estimate'!$D$27='Payment Calendar'!$B344,'Monthly Estimate'!$B$27,0))</f>
        <v>0</v>
      </c>
      <c r="S344" s="33">
        <f>IF(ISBLANK('Monthly Estimate'!$D$28),SUMPRODUCT(('Monthly Estimate'!$F$28:$BL$28='Payment Calendar'!$A344)*('Monthly Estimate'!$B$28)),IF('Monthly Estimate'!$D$28='Payment Calendar'!$B344,'Monthly Estimate'!$B$28,0))</f>
        <v>0</v>
      </c>
      <c r="T344" s="33">
        <f>IF(ISBLANK('Monthly Estimate'!$D$32),SUMPRODUCT(('Monthly Estimate'!$F$32:$BL$32='Payment Calendar'!$A344)*('Monthly Estimate'!$B$32)),IF('Monthly Estimate'!$D$32='Payment Calendar'!$B344,'Monthly Estimate'!$B$32,0))</f>
        <v>0</v>
      </c>
      <c r="U344" s="33">
        <f>IF(ISBLANK('Monthly Estimate'!$D$33),SUMPRODUCT(('Monthly Estimate'!$F$33:$BL$33='Payment Calendar'!$A344)*('Monthly Estimate'!$B$33)),IF('Monthly Estimate'!$D$33='Payment Calendar'!$B344,'Monthly Estimate'!$B$33,0))</f>
        <v>0</v>
      </c>
      <c r="V344" s="33">
        <f>IF(ISBLANK('Monthly Estimate'!$D$34),SUMPRODUCT(('Monthly Estimate'!$F$34:$BL$34='Payment Calendar'!$A344)*('Monthly Estimate'!$B$34)),IF('Monthly Estimate'!$D$34='Payment Calendar'!$B344,'Monthly Estimate'!$B$34,0))</f>
        <v>0</v>
      </c>
      <c r="W344" s="33">
        <f>IF(ISBLANK('Monthly Estimate'!$D$35),SUMPRODUCT(('Monthly Estimate'!$F$35:$BL$35='Payment Calendar'!$A344)*('Monthly Estimate'!$B$35)),IF('Monthly Estimate'!$D$35='Payment Calendar'!$B344,'Monthly Estimate'!$B$35,0))</f>
        <v>0</v>
      </c>
      <c r="X344" s="33">
        <f>IF(ISBLANK('Monthly Estimate'!$D$36),SUMPRODUCT(('Monthly Estimate'!$F$36:$BL$36='Payment Calendar'!$A344)*('Monthly Estimate'!$B$36)),IF('Monthly Estimate'!$D$36='Payment Calendar'!$B344,'Monthly Estimate'!$B$36,0))</f>
        <v>0</v>
      </c>
      <c r="Y344" s="33">
        <f>IF(ISBLANK('Monthly Estimate'!$D$37),SUMPRODUCT(('Monthly Estimate'!$F$37:$BL$37='Payment Calendar'!$A344)*('Monthly Estimate'!$B$37)),IF('Monthly Estimate'!$D$37='Payment Calendar'!$B344,'Monthly Estimate'!$B$37,0))</f>
        <v>0</v>
      </c>
      <c r="Z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A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B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C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D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E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F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G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H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I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J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K344" s="33">
        <f>IF(ISBLANK('Monthly Estimate'!$D$38),SUMPRODUCT(('Monthly Estimate'!$F$38:$BL$38='Payment Calendar'!$A344)*('Monthly Estimate'!$B$38)),IF('Monthly Estimate'!$D$38='Payment Calendar'!$B344,'Monthly Estimate'!$B$38,0))</f>
        <v>0</v>
      </c>
      <c r="AL344" s="33">
        <f>IF(ISBLANK('Monthly Estimate'!$D$50),SUMPRODUCT(('Monthly Estimate'!$F$50:$BL$50='Payment Calendar'!$A344)*('Monthly Estimate'!$B$50)),IF('Monthly Estimate'!$D$50='Payment Calendar'!$B344,'Monthly Estimate'!$B$50,0))</f>
        <v>0</v>
      </c>
      <c r="AM344" s="34">
        <f>IF(ISBLANK('Monthly Estimate'!$D$51),SUMPRODUCT(('Monthly Estimate'!$F$51:$BL$51='Payment Calendar'!$A344)*('Monthly Estimate'!$B$51)),IF('Monthly Estimate'!$D$51='Payment Calendar'!$B344,'Monthly Estimate'!$B$51,0))</f>
        <v>0</v>
      </c>
      <c r="AN344" s="29">
        <f>SUM(D344:AM344)</f>
        <v>0</v>
      </c>
      <c r="AO344" s="33">
        <f>IF(ISBLANK('Monthly Estimate'!$D$6),SUMPRODUCT(('Monthly Estimate'!$F$6:$BL$6='Payment Calendar'!$A344)*('Monthly Estimate'!$B$6)),IF('Monthly Estimate'!$D$6='Payment Calendar'!$B344,'Monthly Estimate'!$B$6,0))</f>
        <v>0</v>
      </c>
      <c r="AP344" s="33">
        <f>IF(ISBLANK('Monthly Estimate'!$D$7),SUMPRODUCT(('Monthly Estimate'!$F$7:$BL$7='Payment Calendar'!$A344)*('Monthly Estimate'!$B$7)),IF('Monthly Estimate'!$D$7='Payment Calendar'!$B344,'Monthly Estimate'!$B$7,0))</f>
        <v>0</v>
      </c>
      <c r="AQ344" s="34">
        <f>IF(ISBLANK('Monthly Estimate'!$D$8),SUMPRODUCT(('Monthly Estimate'!$F$8:$BL$8='Payment Calendar'!$A344)*('Monthly Estimate'!$B$8)),IF('Monthly Estimate'!$D$8='Payment Calendar'!$B344,'Monthly Estimate'!$B$8,0))</f>
        <v>0</v>
      </c>
      <c r="AR344" s="35">
        <f t="shared" si="119"/>
        <v>0</v>
      </c>
      <c r="AS344" s="36">
        <f>IF(ISBLANK('Monthly Estimate'!$D$54),SUMPRODUCT(('Monthly Estimate'!$F$54:$BL$54='Payment Calendar'!$A344)*('Monthly Estimate'!$B$54)),IF('Monthly Estimate'!$D$54='Payment Calendar'!$B344,'Monthly Estimate'!$B$54,0))</f>
        <v>0</v>
      </c>
      <c r="AT344" s="34">
        <f>IF(ISBLANK('Monthly Estimate'!$D$55),SUMPRODUCT(('Monthly Estimate'!$F$55:$BL$55='Payment Calendar'!$A344)*('Monthly Estimate'!$B$55)),IF('Monthly Estimate'!$D$55='Payment Calendar'!$B344,'Monthly Estimate'!$B$55,0))</f>
        <v>0</v>
      </c>
      <c r="AU344" s="29">
        <f t="shared" si="114"/>
        <v>0</v>
      </c>
      <c r="AV344" s="30">
        <f t="shared" si="115"/>
        <v>0</v>
      </c>
      <c r="AW344" s="37">
        <f t="shared" si="117"/>
        <v>0</v>
      </c>
    </row>
    <row r="345" spans="1:49" x14ac:dyDescent="0.2">
      <c r="A345" s="31">
        <f t="shared" si="116"/>
        <v>43432</v>
      </c>
      <c r="B345" s="32">
        <f t="shared" si="118"/>
        <v>28</v>
      </c>
      <c r="C345" s="32">
        <f t="shared" si="113"/>
        <v>11</v>
      </c>
      <c r="D345" s="33">
        <f>IF(ISBLANK('Monthly Estimate'!$D$13),SUMPRODUCT(('Monthly Estimate'!$F$13:$BL$13='Payment Calendar'!$A345)*('Monthly Estimate'!$B$13)),IF('Monthly Estimate'!$D$13='Payment Calendar'!$B345,'Monthly Estimate'!$B$13,0))</f>
        <v>0</v>
      </c>
      <c r="E345" s="33">
        <f>IF(ISBLANK('Monthly Estimate'!$D$14),SUMPRODUCT(('Monthly Estimate'!$F$14:$BL$14='Payment Calendar'!$A345)*('Monthly Estimate'!$B$14)),IF('Monthly Estimate'!$D$14='Payment Calendar'!$B345,'Monthly Estimate'!$B$14,0))</f>
        <v>0</v>
      </c>
      <c r="F345" s="33">
        <f>IF(ISBLANK('Monthly Estimate'!$D$15),SUMPRODUCT(('Monthly Estimate'!$F$15:$BL$15='Payment Calendar'!$A345)*('Monthly Estimate'!$B$15)),IF('Monthly Estimate'!$D$15='Payment Calendar'!$B345,'Monthly Estimate'!$B$15,0))</f>
        <v>0</v>
      </c>
      <c r="G345" s="33">
        <f>IF(ISBLANK('Monthly Estimate'!$D$16),SUMPRODUCT(('Monthly Estimate'!$F$16:$BL$16='Payment Calendar'!$A345)*('Monthly Estimate'!$B$16)),IF('Monthly Estimate'!$D$16='Payment Calendar'!$B345,'Monthly Estimate'!$B$16,0))</f>
        <v>0</v>
      </c>
      <c r="H345" s="33">
        <f>IF(ISBLANK('Monthly Estimate'!$D$17),SUMPRODUCT(('Monthly Estimate'!$F$17:$BL$17='Payment Calendar'!$A345)*('Monthly Estimate'!$B$17)),IF('Monthly Estimate'!$D$17='Payment Calendar'!$B345,'Monthly Estimate'!$B$17,0))</f>
        <v>0</v>
      </c>
      <c r="I345" s="33">
        <f>IF(ISBLANK('Monthly Estimate'!$D$18),SUMPRODUCT(('Monthly Estimate'!$F$18:$BL$18='Payment Calendar'!$A345)*('Monthly Estimate'!$B$18)),IF('Monthly Estimate'!$D$18='Payment Calendar'!$B345,'Monthly Estimate'!$B$18,0))</f>
        <v>0</v>
      </c>
      <c r="J345" s="33">
        <f>IF(ISBLANK('Monthly Estimate'!$D$19),SUMPRODUCT(('Monthly Estimate'!$F$19:$BL$19='Payment Calendar'!$A345)*('Monthly Estimate'!$B$19)),IF('Monthly Estimate'!$D$19='Payment Calendar'!$B345,'Monthly Estimate'!$B$19,0))</f>
        <v>0</v>
      </c>
      <c r="K345" s="33">
        <f>IF(ISBLANK('Monthly Estimate'!$D$20),SUMPRODUCT(('Monthly Estimate'!$F$20:$BL$20='Payment Calendar'!$A345)*('Monthly Estimate'!$B$20)),IF('Monthly Estimate'!$D$20='Payment Calendar'!$B345,'Monthly Estimate'!$B$20,0))</f>
        <v>0</v>
      </c>
      <c r="L345" s="33">
        <f>IF(ISBLANK('Monthly Estimate'!$D$21),SUMPRODUCT(('Monthly Estimate'!$F$21:$BL$21='Payment Calendar'!$A345)*('Monthly Estimate'!$B$21)),IF('Monthly Estimate'!$D$21='Payment Calendar'!$B345,'Monthly Estimate'!$B$21,0))</f>
        <v>0</v>
      </c>
      <c r="M345" s="33">
        <f>IF(ISBLANK('Monthly Estimate'!$D$22),SUMPRODUCT(('Monthly Estimate'!$F$22:$BL$22='Payment Calendar'!$A345)*('Monthly Estimate'!$B$22)),IF('Monthly Estimate'!$D$22='Payment Calendar'!$B345,'Monthly Estimate'!$B$22,0))</f>
        <v>0</v>
      </c>
      <c r="N345" s="33">
        <f>IF(ISBLANK('Monthly Estimate'!$D$23),SUMPRODUCT(('Monthly Estimate'!$F$23:$BL$23='Payment Calendar'!$A345)*('Monthly Estimate'!$B$23)),IF('Monthly Estimate'!$D$23='Payment Calendar'!$B345,'Monthly Estimate'!$B$23,0))</f>
        <v>0</v>
      </c>
      <c r="O345" s="33">
        <f>IF(ISBLANK('Monthly Estimate'!$D$24),SUMPRODUCT(('Monthly Estimate'!$F$24:$BL$24='Payment Calendar'!$A345)*('Monthly Estimate'!$B$24)),IF('Monthly Estimate'!$D$24='Payment Calendar'!$B345,'Monthly Estimate'!$B$24,0))</f>
        <v>0</v>
      </c>
      <c r="P345" s="33">
        <f>IF(ISBLANK('Monthly Estimate'!$D$25),SUMPRODUCT(('Monthly Estimate'!$F$25:$BL$25='Payment Calendar'!$A345)*('Monthly Estimate'!$B$25)),IF('Monthly Estimate'!$D$25='Payment Calendar'!$B345,'Monthly Estimate'!$B$25,0))</f>
        <v>0</v>
      </c>
      <c r="Q345" s="33">
        <f>IF(ISBLANK('Monthly Estimate'!$D$26),SUMPRODUCT(('Monthly Estimate'!$F$26:$BL$26='Payment Calendar'!$A345)*('Monthly Estimate'!$B$26)),IF('Monthly Estimate'!$D$26='Payment Calendar'!$B345,'Monthly Estimate'!$B$26,0))</f>
        <v>0</v>
      </c>
      <c r="R345" s="33">
        <f>IF(ISBLANK('Monthly Estimate'!$D$27),SUMPRODUCT(('Monthly Estimate'!$F$27:$BL$27='Payment Calendar'!$A345)*('Monthly Estimate'!$B$27)),IF('Monthly Estimate'!$D$27='Payment Calendar'!$B345,'Monthly Estimate'!$B$27,0))</f>
        <v>0</v>
      </c>
      <c r="S345" s="33">
        <f>IF(ISBLANK('Monthly Estimate'!$D$28),SUMPRODUCT(('Monthly Estimate'!$F$28:$BL$28='Payment Calendar'!$A345)*('Monthly Estimate'!$B$28)),IF('Monthly Estimate'!$D$28='Payment Calendar'!$B345,'Monthly Estimate'!$B$28,0))</f>
        <v>0</v>
      </c>
      <c r="T345" s="33">
        <f>IF(ISBLANK('Monthly Estimate'!$D$32),SUMPRODUCT(('Monthly Estimate'!$F$32:$BL$32='Payment Calendar'!$A345)*('Monthly Estimate'!$B$32)),IF('Monthly Estimate'!$D$32='Payment Calendar'!$B345,'Monthly Estimate'!$B$32,0))</f>
        <v>0</v>
      </c>
      <c r="U345" s="33">
        <f>IF(ISBLANK('Monthly Estimate'!$D$33),SUMPRODUCT(('Monthly Estimate'!$F$33:$BL$33='Payment Calendar'!$A345)*('Monthly Estimate'!$B$33)),IF('Monthly Estimate'!$D$33='Payment Calendar'!$B345,'Monthly Estimate'!$B$33,0))</f>
        <v>0</v>
      </c>
      <c r="V345" s="33">
        <f>IF(ISBLANK('Monthly Estimate'!$D$34),SUMPRODUCT(('Monthly Estimate'!$F$34:$BL$34='Payment Calendar'!$A345)*('Monthly Estimate'!$B$34)),IF('Monthly Estimate'!$D$34='Payment Calendar'!$B345,'Monthly Estimate'!$B$34,0))</f>
        <v>0</v>
      </c>
      <c r="W345" s="33">
        <f>IF(ISBLANK('Monthly Estimate'!$D$35),SUMPRODUCT(('Monthly Estimate'!$F$35:$BL$35='Payment Calendar'!$A345)*('Monthly Estimate'!$B$35)),IF('Monthly Estimate'!$D$35='Payment Calendar'!$B345,'Monthly Estimate'!$B$35,0))</f>
        <v>0</v>
      </c>
      <c r="X345" s="33">
        <f>IF(ISBLANK('Monthly Estimate'!$D$36),SUMPRODUCT(('Monthly Estimate'!$F$36:$BL$36='Payment Calendar'!$A345)*('Monthly Estimate'!$B$36)),IF('Monthly Estimate'!$D$36='Payment Calendar'!$B345,'Monthly Estimate'!$B$36,0))</f>
        <v>0</v>
      </c>
      <c r="Y345" s="33">
        <f>IF(ISBLANK('Monthly Estimate'!$D$37),SUMPRODUCT(('Monthly Estimate'!$F$37:$BL$37='Payment Calendar'!$A345)*('Monthly Estimate'!$B$37)),IF('Monthly Estimate'!$D$37='Payment Calendar'!$B345,'Monthly Estimate'!$B$37,0))</f>
        <v>0</v>
      </c>
      <c r="Z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A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B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C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D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E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F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G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H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I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J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K345" s="33">
        <f>IF(ISBLANK('Monthly Estimate'!$D$38),SUMPRODUCT(('Monthly Estimate'!$F$38:$BL$38='Payment Calendar'!$A345)*('Monthly Estimate'!$B$38)),IF('Monthly Estimate'!$D$38='Payment Calendar'!$B345,'Monthly Estimate'!$B$38,0))</f>
        <v>0</v>
      </c>
      <c r="AL345" s="33">
        <f>IF(ISBLANK('Monthly Estimate'!$D$50),SUMPRODUCT(('Monthly Estimate'!$F$50:$BL$50='Payment Calendar'!$A345)*('Monthly Estimate'!$B$50)),IF('Monthly Estimate'!$D$50='Payment Calendar'!$B345,'Monthly Estimate'!$B$50,0))</f>
        <v>0</v>
      </c>
      <c r="AM345" s="34">
        <f>IF(ISBLANK('Monthly Estimate'!$D$51),SUMPRODUCT(('Monthly Estimate'!$F$51:$BL$51='Payment Calendar'!$A345)*('Monthly Estimate'!$B$51)),IF('Monthly Estimate'!$D$51='Payment Calendar'!$B345,'Monthly Estimate'!$B$51,0))</f>
        <v>0</v>
      </c>
      <c r="AN345" s="29">
        <f>SUM(D345:AM345)</f>
        <v>0</v>
      </c>
      <c r="AO345" s="33">
        <f>IF(ISBLANK('Monthly Estimate'!$D$6),SUMPRODUCT(('Monthly Estimate'!$F$6:$BL$6='Payment Calendar'!$A345)*('Monthly Estimate'!$B$6)),IF('Monthly Estimate'!$D$6='Payment Calendar'!$B345,'Monthly Estimate'!$B$6,0))</f>
        <v>0</v>
      </c>
      <c r="AP345" s="33">
        <f>IF(ISBLANK('Monthly Estimate'!$D$7),SUMPRODUCT(('Monthly Estimate'!$F$7:$BL$7='Payment Calendar'!$A345)*('Monthly Estimate'!$B$7)),IF('Monthly Estimate'!$D$7='Payment Calendar'!$B345,'Monthly Estimate'!$B$7,0))</f>
        <v>0</v>
      </c>
      <c r="AQ345" s="34">
        <f>IF(ISBLANK('Monthly Estimate'!$D$8),SUMPRODUCT(('Monthly Estimate'!$F$8:$BL$8='Payment Calendar'!$A345)*('Monthly Estimate'!$B$8)),IF('Monthly Estimate'!$D$8='Payment Calendar'!$B345,'Monthly Estimate'!$B$8,0))</f>
        <v>0</v>
      </c>
      <c r="AR345" s="35">
        <f t="shared" si="119"/>
        <v>0</v>
      </c>
      <c r="AS345" s="36">
        <f>IF(ISBLANK('Monthly Estimate'!$D$54),SUMPRODUCT(('Monthly Estimate'!$F$54:$BL$54='Payment Calendar'!$A345)*('Monthly Estimate'!$B$54)),IF('Monthly Estimate'!$D$54='Payment Calendar'!$B345,'Monthly Estimate'!$B$54,0))</f>
        <v>0</v>
      </c>
      <c r="AT345" s="34">
        <f>IF(ISBLANK('Monthly Estimate'!$D$55),SUMPRODUCT(('Monthly Estimate'!$F$55:$BL$55='Payment Calendar'!$A345)*('Monthly Estimate'!$B$55)),IF('Monthly Estimate'!$D$55='Payment Calendar'!$B345,'Monthly Estimate'!$B$55,0))</f>
        <v>0</v>
      </c>
      <c r="AU345" s="29">
        <f t="shared" si="114"/>
        <v>0</v>
      </c>
      <c r="AV345" s="30">
        <f t="shared" si="115"/>
        <v>0</v>
      </c>
      <c r="AW345" s="37">
        <f t="shared" si="117"/>
        <v>0</v>
      </c>
    </row>
    <row r="346" spans="1:49" x14ac:dyDescent="0.2">
      <c r="A346" s="31">
        <f t="shared" si="116"/>
        <v>43433</v>
      </c>
      <c r="B346" s="159">
        <f t="shared" si="118"/>
        <v>29</v>
      </c>
      <c r="C346" s="32">
        <f t="shared" si="113"/>
        <v>11</v>
      </c>
      <c r="D346" s="33">
        <f>IF(ISBLANK('Monthly Estimate'!$D$13),SUMPRODUCT(('Monthly Estimate'!$F$13:$BL$13='Payment Calendar'!$A346)*('Monthly Estimate'!$B$13)),IF('Monthly Estimate'!$D$13='Payment Calendar'!$B346,'Monthly Estimate'!$B$13,0))</f>
        <v>0</v>
      </c>
      <c r="E346" s="33">
        <f>IF(ISBLANK('Monthly Estimate'!$D$14),SUMPRODUCT(('Monthly Estimate'!$F$14:$BL$14='Payment Calendar'!$A346)*('Monthly Estimate'!$B$14)),IF('Monthly Estimate'!$D$14='Payment Calendar'!$B346,'Monthly Estimate'!$B$14,0))</f>
        <v>0</v>
      </c>
      <c r="F346" s="33">
        <f>IF(ISBLANK('Monthly Estimate'!$D$15),SUMPRODUCT(('Monthly Estimate'!$F$15:$BL$15='Payment Calendar'!$A346)*('Monthly Estimate'!$B$15)),IF('Monthly Estimate'!$D$15='Payment Calendar'!$B346,'Monthly Estimate'!$B$15,0))</f>
        <v>0</v>
      </c>
      <c r="G346" s="33">
        <f>IF(ISBLANK('Monthly Estimate'!$D$16),SUMPRODUCT(('Monthly Estimate'!$F$16:$BL$16='Payment Calendar'!$A346)*('Monthly Estimate'!$B$16)),IF('Monthly Estimate'!$D$16='Payment Calendar'!$B346,'Monthly Estimate'!$B$16,0))</f>
        <v>0</v>
      </c>
      <c r="H346" s="33">
        <f>IF(ISBLANK('Monthly Estimate'!$D$17),SUMPRODUCT(('Monthly Estimate'!$F$17:$BL$17='Payment Calendar'!$A346)*('Monthly Estimate'!$B$17)),IF('Monthly Estimate'!$D$17='Payment Calendar'!$B346,'Monthly Estimate'!$B$17,0))</f>
        <v>0</v>
      </c>
      <c r="I346" s="33">
        <f>IF(ISBLANK('Monthly Estimate'!$D$18),SUMPRODUCT(('Monthly Estimate'!$F$18:$BL$18='Payment Calendar'!$A346)*('Monthly Estimate'!$B$18)),IF('Monthly Estimate'!$D$18='Payment Calendar'!$B346,'Monthly Estimate'!$B$18,0))</f>
        <v>0</v>
      </c>
      <c r="J346" s="33">
        <f>IF(ISBLANK('Monthly Estimate'!$D$19),SUMPRODUCT(('Monthly Estimate'!$F$19:$BL$19='Payment Calendar'!$A346)*('Monthly Estimate'!$B$19)),IF('Monthly Estimate'!$D$19='Payment Calendar'!$B346,'Monthly Estimate'!$B$19,0))</f>
        <v>0</v>
      </c>
      <c r="K346" s="33">
        <f>IF(ISBLANK('Monthly Estimate'!$D$20),SUMPRODUCT(('Monthly Estimate'!$F$20:$BL$20='Payment Calendar'!$A346)*('Monthly Estimate'!$B$20)),IF('Monthly Estimate'!$D$20='Payment Calendar'!$B346,'Monthly Estimate'!$B$20,0))</f>
        <v>0</v>
      </c>
      <c r="L346" s="33">
        <f>IF(ISBLANK('Monthly Estimate'!$D$21),SUMPRODUCT(('Monthly Estimate'!$F$21:$BL$21='Payment Calendar'!$A346)*('Monthly Estimate'!$B$21)),IF('Monthly Estimate'!$D$21='Payment Calendar'!$B346,'Monthly Estimate'!$B$21,0))</f>
        <v>0</v>
      </c>
      <c r="M346" s="33">
        <f>IF(ISBLANK('Monthly Estimate'!$D$22),SUMPRODUCT(('Monthly Estimate'!$F$22:$BL$22='Payment Calendar'!$A346)*('Monthly Estimate'!$B$22)),IF('Monthly Estimate'!$D$22='Payment Calendar'!$B346,'Monthly Estimate'!$B$22,0))</f>
        <v>0</v>
      </c>
      <c r="N346" s="33">
        <f>IF(ISBLANK('Monthly Estimate'!$D$23),SUMPRODUCT(('Monthly Estimate'!$F$23:$BL$23='Payment Calendar'!$A346)*('Monthly Estimate'!$B$23)),IF('Monthly Estimate'!$D$23='Payment Calendar'!$B346,'Monthly Estimate'!$B$23,0))</f>
        <v>0</v>
      </c>
      <c r="O346" s="33">
        <f>IF(ISBLANK('Monthly Estimate'!$D$24),SUMPRODUCT(('Monthly Estimate'!$F$24:$BL$24='Payment Calendar'!$A346)*('Monthly Estimate'!$B$24)),IF('Monthly Estimate'!$D$24='Payment Calendar'!$B346,'Monthly Estimate'!$B$24,0))</f>
        <v>0</v>
      </c>
      <c r="P346" s="33">
        <f>IF(ISBLANK('Monthly Estimate'!$D$25),SUMPRODUCT(('Monthly Estimate'!$F$25:$BL$25='Payment Calendar'!$A346)*('Monthly Estimate'!$B$25)),IF('Monthly Estimate'!$D$25='Payment Calendar'!$B346,'Monthly Estimate'!$B$25,0))</f>
        <v>0</v>
      </c>
      <c r="Q346" s="33">
        <f>IF(ISBLANK('Monthly Estimate'!$D$26),SUMPRODUCT(('Monthly Estimate'!$F$26:$BL$26='Payment Calendar'!$A346)*('Monthly Estimate'!$B$26)),IF('Monthly Estimate'!$D$26='Payment Calendar'!$B346,'Monthly Estimate'!$B$26,0))</f>
        <v>0</v>
      </c>
      <c r="R346" s="33">
        <f>IF(ISBLANK('Monthly Estimate'!$D$27),SUMPRODUCT(('Monthly Estimate'!$F$27:$BL$27='Payment Calendar'!$A346)*('Monthly Estimate'!$B$27)),IF('Monthly Estimate'!$D$27='Payment Calendar'!$B346,'Monthly Estimate'!$B$27,0))</f>
        <v>0</v>
      </c>
      <c r="S346" s="33">
        <f>IF(ISBLANK('Monthly Estimate'!$D$28),SUMPRODUCT(('Monthly Estimate'!$F$28:$BL$28='Payment Calendar'!$A346)*('Monthly Estimate'!$B$28)),IF('Monthly Estimate'!$D$28='Payment Calendar'!$B346,'Monthly Estimate'!$B$28,0))</f>
        <v>0</v>
      </c>
      <c r="T346" s="33">
        <f>IF(ISBLANK('Monthly Estimate'!$D$32),SUMPRODUCT(('Monthly Estimate'!$F$32:$BL$32='Payment Calendar'!$A346)*('Monthly Estimate'!$B$32)),IF('Monthly Estimate'!$D$32='Payment Calendar'!$B346,'Monthly Estimate'!$B$32,0))</f>
        <v>0</v>
      </c>
      <c r="U346" s="33">
        <f>IF(ISBLANK('Monthly Estimate'!$D$33),SUMPRODUCT(('Monthly Estimate'!$F$33:$BL$33='Payment Calendar'!$A346)*('Monthly Estimate'!$B$33)),IF('Monthly Estimate'!$D$33='Payment Calendar'!$B346,'Monthly Estimate'!$B$33,0))</f>
        <v>0</v>
      </c>
      <c r="V346" s="33">
        <f>IF(ISBLANK('Monthly Estimate'!$D$34),SUMPRODUCT(('Monthly Estimate'!$F$34:$BL$34='Payment Calendar'!$A346)*('Monthly Estimate'!$B$34)),IF('Monthly Estimate'!$D$34='Payment Calendar'!$B346,'Monthly Estimate'!$B$34,0))</f>
        <v>0</v>
      </c>
      <c r="W346" s="33">
        <f>IF(ISBLANK('Monthly Estimate'!$D$35),SUMPRODUCT(('Monthly Estimate'!$F$35:$BL$35='Payment Calendar'!$A346)*('Monthly Estimate'!$B$35)),IF('Monthly Estimate'!$D$35='Payment Calendar'!$B346,'Monthly Estimate'!$B$35,0))</f>
        <v>0</v>
      </c>
      <c r="X346" s="33">
        <f>IF(ISBLANK('Monthly Estimate'!$D$36),SUMPRODUCT(('Monthly Estimate'!$F$36:$BL$36='Payment Calendar'!$A346)*('Monthly Estimate'!$B$36)),IF('Monthly Estimate'!$D$36='Payment Calendar'!$B346,'Monthly Estimate'!$B$36,0))</f>
        <v>0</v>
      </c>
      <c r="Y346" s="33">
        <f>IF(ISBLANK('Monthly Estimate'!$D$37),SUMPRODUCT(('Monthly Estimate'!$F$37:$BL$37='Payment Calendar'!$A346)*('Monthly Estimate'!$B$37)),IF('Monthly Estimate'!$D$37='Payment Calendar'!$B346,'Monthly Estimate'!$B$37,0))</f>
        <v>0</v>
      </c>
      <c r="Z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A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B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C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D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E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F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G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H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I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J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K346" s="33">
        <f>IF(ISBLANK('Monthly Estimate'!$D$38),SUMPRODUCT(('Monthly Estimate'!$F$38:$BL$38='Payment Calendar'!$A346)*('Monthly Estimate'!$B$38)),IF('Monthly Estimate'!$D$38='Payment Calendar'!$B346,'Monthly Estimate'!$B$38,0))</f>
        <v>0</v>
      </c>
      <c r="AL346" s="33">
        <f>IF(ISBLANK('Monthly Estimate'!$D$50),SUMPRODUCT(('Monthly Estimate'!$F$50:$BL$50='Payment Calendar'!$A346)*('Monthly Estimate'!$B$50)),IF('Monthly Estimate'!$D$50='Payment Calendar'!$B346,'Monthly Estimate'!$B$50,0))</f>
        <v>0</v>
      </c>
      <c r="AM346" s="34">
        <f>IF(ISBLANK('Monthly Estimate'!$D$51),SUMPRODUCT(('Monthly Estimate'!$F$51:$BL$51='Payment Calendar'!$A346)*('Monthly Estimate'!$B$51)),IF('Monthly Estimate'!$D$51='Payment Calendar'!$B346,'Monthly Estimate'!$B$51,0))</f>
        <v>0</v>
      </c>
      <c r="AN346" s="29">
        <f>SUM(D346:AM346)</f>
        <v>0</v>
      </c>
      <c r="AO346" s="33">
        <f>IF(ISBLANK('Monthly Estimate'!$D$6),SUMPRODUCT(('Monthly Estimate'!$F$6:$BL$6='Payment Calendar'!$A346)*('Monthly Estimate'!$B$6)),IF('Monthly Estimate'!$D$6='Payment Calendar'!$B346,'Monthly Estimate'!$B$6,0))</f>
        <v>0</v>
      </c>
      <c r="AP346" s="33">
        <f>IF(ISBLANK('Monthly Estimate'!$D$7),SUMPRODUCT(('Monthly Estimate'!$F$7:$BL$7='Payment Calendar'!$A346)*('Monthly Estimate'!$B$7)),IF('Monthly Estimate'!$D$7='Payment Calendar'!$B346,'Monthly Estimate'!$B$7,0))</f>
        <v>0</v>
      </c>
      <c r="AQ346" s="34">
        <f>IF(ISBLANK('Monthly Estimate'!$D$8),SUMPRODUCT(('Monthly Estimate'!$F$8:$BL$8='Payment Calendar'!$A346)*('Monthly Estimate'!$B$8)),IF('Monthly Estimate'!$D$8='Payment Calendar'!$B346,'Monthly Estimate'!$B$8,0))</f>
        <v>0</v>
      </c>
      <c r="AR346" s="35">
        <f t="shared" si="119"/>
        <v>0</v>
      </c>
      <c r="AS346" s="36">
        <f>IF(ISBLANK('Monthly Estimate'!$D$54),SUMPRODUCT(('Monthly Estimate'!$F$54:$BL$54='Payment Calendar'!$A346)*('Monthly Estimate'!$B$54)),IF('Monthly Estimate'!$D$54='Payment Calendar'!$B346,'Monthly Estimate'!$B$54,0))</f>
        <v>0</v>
      </c>
      <c r="AT346" s="34">
        <f>IF(ISBLANK('Monthly Estimate'!$D$55),SUMPRODUCT(('Monthly Estimate'!$F$55:$BL$55='Payment Calendar'!$A346)*('Monthly Estimate'!$B$55)),IF('Monthly Estimate'!$D$55='Payment Calendar'!$B346,'Monthly Estimate'!$B$55,0))</f>
        <v>0</v>
      </c>
      <c r="AU346" s="29">
        <f t="shared" si="114"/>
        <v>0</v>
      </c>
      <c r="AV346" s="30">
        <f t="shared" si="115"/>
        <v>0</v>
      </c>
      <c r="AW346" s="37">
        <f t="shared" si="117"/>
        <v>0</v>
      </c>
    </row>
    <row r="347" spans="1:49" x14ac:dyDescent="0.2">
      <c r="A347" s="38">
        <f t="shared" si="116"/>
        <v>43434</v>
      </c>
      <c r="B347" s="39">
        <f t="shared" ref="B347" si="120">DAY(A347)</f>
        <v>30</v>
      </c>
      <c r="C347" s="49">
        <f t="shared" ref="C347" si="121">MONTH(A347)</f>
        <v>11</v>
      </c>
      <c r="D347" s="41">
        <f>IF(ISBLANK('Monthly Estimate'!$D$13),SUMPRODUCT(('Monthly Estimate'!$F$13:$BL$13='Payment Calendar'!$A347)*('Monthly Estimate'!$B$13)),IF('Monthly Estimate'!$D$13='Payment Calendar'!$B347,'Monthly Estimate'!$B$13,0))</f>
        <v>0</v>
      </c>
      <c r="E347" s="41">
        <f>IF(ISBLANK('Monthly Estimate'!$D$14),SUMPRODUCT(('Monthly Estimate'!$F$14:$BL$14='Payment Calendar'!$A347)*('Monthly Estimate'!$B$14)),IF('Monthly Estimate'!$D$14='Payment Calendar'!$B347,'Monthly Estimate'!$B$14,0))</f>
        <v>0</v>
      </c>
      <c r="F347" s="41">
        <f>IF(ISBLANK('Monthly Estimate'!$D$15),SUMPRODUCT(('Monthly Estimate'!$F$15:$BL$15='Payment Calendar'!$A347)*('Monthly Estimate'!$B$15)),IF('Monthly Estimate'!$D$15='Payment Calendar'!$B347,'Monthly Estimate'!$B$15,0))</f>
        <v>0</v>
      </c>
      <c r="G347" s="41">
        <f>IF(ISBLANK('Monthly Estimate'!$D$16),SUMPRODUCT(('Monthly Estimate'!$F$16:$BL$16='Payment Calendar'!$A347)*('Monthly Estimate'!$B$16)),IF('Monthly Estimate'!$D$16='Payment Calendar'!$B347,'Monthly Estimate'!$B$16,0))</f>
        <v>0</v>
      </c>
      <c r="H347" s="41">
        <f>IF(ISBLANK('Monthly Estimate'!$D$17),SUMPRODUCT(('Monthly Estimate'!$F$17:$BL$17='Payment Calendar'!$A347)*('Monthly Estimate'!$B$17)),IF('Monthly Estimate'!$D$17='Payment Calendar'!$B347,'Monthly Estimate'!$B$17,0))</f>
        <v>0</v>
      </c>
      <c r="I347" s="41">
        <f>IF(ISBLANK('Monthly Estimate'!$D$18),SUMPRODUCT(('Monthly Estimate'!$F$18:$BL$18='Payment Calendar'!$A347)*('Monthly Estimate'!$B$18)),IF('Monthly Estimate'!$D$18='Payment Calendar'!$B347,'Monthly Estimate'!$B$18,0))</f>
        <v>0</v>
      </c>
      <c r="J347" s="41">
        <f>IF(ISBLANK('Monthly Estimate'!$D$19),SUMPRODUCT(('Monthly Estimate'!$F$19:$BL$19='Payment Calendar'!$A347)*('Monthly Estimate'!$B$19)),IF('Monthly Estimate'!$D$19='Payment Calendar'!$B347,'Monthly Estimate'!$B$19,0))</f>
        <v>0</v>
      </c>
      <c r="K347" s="41">
        <f>IF(ISBLANK('Monthly Estimate'!$D$20),SUMPRODUCT(('Monthly Estimate'!$F$20:$BL$20='Payment Calendar'!$A347)*('Monthly Estimate'!$B$20)),IF('Monthly Estimate'!$D$20='Payment Calendar'!$B347,'Monthly Estimate'!$B$20,0))</f>
        <v>0</v>
      </c>
      <c r="L347" s="41">
        <f>IF(ISBLANK('Monthly Estimate'!$D$21),SUMPRODUCT(('Monthly Estimate'!$F$21:$BL$21='Payment Calendar'!$A347)*('Monthly Estimate'!$B$21)),IF('Monthly Estimate'!$D$21='Payment Calendar'!$B347,'Monthly Estimate'!$B$21,0))</f>
        <v>0</v>
      </c>
      <c r="M347" s="41">
        <f>IF(ISBLANK('Monthly Estimate'!$D$22),SUMPRODUCT(('Monthly Estimate'!$F$22:$BL$22='Payment Calendar'!$A347)*('Monthly Estimate'!$B$22)),IF('Monthly Estimate'!$D$22='Payment Calendar'!$B347,'Monthly Estimate'!$B$22,0))</f>
        <v>0</v>
      </c>
      <c r="N347" s="41">
        <f>IF(ISBLANK('Monthly Estimate'!$D$23),SUMPRODUCT(('Monthly Estimate'!$F$23:$BL$23='Payment Calendar'!$A347)*('Monthly Estimate'!$B$23)),IF('Monthly Estimate'!$D$23='Payment Calendar'!$B347,'Monthly Estimate'!$B$23,0))</f>
        <v>0</v>
      </c>
      <c r="O347" s="41">
        <f>IF(ISBLANK('Monthly Estimate'!$D$24),SUMPRODUCT(('Monthly Estimate'!$F$24:$BL$24='Payment Calendar'!$A347)*('Monthly Estimate'!$B$24)),IF('Monthly Estimate'!$D$24='Payment Calendar'!$B347,'Monthly Estimate'!$B$24,0))</f>
        <v>0</v>
      </c>
      <c r="P347" s="41">
        <f>IF(ISBLANK('Monthly Estimate'!$D$25),SUMPRODUCT(('Monthly Estimate'!$F$25:$BL$25='Payment Calendar'!$A347)*('Monthly Estimate'!$B$25)),IF('Monthly Estimate'!$D$25='Payment Calendar'!$B347,'Monthly Estimate'!$B$25,0))</f>
        <v>0</v>
      </c>
      <c r="Q347" s="41">
        <f>IF(ISBLANK('Monthly Estimate'!$D$26),SUMPRODUCT(('Monthly Estimate'!$F$26:$BL$26='Payment Calendar'!$A347)*('Monthly Estimate'!$B$26)),IF('Monthly Estimate'!$D$26='Payment Calendar'!$B347,'Monthly Estimate'!$B$26,0))</f>
        <v>0</v>
      </c>
      <c r="R347" s="41">
        <f>IF(ISBLANK('Monthly Estimate'!$D$27),SUMPRODUCT(('Monthly Estimate'!$F$27:$BL$27='Payment Calendar'!$A347)*('Monthly Estimate'!$B$27)),IF('Monthly Estimate'!$D$27='Payment Calendar'!$B347,'Monthly Estimate'!$B$27,0))</f>
        <v>0</v>
      </c>
      <c r="S347" s="41">
        <f>IF(ISBLANK('Monthly Estimate'!$D$28),SUMPRODUCT(('Monthly Estimate'!$F$28:$BL$28='Payment Calendar'!$A347)*('Monthly Estimate'!$B$28)),IF('Monthly Estimate'!$D$28='Payment Calendar'!$B347,'Monthly Estimate'!$B$28,0))</f>
        <v>0</v>
      </c>
      <c r="T347" s="41">
        <f>IF(ISBLANK('Monthly Estimate'!$D$32),SUMPRODUCT(('Monthly Estimate'!$F$32:$BL$32='Payment Calendar'!$A347)*('Monthly Estimate'!$B$32)),IF('Monthly Estimate'!$D$32='Payment Calendar'!$B347,'Monthly Estimate'!$B$32,0))</f>
        <v>0</v>
      </c>
      <c r="U347" s="41">
        <f>IF(ISBLANK('Monthly Estimate'!$D$33),SUMPRODUCT(('Monthly Estimate'!$F$33:$BL$33='Payment Calendar'!$A347)*('Monthly Estimate'!$B$33)),IF('Monthly Estimate'!$D$33='Payment Calendar'!$B347,'Monthly Estimate'!$B$33,0))</f>
        <v>0</v>
      </c>
      <c r="V347" s="41">
        <f>IF(ISBLANK('Monthly Estimate'!$D$34),SUMPRODUCT(('Monthly Estimate'!$F$34:$BL$34='Payment Calendar'!$A347)*('Monthly Estimate'!$B$34)),IF('Monthly Estimate'!$D$34='Payment Calendar'!$B347,'Monthly Estimate'!$B$34,0))</f>
        <v>0</v>
      </c>
      <c r="W347" s="41">
        <f>IF(ISBLANK('Monthly Estimate'!$D$35),SUMPRODUCT(('Monthly Estimate'!$F$35:$BL$35='Payment Calendar'!$A347)*('Monthly Estimate'!$B$35)),IF('Monthly Estimate'!$D$35='Payment Calendar'!$B347,'Monthly Estimate'!$B$35,0))</f>
        <v>0</v>
      </c>
      <c r="X347" s="41">
        <f>IF(ISBLANK('Monthly Estimate'!$D$36),SUMPRODUCT(('Monthly Estimate'!$F$36:$BL$36='Payment Calendar'!$A347)*('Monthly Estimate'!$B$36)),IF('Monthly Estimate'!$D$36='Payment Calendar'!$B347,'Monthly Estimate'!$B$36,0))</f>
        <v>0</v>
      </c>
      <c r="Y347" s="41">
        <f>IF(ISBLANK('Monthly Estimate'!$D$37),SUMPRODUCT(('Monthly Estimate'!$F$37:$BL$37='Payment Calendar'!$A347)*('Monthly Estimate'!$B$37)),IF('Monthly Estimate'!$D$37='Payment Calendar'!$B347,'Monthly Estimate'!$B$37,0))</f>
        <v>0</v>
      </c>
      <c r="Z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A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B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C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D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E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F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G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H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I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J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K347" s="41">
        <f>IF(ISBLANK('Monthly Estimate'!$D$38),SUMPRODUCT(('Monthly Estimate'!$F$38:$BL$38='Payment Calendar'!$A347)*('Monthly Estimate'!$B$38)),IF('Monthly Estimate'!$D$38='Payment Calendar'!$B347,'Monthly Estimate'!$B$38,0))</f>
        <v>0</v>
      </c>
      <c r="AL347" s="41">
        <f>IF(ISBLANK('Monthly Estimate'!$D$50),SUMPRODUCT(('Monthly Estimate'!$F$50:$BL$50='Payment Calendar'!$A347)*('Monthly Estimate'!$B$50)),IF('Monthly Estimate'!$D$50='Payment Calendar'!$B347,'Monthly Estimate'!$B$50,0))</f>
        <v>0</v>
      </c>
      <c r="AM347" s="42">
        <f>IF(ISBLANK('Monthly Estimate'!$D$51),SUMPRODUCT(('Monthly Estimate'!$F$51:$BL$51='Payment Calendar'!$A347)*('Monthly Estimate'!$B$51)),IF('Monthly Estimate'!$D$51='Payment Calendar'!$B347,'Monthly Estimate'!$B$51,0))</f>
        <v>0</v>
      </c>
      <c r="AN347" s="43">
        <f t="shared" ref="AN347" si="122">SUM(D347:AM347)</f>
        <v>0</v>
      </c>
      <c r="AO347" s="41">
        <f>IF(ISBLANK('Monthly Estimate'!$D$6),SUMPRODUCT(('Monthly Estimate'!$F$6:$BL$6='Payment Calendar'!$A347)*('Monthly Estimate'!$B$6)),IF('Monthly Estimate'!$D$6='Payment Calendar'!$B347,'Monthly Estimate'!$B$6,0))</f>
        <v>0</v>
      </c>
      <c r="AP347" s="41">
        <f>IF(ISBLANK('Monthly Estimate'!$D$7),SUMPRODUCT(('Monthly Estimate'!$F$7:$BL$7='Payment Calendar'!$A347)*('Monthly Estimate'!$B$7)),IF('Monthly Estimate'!$D$7='Payment Calendar'!$B347,'Monthly Estimate'!$B$7,0))</f>
        <v>0</v>
      </c>
      <c r="AQ347" s="42">
        <f>IF(ISBLANK('Monthly Estimate'!$D$8),SUMPRODUCT(('Monthly Estimate'!$F$8:$BL$8='Payment Calendar'!$A347)*('Monthly Estimate'!$B$8)),IF('Monthly Estimate'!$D$8='Payment Calendar'!$B347,'Monthly Estimate'!$B$8,0))</f>
        <v>0</v>
      </c>
      <c r="AR347" s="44">
        <f t="shared" ref="AR347" si="123">SUM(AO347:AQ347)</f>
        <v>0</v>
      </c>
      <c r="AS347" s="45">
        <f>IF(ISBLANK('Monthly Estimate'!$D$54),SUMPRODUCT(('Monthly Estimate'!$F$54:$BL$54='Payment Calendar'!$A347)*('Monthly Estimate'!$B$54)),IF('Monthly Estimate'!$D$54='Payment Calendar'!$B347,'Monthly Estimate'!$B$54,0))</f>
        <v>0</v>
      </c>
      <c r="AT347" s="42">
        <f>IF(ISBLANK('Monthly Estimate'!$D$55),SUMPRODUCT(('Monthly Estimate'!$F$55:$BL$55='Payment Calendar'!$A347)*('Monthly Estimate'!$B$55)),IF('Monthly Estimate'!$D$55='Payment Calendar'!$B347,'Monthly Estimate'!$B$55,0))</f>
        <v>0</v>
      </c>
      <c r="AU347" s="43">
        <f t="shared" ref="AU347" si="124">AS347-AT347</f>
        <v>0</v>
      </c>
      <c r="AV347" s="46">
        <f t="shared" ref="AV347" si="125">-AN347+AR347-AS347</f>
        <v>0</v>
      </c>
      <c r="AW347" s="47">
        <f t="shared" ref="AW347" si="126">AW346+AV347</f>
        <v>0</v>
      </c>
    </row>
    <row r="348" spans="1:49" x14ac:dyDescent="0.2">
      <c r="A348" s="48" t="s">
        <v>7</v>
      </c>
      <c r="B348" s="22" t="e">
        <f t="shared" si="118"/>
        <v>#VALUE!</v>
      </c>
      <c r="C348" s="22">
        <v>12</v>
      </c>
      <c r="D348" s="24">
        <f>SUMIFS(Dec!$E$3:$E$500,Dec!$D$3:$D$500,'Payment Calendar'!D$1,Dec!$A$3:$A$500,'Payment Calendar'!$A348)</f>
        <v>0</v>
      </c>
      <c r="E348" s="24">
        <f>SUMIFS(Dec!$E$3:$E$500,Dec!$D$3:$D$500,'Payment Calendar'!E$1,Dec!$A$3:$A$500,'Payment Calendar'!$A348)</f>
        <v>0</v>
      </c>
      <c r="F348" s="24">
        <f>SUMIFS(Dec!$E$3:$E$500,Dec!$D$3:$D$500,'Payment Calendar'!F$1,Dec!$A$3:$A$500,'Payment Calendar'!$A348)</f>
        <v>0</v>
      </c>
      <c r="G348" s="24">
        <f>SUMIFS(Dec!$E$3:$E$500,Dec!$D$3:$D$500,'Payment Calendar'!G$1,Dec!$A$3:$A$500,'Payment Calendar'!$A348)</f>
        <v>0</v>
      </c>
      <c r="H348" s="24">
        <f>SUMIFS(Dec!$E$3:$E$500,Dec!$D$3:$D$500,'Payment Calendar'!H$1,Dec!$A$3:$A$500,'Payment Calendar'!$A348)</f>
        <v>0</v>
      </c>
      <c r="I348" s="24">
        <f>SUMIFS(Dec!$E$3:$E$500,Dec!$D$3:$D$500,'Payment Calendar'!I$1,Dec!$A$3:$A$500,'Payment Calendar'!$A348)</f>
        <v>0</v>
      </c>
      <c r="J348" s="24">
        <f>SUMIFS(Dec!$E$3:$E$500,Dec!$D$3:$D$500,'Payment Calendar'!J$1,Dec!$A$3:$A$500,'Payment Calendar'!$A348)</f>
        <v>0</v>
      </c>
      <c r="K348" s="24">
        <f>SUMIFS(Dec!$E$3:$E$500,Dec!$D$3:$D$500,'Payment Calendar'!K$1,Dec!$A$3:$A$500,'Payment Calendar'!$A348)</f>
        <v>0</v>
      </c>
      <c r="L348" s="24">
        <f>SUMIFS(Dec!$E$3:$E$500,Dec!$D$3:$D$500,'Payment Calendar'!L$1,Dec!$A$3:$A$500,'Payment Calendar'!$A348)</f>
        <v>0</v>
      </c>
      <c r="M348" s="24">
        <f>SUMIFS(Dec!$E$3:$E$500,Dec!$D$3:$D$500,'Payment Calendar'!M$1,Dec!$A$3:$A$500,'Payment Calendar'!$A348)</f>
        <v>0</v>
      </c>
      <c r="N348" s="24">
        <f>SUMIFS(Dec!$E$3:$E$500,Dec!$D$3:$D$500,'Payment Calendar'!N$1,Dec!$A$3:$A$500,'Payment Calendar'!$A348)</f>
        <v>0</v>
      </c>
      <c r="O348" s="24">
        <f>SUMIFS(Dec!$E$3:$E$500,Dec!$D$3:$D$500,'Payment Calendar'!O$1,Dec!$A$3:$A$500,'Payment Calendar'!$A348)</f>
        <v>0</v>
      </c>
      <c r="P348" s="24">
        <f>SUMIFS(Dec!$E$3:$E$500,Dec!$D$3:$D$500,'Payment Calendar'!P$1,Dec!$A$3:$A$500,'Payment Calendar'!$A348)</f>
        <v>0</v>
      </c>
      <c r="Q348" s="24">
        <f>SUMIFS(Dec!$E$3:$E$500,Dec!$D$3:$D$500,'Payment Calendar'!Q$1,Dec!$A$3:$A$500,'Payment Calendar'!$A348)</f>
        <v>0</v>
      </c>
      <c r="R348" s="24">
        <f>SUMIFS(Dec!$E$3:$E$500,Dec!$D$3:$D$500,'Payment Calendar'!R$1,Dec!$A$3:$A$500,'Payment Calendar'!$A348)</f>
        <v>0</v>
      </c>
      <c r="S348" s="24">
        <f>SUMIFS(Dec!$E$3:$E$500,Dec!$D$3:$D$500,'Payment Calendar'!S$1,Dec!$A$3:$A$500,'Payment Calendar'!$A348)</f>
        <v>0</v>
      </c>
      <c r="T348" s="24">
        <f>SUMIFS(Dec!$E$3:$E$500,Dec!$D$3:$D$500,'Payment Calendar'!T$1,Dec!$A$3:$A$500,'Payment Calendar'!$A348)</f>
        <v>0</v>
      </c>
      <c r="U348" s="24">
        <f>SUMIFS(Dec!$E$3:$E$500,Dec!$D$3:$D$500,'Payment Calendar'!U$1,Dec!$A$3:$A$500,'Payment Calendar'!$A348)</f>
        <v>0</v>
      </c>
      <c r="V348" s="24">
        <f>SUMIFS(Dec!$E$3:$E$500,Dec!$D$3:$D$500,'Payment Calendar'!V$1,Dec!$A$3:$A$500,'Payment Calendar'!$A348)</f>
        <v>0</v>
      </c>
      <c r="W348" s="24">
        <f>SUMIFS(Dec!$E$3:$E$500,Dec!$D$3:$D$500,'Payment Calendar'!W$1,Dec!$A$3:$A$500,'Payment Calendar'!$A348)</f>
        <v>0</v>
      </c>
      <c r="X348" s="24">
        <f>SUMIFS(Dec!$E$3:$E$500,Dec!$D$3:$D$500,'Payment Calendar'!X$1,Dec!$A$3:$A$500,'Payment Calendar'!$A348)</f>
        <v>0</v>
      </c>
      <c r="Y348" s="24">
        <f>SUMIFS(Dec!$E$3:$E$500,Dec!$D$3:$D$500,'Payment Calendar'!Y$1,Dec!$A$3:$A$500,'Payment Calendar'!$A348)</f>
        <v>0</v>
      </c>
      <c r="Z348" s="24">
        <f>SUMIFS(Dec!$E$3:$E$500,Dec!$D$3:$D$500,'Payment Calendar'!Z$1,Dec!$A$3:$A$500,'Payment Calendar'!$A348)</f>
        <v>0</v>
      </c>
      <c r="AA348" s="24">
        <f>SUMIFS(Dec!$E$3:$E$500,Dec!$D$3:$D$500,'Payment Calendar'!AA$1,Dec!$A$3:$A$500,'Payment Calendar'!$A348)</f>
        <v>0</v>
      </c>
      <c r="AB348" s="24">
        <f>SUMIFS(Dec!$E$3:$E$500,Dec!$D$3:$D$500,'Payment Calendar'!AB$1,Dec!$A$3:$A$500,'Payment Calendar'!$A348)</f>
        <v>0</v>
      </c>
      <c r="AC348" s="24">
        <f>SUMIFS(Dec!$E$3:$E$500,Dec!$D$3:$D$500,'Payment Calendar'!AC$1,Dec!$A$3:$A$500,'Payment Calendar'!$A348)</f>
        <v>0</v>
      </c>
      <c r="AD348" s="24">
        <f>SUMIFS(Dec!$E$3:$E$500,Dec!$D$3:$D$500,'Payment Calendar'!AD$1,Dec!$A$3:$A$500,'Payment Calendar'!$A348)</f>
        <v>0</v>
      </c>
      <c r="AE348" s="24">
        <f>SUMIFS(Dec!$E$3:$E$500,Dec!$D$3:$D$500,'Payment Calendar'!AE$1,Dec!$A$3:$A$500,'Payment Calendar'!$A348)</f>
        <v>0</v>
      </c>
      <c r="AF348" s="24">
        <f>SUMIFS(Dec!$E$3:$E$500,Dec!$D$3:$D$500,'Payment Calendar'!AF$1,Dec!$A$3:$A$500,'Payment Calendar'!$A348)</f>
        <v>0</v>
      </c>
      <c r="AG348" s="24">
        <f>SUMIFS(Dec!$E$3:$E$500,Dec!$D$3:$D$500,'Payment Calendar'!AG$1,Dec!$A$3:$A$500,'Payment Calendar'!$A348)</f>
        <v>0</v>
      </c>
      <c r="AH348" s="24">
        <f>SUMIFS(Dec!$E$3:$E$500,Dec!$D$3:$D$500,'Payment Calendar'!AH$1,Dec!$A$3:$A$500,'Payment Calendar'!$A348)</f>
        <v>0</v>
      </c>
      <c r="AI348" s="24">
        <f>SUMIFS(Dec!$E$3:$E$500,Dec!$D$3:$D$500,'Payment Calendar'!AI$1,Dec!$A$3:$A$500,'Payment Calendar'!$A348)</f>
        <v>0</v>
      </c>
      <c r="AJ348" s="24">
        <f>SUMIFS(Dec!$E$3:$E$500,Dec!$D$3:$D$500,'Payment Calendar'!AJ$1,Dec!$A$3:$A$500,'Payment Calendar'!$A348)</f>
        <v>0</v>
      </c>
      <c r="AK348" s="24">
        <f>SUMIFS(Dec!$E$3:$E$500,Dec!$D$3:$D$500,'Payment Calendar'!AK$1,Dec!$A$3:$A$500,'Payment Calendar'!$A348)</f>
        <v>0</v>
      </c>
      <c r="AL348" s="24">
        <f>SUMIFS(Dec!$E$3:$E$500,Dec!$D$3:$D$500,'Payment Calendar'!AL$1,Dec!$A$3:$A$500,'Payment Calendar'!$A348)</f>
        <v>0</v>
      </c>
      <c r="AM348" s="25">
        <f>SUMIFS(Dec!$E$3:$E$500,Dec!$D$3:$D$500,'Payment Calendar'!AM$1,Dec!$A$3:$A$500,'Payment Calendar'!$A348)</f>
        <v>0</v>
      </c>
      <c r="AN348" s="26">
        <f>SUM(D348:AM348)</f>
        <v>0</v>
      </c>
      <c r="AO348" s="24">
        <f>SUMIFS(Dec!$E$3:$E$500,Dec!$D$3:$D$500,'Payment Calendar'!AO$1,Dec!$A$3:$A$500,'Payment Calendar'!$A348)</f>
        <v>0</v>
      </c>
      <c r="AP348" s="24">
        <f>SUMIFS(Dec!$E$3:$E$500,Dec!$D$3:$D$500,'Payment Calendar'!AP$1,Dec!$A$3:$A$500,'Payment Calendar'!$A348)</f>
        <v>0</v>
      </c>
      <c r="AQ348" s="25">
        <f>SUMIFS(Dec!$E$3:$E$500,Dec!$D$3:$D$500,'Payment Calendar'!AQ$1,Dec!$A$3:$A$500,'Payment Calendar'!$A348)</f>
        <v>0</v>
      </c>
      <c r="AR348" s="27">
        <f t="shared" si="119"/>
        <v>0</v>
      </c>
      <c r="AS348" s="28">
        <f>SUMIFS(Dec!$E$3:$E$500,Dec!$D$3:$D$500,'Payment Calendar'!AS$1,Dec!$A$3:$A$500,'Payment Calendar'!$A348)</f>
        <v>0</v>
      </c>
      <c r="AT348" s="25">
        <f>SUMIFS(Dec!$E$3:$E$500,Dec!$D$3:$D$500,'Payment Calendar'!AT$1,Dec!$A$3:$A$500,'Payment Calendar'!$A348)</f>
        <v>0</v>
      </c>
      <c r="AU348" s="29"/>
      <c r="AV348" s="30"/>
      <c r="AW348" s="37"/>
    </row>
    <row r="349" spans="1:49" x14ac:dyDescent="0.2">
      <c r="A349" s="31">
        <f>A347+1</f>
        <v>43435</v>
      </c>
      <c r="B349" s="32">
        <f t="shared" si="118"/>
        <v>1</v>
      </c>
      <c r="C349" s="32">
        <f t="shared" ref="C349:C378" si="127">MONTH(A349)</f>
        <v>12</v>
      </c>
      <c r="D349" s="33">
        <f>IF(ISBLANK('Monthly Estimate'!$D$13),SUMPRODUCT(('Monthly Estimate'!$F$13:$BL$13='Payment Calendar'!$A349)*('Monthly Estimate'!$B$13)),IF('Monthly Estimate'!$D$13='Payment Calendar'!$B349,'Monthly Estimate'!$B$13,0))</f>
        <v>0</v>
      </c>
      <c r="E349" s="33">
        <f>IF(ISBLANK('Monthly Estimate'!$D$14),SUMPRODUCT(('Monthly Estimate'!$F$14:$BL$14='Payment Calendar'!$A349)*('Monthly Estimate'!$B$14)),IF('Monthly Estimate'!$D$14='Payment Calendar'!$B349,'Monthly Estimate'!$B$14,0))</f>
        <v>0</v>
      </c>
      <c r="F349" s="33">
        <f>IF(ISBLANK('Monthly Estimate'!$D$15),SUMPRODUCT(('Monthly Estimate'!$F$15:$BL$15='Payment Calendar'!$A349)*('Monthly Estimate'!$B$15)),IF('Monthly Estimate'!$D$15='Payment Calendar'!$B349,'Monthly Estimate'!$B$15,0))</f>
        <v>0</v>
      </c>
      <c r="G349" s="33">
        <f>IF(ISBLANK('Monthly Estimate'!$D$16),SUMPRODUCT(('Monthly Estimate'!$F$16:$BL$16='Payment Calendar'!$A349)*('Monthly Estimate'!$B$16)),IF('Monthly Estimate'!$D$16='Payment Calendar'!$B349,'Monthly Estimate'!$B$16,0))</f>
        <v>0</v>
      </c>
      <c r="H349" s="33">
        <f>IF(ISBLANK('Monthly Estimate'!$D$17),SUMPRODUCT(('Monthly Estimate'!$F$17:$BL$17='Payment Calendar'!$A349)*('Monthly Estimate'!$B$17)),IF('Monthly Estimate'!$D$17='Payment Calendar'!$B349,'Monthly Estimate'!$B$17,0))</f>
        <v>0</v>
      </c>
      <c r="I349" s="33">
        <f>IF(ISBLANK('Monthly Estimate'!$D$18),SUMPRODUCT(('Monthly Estimate'!$F$18:$BL$18='Payment Calendar'!$A349)*('Monthly Estimate'!$B$18)),IF('Monthly Estimate'!$D$18='Payment Calendar'!$B349,'Monthly Estimate'!$B$18,0))</f>
        <v>0</v>
      </c>
      <c r="J349" s="33">
        <f>IF(ISBLANK('Monthly Estimate'!$D$19),SUMPRODUCT(('Monthly Estimate'!$F$19:$BL$19='Payment Calendar'!$A349)*('Monthly Estimate'!$B$19)),IF('Monthly Estimate'!$D$19='Payment Calendar'!$B349,'Monthly Estimate'!$B$19,0))</f>
        <v>0</v>
      </c>
      <c r="K349" s="33">
        <f>IF(ISBLANK('Monthly Estimate'!$D$20),SUMPRODUCT(('Monthly Estimate'!$F$20:$BL$20='Payment Calendar'!$A349)*('Monthly Estimate'!$B$20)),IF('Monthly Estimate'!$D$20='Payment Calendar'!$B349,'Monthly Estimate'!$B$20,0))</f>
        <v>0</v>
      </c>
      <c r="L349" s="33">
        <f>IF(ISBLANK('Monthly Estimate'!$D$21),SUMPRODUCT(('Monthly Estimate'!$F$21:$BL$21='Payment Calendar'!$A349)*('Monthly Estimate'!$B$21)),IF('Monthly Estimate'!$D$21='Payment Calendar'!$B349,'Monthly Estimate'!$B$21,0))</f>
        <v>0</v>
      </c>
      <c r="M349" s="33">
        <f>IF(ISBLANK('Monthly Estimate'!$D$22),SUMPRODUCT(('Monthly Estimate'!$F$22:$BL$22='Payment Calendar'!$A349)*('Monthly Estimate'!$B$22)),IF('Monthly Estimate'!$D$22='Payment Calendar'!$B349,'Monthly Estimate'!$B$22,0))</f>
        <v>0</v>
      </c>
      <c r="N349" s="33">
        <f>IF(ISBLANK('Monthly Estimate'!$D$23),SUMPRODUCT(('Monthly Estimate'!$F$23:$BL$23='Payment Calendar'!$A349)*('Monthly Estimate'!$B$23)),IF('Monthly Estimate'!$D$23='Payment Calendar'!$B349,'Monthly Estimate'!$B$23,0))</f>
        <v>0</v>
      </c>
      <c r="O349" s="33">
        <f>IF(ISBLANK('Monthly Estimate'!$D$24),SUMPRODUCT(('Monthly Estimate'!$F$24:$BL$24='Payment Calendar'!$A349)*('Monthly Estimate'!$B$24)),IF('Monthly Estimate'!$D$24='Payment Calendar'!$B349,'Monthly Estimate'!$B$24,0))</f>
        <v>0</v>
      </c>
      <c r="P349" s="33">
        <f>IF(ISBLANK('Monthly Estimate'!$D$25),SUMPRODUCT(('Monthly Estimate'!$F$25:$BL$25='Payment Calendar'!$A349)*('Monthly Estimate'!$B$25)),IF('Monthly Estimate'!$D$25='Payment Calendar'!$B349,'Monthly Estimate'!$B$25,0))</f>
        <v>0</v>
      </c>
      <c r="Q349" s="33">
        <f>IF(ISBLANK('Monthly Estimate'!$D$26),SUMPRODUCT(('Monthly Estimate'!$F$26:$BL$26='Payment Calendar'!$A349)*('Monthly Estimate'!$B$26)),IF('Monthly Estimate'!$D$26='Payment Calendar'!$B349,'Monthly Estimate'!$B$26,0))</f>
        <v>0</v>
      </c>
      <c r="R349" s="33">
        <f>IF(ISBLANK('Monthly Estimate'!$D$27),SUMPRODUCT(('Monthly Estimate'!$F$27:$BL$27='Payment Calendar'!$A349)*('Monthly Estimate'!$B$27)),IF('Monthly Estimate'!$D$27='Payment Calendar'!$B349,'Monthly Estimate'!$B$27,0))</f>
        <v>0</v>
      </c>
      <c r="S349" s="33">
        <f>IF(ISBLANK('Monthly Estimate'!$D$28),SUMPRODUCT(('Monthly Estimate'!$F$28:$BL$28='Payment Calendar'!$A349)*('Monthly Estimate'!$B$28)),IF('Monthly Estimate'!$D$28='Payment Calendar'!$B349,'Monthly Estimate'!$B$28,0))</f>
        <v>0</v>
      </c>
      <c r="T349" s="33">
        <f>IF(ISBLANK('Monthly Estimate'!$D$32),SUMPRODUCT(('Monthly Estimate'!$F$32:$BL$32='Payment Calendar'!$A349)*('Monthly Estimate'!$B$32)),IF('Monthly Estimate'!$D$32='Payment Calendar'!$B349,'Monthly Estimate'!$B$32,0))</f>
        <v>0</v>
      </c>
      <c r="U349" s="33">
        <f>IF(ISBLANK('Monthly Estimate'!$D$33),SUMPRODUCT(('Monthly Estimate'!$F$33:$BL$33='Payment Calendar'!$A349)*('Monthly Estimate'!$B$33)),IF('Monthly Estimate'!$D$33='Payment Calendar'!$B349,'Monthly Estimate'!$B$33,0))</f>
        <v>0</v>
      </c>
      <c r="V349" s="33">
        <f>IF(ISBLANK('Monthly Estimate'!$D$34),SUMPRODUCT(('Monthly Estimate'!$F$34:$BL$34='Payment Calendar'!$A349)*('Monthly Estimate'!$B$34)),IF('Monthly Estimate'!$D$34='Payment Calendar'!$B349,'Monthly Estimate'!$B$34,0))</f>
        <v>0</v>
      </c>
      <c r="W349" s="33">
        <f>IF(ISBLANK('Monthly Estimate'!$D$35),SUMPRODUCT(('Monthly Estimate'!$F$35:$BL$35='Payment Calendar'!$A349)*('Monthly Estimate'!$B$35)),IF('Monthly Estimate'!$D$35='Payment Calendar'!$B349,'Monthly Estimate'!$B$35,0))</f>
        <v>0</v>
      </c>
      <c r="X349" s="33">
        <f>IF(ISBLANK('Monthly Estimate'!$D$36),SUMPRODUCT(('Monthly Estimate'!$F$36:$BL$36='Payment Calendar'!$A349)*('Monthly Estimate'!$B$36)),IF('Monthly Estimate'!$D$36='Payment Calendar'!$B349,'Monthly Estimate'!$B$36,0))</f>
        <v>0</v>
      </c>
      <c r="Y349" s="33">
        <f>IF(ISBLANK('Monthly Estimate'!$D$37),SUMPRODUCT(('Monthly Estimate'!$F$37:$BL$37='Payment Calendar'!$A349)*('Monthly Estimate'!$B$37)),IF('Monthly Estimate'!$D$37='Payment Calendar'!$B349,'Monthly Estimate'!$B$37,0))</f>
        <v>0</v>
      </c>
      <c r="Z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A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B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C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D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E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F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G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H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I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J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K349" s="33">
        <f>IF(ISBLANK('Monthly Estimate'!$D$38),SUMPRODUCT(('Monthly Estimate'!$F$38:$BL$38='Payment Calendar'!$A349)*('Monthly Estimate'!$B$38)),IF('Monthly Estimate'!$D$38='Payment Calendar'!$B349,'Monthly Estimate'!$B$38,0))</f>
        <v>0</v>
      </c>
      <c r="AL349" s="33">
        <f>IF(ISBLANK('Monthly Estimate'!$D$50),SUMPRODUCT(('Monthly Estimate'!$F$50:$BL$50='Payment Calendar'!$A349)*('Monthly Estimate'!$B$50)),IF('Monthly Estimate'!$D$50='Payment Calendar'!$B349,'Monthly Estimate'!$B$50,0))</f>
        <v>0</v>
      </c>
      <c r="AM349" s="34">
        <f>IF(ISBLANK('Monthly Estimate'!$D$51),SUMPRODUCT(('Monthly Estimate'!$F$51:$BL$51='Payment Calendar'!$A349)*('Monthly Estimate'!$B$51)),IF('Monthly Estimate'!$D$51='Payment Calendar'!$B349,'Monthly Estimate'!$B$51,0))</f>
        <v>0</v>
      </c>
      <c r="AN349" s="29">
        <f>SUM(D349:AM349)</f>
        <v>0</v>
      </c>
      <c r="AO349" s="33">
        <f>IF(ISBLANK('Monthly Estimate'!$D$6),SUMPRODUCT(('Monthly Estimate'!$F$6:$BL$6='Payment Calendar'!$A349)*('Monthly Estimate'!$B$6)),IF('Monthly Estimate'!$D$6='Payment Calendar'!$B349,'Monthly Estimate'!$B$6,0))</f>
        <v>0</v>
      </c>
      <c r="AP349" s="33">
        <f>IF(ISBLANK('Monthly Estimate'!$D$7),SUMPRODUCT(('Monthly Estimate'!$F$7:$BL$7='Payment Calendar'!$A349)*('Monthly Estimate'!$B$7)),IF('Monthly Estimate'!$D$7='Payment Calendar'!$B349,'Monthly Estimate'!$B$7,0))</f>
        <v>0</v>
      </c>
      <c r="AQ349" s="34">
        <f>IF(ISBLANK('Monthly Estimate'!$D$8),SUMPRODUCT(('Monthly Estimate'!$F$8:$BL$8='Payment Calendar'!$A349)*('Monthly Estimate'!$B$8)),IF('Monthly Estimate'!$D$8='Payment Calendar'!$B349,'Monthly Estimate'!$B$8,0))</f>
        <v>0</v>
      </c>
      <c r="AR349" s="35">
        <f t="shared" si="119"/>
        <v>0</v>
      </c>
      <c r="AS349" s="36">
        <f>IF(ISBLANK('Monthly Estimate'!$D$54),SUMPRODUCT(('Monthly Estimate'!$F$54:$BL$54='Payment Calendar'!$A349)*('Monthly Estimate'!$B$54)),IF('Monthly Estimate'!$D$54='Payment Calendar'!$B349,'Monthly Estimate'!$B$54,0))</f>
        <v>0</v>
      </c>
      <c r="AT349" s="34">
        <f>IF(ISBLANK('Monthly Estimate'!$D$55),SUMPRODUCT(('Monthly Estimate'!$F$55:$BL$55='Payment Calendar'!$A349)*('Monthly Estimate'!$B$55)),IF('Monthly Estimate'!$D$55='Payment Calendar'!$B349,'Monthly Estimate'!$B$55,0))</f>
        <v>0</v>
      </c>
      <c r="AU349" s="29">
        <f t="shared" ref="AU349:AU378" si="128">AS349-AT349</f>
        <v>0</v>
      </c>
      <c r="AV349" s="30">
        <f t="shared" ref="AV349:AV378" si="129">-AN349+AR349-AS349</f>
        <v>0</v>
      </c>
      <c r="AW349" s="37">
        <f>AW347+AV349</f>
        <v>0</v>
      </c>
    </row>
    <row r="350" spans="1:49" x14ac:dyDescent="0.2">
      <c r="A350" s="31">
        <f t="shared" ref="A350:A379" si="130">A349+1</f>
        <v>43436</v>
      </c>
      <c r="B350" s="32">
        <f t="shared" si="118"/>
        <v>2</v>
      </c>
      <c r="C350" s="32">
        <f t="shared" si="127"/>
        <v>12</v>
      </c>
      <c r="D350" s="33">
        <f>IF(ISBLANK('Monthly Estimate'!$D$13),SUMPRODUCT(('Monthly Estimate'!$F$13:$BL$13='Payment Calendar'!$A350)*('Monthly Estimate'!$B$13)),IF('Monthly Estimate'!$D$13='Payment Calendar'!$B350,'Monthly Estimate'!$B$13,0))</f>
        <v>0</v>
      </c>
      <c r="E350" s="33">
        <f>IF(ISBLANK('Monthly Estimate'!$D$14),SUMPRODUCT(('Monthly Estimate'!$F$14:$BL$14='Payment Calendar'!$A350)*('Monthly Estimate'!$B$14)),IF('Monthly Estimate'!$D$14='Payment Calendar'!$B350,'Monthly Estimate'!$B$14,0))</f>
        <v>0</v>
      </c>
      <c r="F350" s="33">
        <f>IF(ISBLANK('Monthly Estimate'!$D$15),SUMPRODUCT(('Monthly Estimate'!$F$15:$BL$15='Payment Calendar'!$A350)*('Monthly Estimate'!$B$15)),IF('Monthly Estimate'!$D$15='Payment Calendar'!$B350,'Monthly Estimate'!$B$15,0))</f>
        <v>0</v>
      </c>
      <c r="G350" s="33">
        <f>IF(ISBLANK('Monthly Estimate'!$D$16),SUMPRODUCT(('Monthly Estimate'!$F$16:$BL$16='Payment Calendar'!$A350)*('Monthly Estimate'!$B$16)),IF('Monthly Estimate'!$D$16='Payment Calendar'!$B350,'Monthly Estimate'!$B$16,0))</f>
        <v>0</v>
      </c>
      <c r="H350" s="33">
        <f>IF(ISBLANK('Monthly Estimate'!$D$17),SUMPRODUCT(('Monthly Estimate'!$F$17:$BL$17='Payment Calendar'!$A350)*('Monthly Estimate'!$B$17)),IF('Monthly Estimate'!$D$17='Payment Calendar'!$B350,'Monthly Estimate'!$B$17,0))</f>
        <v>0</v>
      </c>
      <c r="I350" s="33">
        <f>IF(ISBLANK('Monthly Estimate'!$D$18),SUMPRODUCT(('Monthly Estimate'!$F$18:$BL$18='Payment Calendar'!$A350)*('Monthly Estimate'!$B$18)),IF('Monthly Estimate'!$D$18='Payment Calendar'!$B350,'Monthly Estimate'!$B$18,0))</f>
        <v>0</v>
      </c>
      <c r="J350" s="33">
        <f>IF(ISBLANK('Monthly Estimate'!$D$19),SUMPRODUCT(('Monthly Estimate'!$F$19:$BL$19='Payment Calendar'!$A350)*('Monthly Estimate'!$B$19)),IF('Monthly Estimate'!$D$19='Payment Calendar'!$B350,'Monthly Estimate'!$B$19,0))</f>
        <v>0</v>
      </c>
      <c r="K350" s="33">
        <f>IF(ISBLANK('Monthly Estimate'!$D$20),SUMPRODUCT(('Monthly Estimate'!$F$20:$BL$20='Payment Calendar'!$A350)*('Monthly Estimate'!$B$20)),IF('Monthly Estimate'!$D$20='Payment Calendar'!$B350,'Monthly Estimate'!$B$20,0))</f>
        <v>0</v>
      </c>
      <c r="L350" s="33">
        <f>IF(ISBLANK('Monthly Estimate'!$D$21),SUMPRODUCT(('Monthly Estimate'!$F$21:$BL$21='Payment Calendar'!$A350)*('Monthly Estimate'!$B$21)),IF('Monthly Estimate'!$D$21='Payment Calendar'!$B350,'Monthly Estimate'!$B$21,0))</f>
        <v>0</v>
      </c>
      <c r="M350" s="33">
        <f>IF(ISBLANK('Monthly Estimate'!$D$22),SUMPRODUCT(('Monthly Estimate'!$F$22:$BL$22='Payment Calendar'!$A350)*('Monthly Estimate'!$B$22)),IF('Monthly Estimate'!$D$22='Payment Calendar'!$B350,'Monthly Estimate'!$B$22,0))</f>
        <v>0</v>
      </c>
      <c r="N350" s="33">
        <f>IF(ISBLANK('Monthly Estimate'!$D$23),SUMPRODUCT(('Monthly Estimate'!$F$23:$BL$23='Payment Calendar'!$A350)*('Monthly Estimate'!$B$23)),IF('Monthly Estimate'!$D$23='Payment Calendar'!$B350,'Monthly Estimate'!$B$23,0))</f>
        <v>0</v>
      </c>
      <c r="O350" s="33">
        <f>IF(ISBLANK('Monthly Estimate'!$D$24),SUMPRODUCT(('Monthly Estimate'!$F$24:$BL$24='Payment Calendar'!$A350)*('Monthly Estimate'!$B$24)),IF('Monthly Estimate'!$D$24='Payment Calendar'!$B350,'Monthly Estimate'!$B$24,0))</f>
        <v>0</v>
      </c>
      <c r="P350" s="33">
        <f>IF(ISBLANK('Monthly Estimate'!$D$25),SUMPRODUCT(('Monthly Estimate'!$F$25:$BL$25='Payment Calendar'!$A350)*('Monthly Estimate'!$B$25)),IF('Monthly Estimate'!$D$25='Payment Calendar'!$B350,'Monthly Estimate'!$B$25,0))</f>
        <v>0</v>
      </c>
      <c r="Q350" s="33">
        <f>IF(ISBLANK('Monthly Estimate'!$D$26),SUMPRODUCT(('Monthly Estimate'!$F$26:$BL$26='Payment Calendar'!$A350)*('Monthly Estimate'!$B$26)),IF('Monthly Estimate'!$D$26='Payment Calendar'!$B350,'Monthly Estimate'!$B$26,0))</f>
        <v>0</v>
      </c>
      <c r="R350" s="33">
        <f>IF(ISBLANK('Monthly Estimate'!$D$27),SUMPRODUCT(('Monthly Estimate'!$F$27:$BL$27='Payment Calendar'!$A350)*('Monthly Estimate'!$B$27)),IF('Monthly Estimate'!$D$27='Payment Calendar'!$B350,'Monthly Estimate'!$B$27,0))</f>
        <v>0</v>
      </c>
      <c r="S350" s="33">
        <f>IF(ISBLANK('Monthly Estimate'!$D$28),SUMPRODUCT(('Monthly Estimate'!$F$28:$BL$28='Payment Calendar'!$A350)*('Monthly Estimate'!$B$28)),IF('Monthly Estimate'!$D$28='Payment Calendar'!$B350,'Monthly Estimate'!$B$28,0))</f>
        <v>0</v>
      </c>
      <c r="T350" s="33">
        <f>IF(ISBLANK('Monthly Estimate'!$D$32),SUMPRODUCT(('Monthly Estimate'!$F$32:$BL$32='Payment Calendar'!$A350)*('Monthly Estimate'!$B$32)),IF('Monthly Estimate'!$D$32='Payment Calendar'!$B350,'Monthly Estimate'!$B$32,0))</f>
        <v>0</v>
      </c>
      <c r="U350" s="33">
        <f>IF(ISBLANK('Monthly Estimate'!$D$33),SUMPRODUCT(('Monthly Estimate'!$F$33:$BL$33='Payment Calendar'!$A350)*('Monthly Estimate'!$B$33)),IF('Monthly Estimate'!$D$33='Payment Calendar'!$B350,'Monthly Estimate'!$B$33,0))</f>
        <v>0</v>
      </c>
      <c r="V350" s="33">
        <f>IF(ISBLANK('Monthly Estimate'!$D$34),SUMPRODUCT(('Monthly Estimate'!$F$34:$BL$34='Payment Calendar'!$A350)*('Monthly Estimate'!$B$34)),IF('Monthly Estimate'!$D$34='Payment Calendar'!$B350,'Monthly Estimate'!$B$34,0))</f>
        <v>0</v>
      </c>
      <c r="W350" s="33">
        <f>IF(ISBLANK('Monthly Estimate'!$D$35),SUMPRODUCT(('Monthly Estimate'!$F$35:$BL$35='Payment Calendar'!$A350)*('Monthly Estimate'!$B$35)),IF('Monthly Estimate'!$D$35='Payment Calendar'!$B350,'Monthly Estimate'!$B$35,0))</f>
        <v>0</v>
      </c>
      <c r="X350" s="33">
        <f>IF(ISBLANK('Monthly Estimate'!$D$36),SUMPRODUCT(('Monthly Estimate'!$F$36:$BL$36='Payment Calendar'!$A350)*('Monthly Estimate'!$B$36)),IF('Monthly Estimate'!$D$36='Payment Calendar'!$B350,'Monthly Estimate'!$B$36,0))</f>
        <v>0</v>
      </c>
      <c r="Y350" s="33">
        <f>IF(ISBLANK('Monthly Estimate'!$D$37),SUMPRODUCT(('Monthly Estimate'!$F$37:$BL$37='Payment Calendar'!$A350)*('Monthly Estimate'!$B$37)),IF('Monthly Estimate'!$D$37='Payment Calendar'!$B350,'Monthly Estimate'!$B$37,0))</f>
        <v>0</v>
      </c>
      <c r="Z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A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B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C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D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E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F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G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H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I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J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K350" s="33">
        <f>IF(ISBLANK('Monthly Estimate'!$D$38),SUMPRODUCT(('Monthly Estimate'!$F$38:$BL$38='Payment Calendar'!$A350)*('Monthly Estimate'!$B$38)),IF('Monthly Estimate'!$D$38='Payment Calendar'!$B350,'Monthly Estimate'!$B$38,0))</f>
        <v>0</v>
      </c>
      <c r="AL350" s="33">
        <f>IF(ISBLANK('Monthly Estimate'!$D$50),SUMPRODUCT(('Monthly Estimate'!$F$50:$BL$50='Payment Calendar'!$A350)*('Monthly Estimate'!$B$50)),IF('Monthly Estimate'!$D$50='Payment Calendar'!$B350,'Monthly Estimate'!$B$50,0))</f>
        <v>0</v>
      </c>
      <c r="AM350" s="34">
        <f>IF(ISBLANK('Monthly Estimate'!$D$51),SUMPRODUCT(('Monthly Estimate'!$F$51:$BL$51='Payment Calendar'!$A350)*('Monthly Estimate'!$B$51)),IF('Monthly Estimate'!$D$51='Payment Calendar'!$B350,'Monthly Estimate'!$B$51,0))</f>
        <v>0</v>
      </c>
      <c r="AN350" s="29">
        <f>SUM(D350:AM350)</f>
        <v>0</v>
      </c>
      <c r="AO350" s="33">
        <f>IF(ISBLANK('Monthly Estimate'!$D$6),SUMPRODUCT(('Monthly Estimate'!$F$6:$BL$6='Payment Calendar'!$A350)*('Monthly Estimate'!$B$6)),IF('Monthly Estimate'!$D$6='Payment Calendar'!$B350,'Monthly Estimate'!$B$6,0))</f>
        <v>0</v>
      </c>
      <c r="AP350" s="33">
        <f>IF(ISBLANK('Monthly Estimate'!$D$7),SUMPRODUCT(('Monthly Estimate'!$F$7:$BL$7='Payment Calendar'!$A350)*('Monthly Estimate'!$B$7)),IF('Monthly Estimate'!$D$7='Payment Calendar'!$B350,'Monthly Estimate'!$B$7,0))</f>
        <v>0</v>
      </c>
      <c r="AQ350" s="34">
        <f>IF(ISBLANK('Monthly Estimate'!$D$8),SUMPRODUCT(('Monthly Estimate'!$F$8:$BL$8='Payment Calendar'!$A350)*('Monthly Estimate'!$B$8)),IF('Monthly Estimate'!$D$8='Payment Calendar'!$B350,'Monthly Estimate'!$B$8,0))</f>
        <v>0</v>
      </c>
      <c r="AR350" s="35">
        <f t="shared" si="119"/>
        <v>0</v>
      </c>
      <c r="AS350" s="36">
        <f>IF(ISBLANK('Monthly Estimate'!$D$54),SUMPRODUCT(('Monthly Estimate'!$F$54:$BL$54='Payment Calendar'!$A350)*('Monthly Estimate'!$B$54)),IF('Monthly Estimate'!$D$54='Payment Calendar'!$B350,'Monthly Estimate'!$B$54,0))</f>
        <v>0</v>
      </c>
      <c r="AT350" s="34">
        <f>IF(ISBLANK('Monthly Estimate'!$D$55),SUMPRODUCT(('Monthly Estimate'!$F$55:$BL$55='Payment Calendar'!$A350)*('Monthly Estimate'!$B$55)),IF('Monthly Estimate'!$D$55='Payment Calendar'!$B350,'Monthly Estimate'!$B$55,0))</f>
        <v>0</v>
      </c>
      <c r="AU350" s="29">
        <f t="shared" si="128"/>
        <v>0</v>
      </c>
      <c r="AV350" s="30">
        <f t="shared" si="129"/>
        <v>0</v>
      </c>
      <c r="AW350" s="37">
        <f t="shared" ref="AW350:AW378" si="131">AW349+AV350</f>
        <v>0</v>
      </c>
    </row>
    <row r="351" spans="1:49" x14ac:dyDescent="0.2">
      <c r="A351" s="31">
        <f t="shared" si="130"/>
        <v>43437</v>
      </c>
      <c r="B351" s="32">
        <f t="shared" si="118"/>
        <v>3</v>
      </c>
      <c r="C351" s="32">
        <f t="shared" si="127"/>
        <v>12</v>
      </c>
      <c r="D351" s="33">
        <f>IF(ISBLANK('Monthly Estimate'!$D$13),SUMPRODUCT(('Monthly Estimate'!$F$13:$BL$13='Payment Calendar'!$A351)*('Monthly Estimate'!$B$13)),IF('Monthly Estimate'!$D$13='Payment Calendar'!$B351,'Monthly Estimate'!$B$13,0))</f>
        <v>0</v>
      </c>
      <c r="E351" s="33">
        <f>IF(ISBLANK('Monthly Estimate'!$D$14),SUMPRODUCT(('Monthly Estimate'!$F$14:$BL$14='Payment Calendar'!$A351)*('Monthly Estimate'!$B$14)),IF('Monthly Estimate'!$D$14='Payment Calendar'!$B351,'Monthly Estimate'!$B$14,0))</f>
        <v>0</v>
      </c>
      <c r="F351" s="33">
        <f>IF(ISBLANK('Monthly Estimate'!$D$15),SUMPRODUCT(('Monthly Estimate'!$F$15:$BL$15='Payment Calendar'!$A351)*('Monthly Estimate'!$B$15)),IF('Monthly Estimate'!$D$15='Payment Calendar'!$B351,'Monthly Estimate'!$B$15,0))</f>
        <v>0</v>
      </c>
      <c r="G351" s="33">
        <f>IF(ISBLANK('Monthly Estimate'!$D$16),SUMPRODUCT(('Monthly Estimate'!$F$16:$BL$16='Payment Calendar'!$A351)*('Monthly Estimate'!$B$16)),IF('Monthly Estimate'!$D$16='Payment Calendar'!$B351,'Monthly Estimate'!$B$16,0))</f>
        <v>0</v>
      </c>
      <c r="H351" s="33">
        <f>IF(ISBLANK('Monthly Estimate'!$D$17),SUMPRODUCT(('Monthly Estimate'!$F$17:$BL$17='Payment Calendar'!$A351)*('Monthly Estimate'!$B$17)),IF('Monthly Estimate'!$D$17='Payment Calendar'!$B351,'Monthly Estimate'!$B$17,0))</f>
        <v>0</v>
      </c>
      <c r="I351" s="33">
        <f>IF(ISBLANK('Monthly Estimate'!$D$18),SUMPRODUCT(('Monthly Estimate'!$F$18:$BL$18='Payment Calendar'!$A351)*('Monthly Estimate'!$B$18)),IF('Monthly Estimate'!$D$18='Payment Calendar'!$B351,'Monthly Estimate'!$B$18,0))</f>
        <v>0</v>
      </c>
      <c r="J351" s="33">
        <f>IF(ISBLANK('Monthly Estimate'!$D$19),SUMPRODUCT(('Monthly Estimate'!$F$19:$BL$19='Payment Calendar'!$A351)*('Monthly Estimate'!$B$19)),IF('Monthly Estimate'!$D$19='Payment Calendar'!$B351,'Monthly Estimate'!$B$19,0))</f>
        <v>0</v>
      </c>
      <c r="K351" s="33">
        <f>IF(ISBLANK('Monthly Estimate'!$D$20),SUMPRODUCT(('Monthly Estimate'!$F$20:$BL$20='Payment Calendar'!$A351)*('Monthly Estimate'!$B$20)),IF('Monthly Estimate'!$D$20='Payment Calendar'!$B351,'Monthly Estimate'!$B$20,0))</f>
        <v>0</v>
      </c>
      <c r="L351" s="33">
        <f>IF(ISBLANK('Monthly Estimate'!$D$21),SUMPRODUCT(('Monthly Estimate'!$F$21:$BL$21='Payment Calendar'!$A351)*('Monthly Estimate'!$B$21)),IF('Monthly Estimate'!$D$21='Payment Calendar'!$B351,'Monthly Estimate'!$B$21,0))</f>
        <v>0</v>
      </c>
      <c r="M351" s="33">
        <f>IF(ISBLANK('Monthly Estimate'!$D$22),SUMPRODUCT(('Monthly Estimate'!$F$22:$BL$22='Payment Calendar'!$A351)*('Monthly Estimate'!$B$22)),IF('Monthly Estimate'!$D$22='Payment Calendar'!$B351,'Monthly Estimate'!$B$22,0))</f>
        <v>0</v>
      </c>
      <c r="N351" s="33">
        <f>IF(ISBLANK('Monthly Estimate'!$D$23),SUMPRODUCT(('Monthly Estimate'!$F$23:$BL$23='Payment Calendar'!$A351)*('Monthly Estimate'!$B$23)),IF('Monthly Estimate'!$D$23='Payment Calendar'!$B351,'Monthly Estimate'!$B$23,0))</f>
        <v>0</v>
      </c>
      <c r="O351" s="33">
        <f>IF(ISBLANK('Monthly Estimate'!$D$24),SUMPRODUCT(('Monthly Estimate'!$F$24:$BL$24='Payment Calendar'!$A351)*('Monthly Estimate'!$B$24)),IF('Monthly Estimate'!$D$24='Payment Calendar'!$B351,'Monthly Estimate'!$B$24,0))</f>
        <v>0</v>
      </c>
      <c r="P351" s="33">
        <f>IF(ISBLANK('Monthly Estimate'!$D$25),SUMPRODUCT(('Monthly Estimate'!$F$25:$BL$25='Payment Calendar'!$A351)*('Monthly Estimate'!$B$25)),IF('Monthly Estimate'!$D$25='Payment Calendar'!$B351,'Monthly Estimate'!$B$25,0))</f>
        <v>0</v>
      </c>
      <c r="Q351" s="33">
        <f>IF(ISBLANK('Monthly Estimate'!$D$26),SUMPRODUCT(('Monthly Estimate'!$F$26:$BL$26='Payment Calendar'!$A351)*('Monthly Estimate'!$B$26)),IF('Monthly Estimate'!$D$26='Payment Calendar'!$B351,'Monthly Estimate'!$B$26,0))</f>
        <v>0</v>
      </c>
      <c r="R351" s="33">
        <f>IF(ISBLANK('Monthly Estimate'!$D$27),SUMPRODUCT(('Monthly Estimate'!$F$27:$BL$27='Payment Calendar'!$A351)*('Monthly Estimate'!$B$27)),IF('Monthly Estimate'!$D$27='Payment Calendar'!$B351,'Monthly Estimate'!$B$27,0))</f>
        <v>0</v>
      </c>
      <c r="S351" s="33">
        <f>IF(ISBLANK('Monthly Estimate'!$D$28),SUMPRODUCT(('Monthly Estimate'!$F$28:$BL$28='Payment Calendar'!$A351)*('Monthly Estimate'!$B$28)),IF('Monthly Estimate'!$D$28='Payment Calendar'!$B351,'Monthly Estimate'!$B$28,0))</f>
        <v>0</v>
      </c>
      <c r="T351" s="33">
        <f>IF(ISBLANK('Monthly Estimate'!$D$32),SUMPRODUCT(('Monthly Estimate'!$F$32:$BL$32='Payment Calendar'!$A351)*('Monthly Estimate'!$B$32)),IF('Monthly Estimate'!$D$32='Payment Calendar'!$B351,'Monthly Estimate'!$B$32,0))</f>
        <v>0</v>
      </c>
      <c r="U351" s="33">
        <f>IF(ISBLANK('Monthly Estimate'!$D$33),SUMPRODUCT(('Monthly Estimate'!$F$33:$BL$33='Payment Calendar'!$A351)*('Monthly Estimate'!$B$33)),IF('Monthly Estimate'!$D$33='Payment Calendar'!$B351,'Monthly Estimate'!$B$33,0))</f>
        <v>0</v>
      </c>
      <c r="V351" s="33">
        <f>IF(ISBLANK('Monthly Estimate'!$D$34),SUMPRODUCT(('Monthly Estimate'!$F$34:$BL$34='Payment Calendar'!$A351)*('Monthly Estimate'!$B$34)),IF('Monthly Estimate'!$D$34='Payment Calendar'!$B351,'Monthly Estimate'!$B$34,0))</f>
        <v>0</v>
      </c>
      <c r="W351" s="33">
        <f>IF(ISBLANK('Monthly Estimate'!$D$35),SUMPRODUCT(('Monthly Estimate'!$F$35:$BL$35='Payment Calendar'!$A351)*('Monthly Estimate'!$B$35)),IF('Monthly Estimate'!$D$35='Payment Calendar'!$B351,'Monthly Estimate'!$B$35,0))</f>
        <v>0</v>
      </c>
      <c r="X351" s="33">
        <f>IF(ISBLANK('Monthly Estimate'!$D$36),SUMPRODUCT(('Monthly Estimate'!$F$36:$BL$36='Payment Calendar'!$A351)*('Monthly Estimate'!$B$36)),IF('Monthly Estimate'!$D$36='Payment Calendar'!$B351,'Monthly Estimate'!$B$36,0))</f>
        <v>0</v>
      </c>
      <c r="Y351" s="33">
        <f>IF(ISBLANK('Monthly Estimate'!$D$37),SUMPRODUCT(('Monthly Estimate'!$F$37:$BL$37='Payment Calendar'!$A351)*('Monthly Estimate'!$B$37)),IF('Monthly Estimate'!$D$37='Payment Calendar'!$B351,'Monthly Estimate'!$B$37,0))</f>
        <v>0</v>
      </c>
      <c r="Z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A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B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C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D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E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F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G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H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I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J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K351" s="33">
        <f>IF(ISBLANK('Monthly Estimate'!$D$38),SUMPRODUCT(('Monthly Estimate'!$F$38:$BL$38='Payment Calendar'!$A351)*('Monthly Estimate'!$B$38)),IF('Monthly Estimate'!$D$38='Payment Calendar'!$B351,'Monthly Estimate'!$B$38,0))</f>
        <v>0</v>
      </c>
      <c r="AL351" s="33">
        <f>IF(ISBLANK('Monthly Estimate'!$D$50),SUMPRODUCT(('Monthly Estimate'!$F$50:$BL$50='Payment Calendar'!$A351)*('Monthly Estimate'!$B$50)),IF('Monthly Estimate'!$D$50='Payment Calendar'!$B351,'Monthly Estimate'!$B$50,0))</f>
        <v>0</v>
      </c>
      <c r="AM351" s="34">
        <f>IF(ISBLANK('Monthly Estimate'!$D$51),SUMPRODUCT(('Monthly Estimate'!$F$51:$BL$51='Payment Calendar'!$A351)*('Monthly Estimate'!$B$51)),IF('Monthly Estimate'!$D$51='Payment Calendar'!$B351,'Monthly Estimate'!$B$51,0))</f>
        <v>0</v>
      </c>
      <c r="AN351" s="29">
        <f>SUM(D351:AM351)</f>
        <v>0</v>
      </c>
      <c r="AO351" s="33">
        <f>IF(ISBLANK('Monthly Estimate'!$D$6),SUMPRODUCT(('Monthly Estimate'!$F$6:$BL$6='Payment Calendar'!$A351)*('Monthly Estimate'!$B$6)),IF('Monthly Estimate'!$D$6='Payment Calendar'!$B351,'Monthly Estimate'!$B$6,0))</f>
        <v>0</v>
      </c>
      <c r="AP351" s="33">
        <f>IF(ISBLANK('Monthly Estimate'!$D$7),SUMPRODUCT(('Monthly Estimate'!$F$7:$BL$7='Payment Calendar'!$A351)*('Monthly Estimate'!$B$7)),IF('Monthly Estimate'!$D$7='Payment Calendar'!$B351,'Monthly Estimate'!$B$7,0))</f>
        <v>0</v>
      </c>
      <c r="AQ351" s="34">
        <f>IF(ISBLANK('Monthly Estimate'!$D$8),SUMPRODUCT(('Monthly Estimate'!$F$8:$BL$8='Payment Calendar'!$A351)*('Monthly Estimate'!$B$8)),IF('Monthly Estimate'!$D$8='Payment Calendar'!$B351,'Monthly Estimate'!$B$8,0))</f>
        <v>0</v>
      </c>
      <c r="AR351" s="35">
        <f t="shared" si="119"/>
        <v>0</v>
      </c>
      <c r="AS351" s="36">
        <f>IF(ISBLANK('Monthly Estimate'!$D$54),SUMPRODUCT(('Monthly Estimate'!$F$54:$BL$54='Payment Calendar'!$A351)*('Monthly Estimate'!$B$54)),IF('Monthly Estimate'!$D$54='Payment Calendar'!$B351,'Monthly Estimate'!$B$54,0))</f>
        <v>0</v>
      </c>
      <c r="AT351" s="34">
        <f>IF(ISBLANK('Monthly Estimate'!$D$55),SUMPRODUCT(('Monthly Estimate'!$F$55:$BL$55='Payment Calendar'!$A351)*('Monthly Estimate'!$B$55)),IF('Monthly Estimate'!$D$55='Payment Calendar'!$B351,'Monthly Estimate'!$B$55,0))</f>
        <v>0</v>
      </c>
      <c r="AU351" s="29">
        <f t="shared" si="128"/>
        <v>0</v>
      </c>
      <c r="AV351" s="30">
        <f t="shared" si="129"/>
        <v>0</v>
      </c>
      <c r="AW351" s="37">
        <f t="shared" si="131"/>
        <v>0</v>
      </c>
    </row>
    <row r="352" spans="1:49" x14ac:dyDescent="0.2">
      <c r="A352" s="31">
        <f t="shared" si="130"/>
        <v>43438</v>
      </c>
      <c r="B352" s="32">
        <f t="shared" si="118"/>
        <v>4</v>
      </c>
      <c r="C352" s="32">
        <f t="shared" si="127"/>
        <v>12</v>
      </c>
      <c r="D352" s="33">
        <f>IF(ISBLANK('Monthly Estimate'!$D$13),SUMPRODUCT(('Monthly Estimate'!$F$13:$BL$13='Payment Calendar'!$A352)*('Monthly Estimate'!$B$13)),IF('Monthly Estimate'!$D$13='Payment Calendar'!$B352,'Monthly Estimate'!$B$13,0))</f>
        <v>0</v>
      </c>
      <c r="E352" s="33">
        <f>IF(ISBLANK('Monthly Estimate'!$D$14),SUMPRODUCT(('Monthly Estimate'!$F$14:$BL$14='Payment Calendar'!$A352)*('Monthly Estimate'!$B$14)),IF('Monthly Estimate'!$D$14='Payment Calendar'!$B352,'Monthly Estimate'!$B$14,0))</f>
        <v>0</v>
      </c>
      <c r="F352" s="33">
        <f>IF(ISBLANK('Monthly Estimate'!$D$15),SUMPRODUCT(('Monthly Estimate'!$F$15:$BL$15='Payment Calendar'!$A352)*('Monthly Estimate'!$B$15)),IF('Monthly Estimate'!$D$15='Payment Calendar'!$B352,'Monthly Estimate'!$B$15,0))</f>
        <v>0</v>
      </c>
      <c r="G352" s="33">
        <f>IF(ISBLANK('Monthly Estimate'!$D$16),SUMPRODUCT(('Monthly Estimate'!$F$16:$BL$16='Payment Calendar'!$A352)*('Monthly Estimate'!$B$16)),IF('Monthly Estimate'!$D$16='Payment Calendar'!$B352,'Monthly Estimate'!$B$16,0))</f>
        <v>0</v>
      </c>
      <c r="H352" s="33">
        <f>IF(ISBLANK('Monthly Estimate'!$D$17),SUMPRODUCT(('Monthly Estimate'!$F$17:$BL$17='Payment Calendar'!$A352)*('Monthly Estimate'!$B$17)),IF('Monthly Estimate'!$D$17='Payment Calendar'!$B352,'Monthly Estimate'!$B$17,0))</f>
        <v>0</v>
      </c>
      <c r="I352" s="33">
        <f>IF(ISBLANK('Monthly Estimate'!$D$18),SUMPRODUCT(('Monthly Estimate'!$F$18:$BL$18='Payment Calendar'!$A352)*('Monthly Estimate'!$B$18)),IF('Monthly Estimate'!$D$18='Payment Calendar'!$B352,'Monthly Estimate'!$B$18,0))</f>
        <v>0</v>
      </c>
      <c r="J352" s="33">
        <f>IF(ISBLANK('Monthly Estimate'!$D$19),SUMPRODUCT(('Monthly Estimate'!$F$19:$BL$19='Payment Calendar'!$A352)*('Monthly Estimate'!$B$19)),IF('Monthly Estimate'!$D$19='Payment Calendar'!$B352,'Monthly Estimate'!$B$19,0))</f>
        <v>0</v>
      </c>
      <c r="K352" s="33">
        <f>IF(ISBLANK('Monthly Estimate'!$D$20),SUMPRODUCT(('Monthly Estimate'!$F$20:$BL$20='Payment Calendar'!$A352)*('Monthly Estimate'!$B$20)),IF('Monthly Estimate'!$D$20='Payment Calendar'!$B352,'Monthly Estimate'!$B$20,0))</f>
        <v>0</v>
      </c>
      <c r="L352" s="33">
        <f>IF(ISBLANK('Monthly Estimate'!$D$21),SUMPRODUCT(('Monthly Estimate'!$F$21:$BL$21='Payment Calendar'!$A352)*('Monthly Estimate'!$B$21)),IF('Monthly Estimate'!$D$21='Payment Calendar'!$B352,'Monthly Estimate'!$B$21,0))</f>
        <v>0</v>
      </c>
      <c r="M352" s="33">
        <f>IF(ISBLANK('Monthly Estimate'!$D$22),SUMPRODUCT(('Monthly Estimate'!$F$22:$BL$22='Payment Calendar'!$A352)*('Monthly Estimate'!$B$22)),IF('Monthly Estimate'!$D$22='Payment Calendar'!$B352,'Monthly Estimate'!$B$22,0))</f>
        <v>0</v>
      </c>
      <c r="N352" s="33">
        <f>IF(ISBLANK('Monthly Estimate'!$D$23),SUMPRODUCT(('Monthly Estimate'!$F$23:$BL$23='Payment Calendar'!$A352)*('Monthly Estimate'!$B$23)),IF('Monthly Estimate'!$D$23='Payment Calendar'!$B352,'Monthly Estimate'!$B$23,0))</f>
        <v>0</v>
      </c>
      <c r="O352" s="33">
        <f>IF(ISBLANK('Monthly Estimate'!$D$24),SUMPRODUCT(('Monthly Estimate'!$F$24:$BL$24='Payment Calendar'!$A352)*('Monthly Estimate'!$B$24)),IF('Monthly Estimate'!$D$24='Payment Calendar'!$B352,'Monthly Estimate'!$B$24,0))</f>
        <v>0</v>
      </c>
      <c r="P352" s="33">
        <f>IF(ISBLANK('Monthly Estimate'!$D$25),SUMPRODUCT(('Monthly Estimate'!$F$25:$BL$25='Payment Calendar'!$A352)*('Monthly Estimate'!$B$25)),IF('Monthly Estimate'!$D$25='Payment Calendar'!$B352,'Monthly Estimate'!$B$25,0))</f>
        <v>0</v>
      </c>
      <c r="Q352" s="33">
        <f>IF(ISBLANK('Monthly Estimate'!$D$26),SUMPRODUCT(('Monthly Estimate'!$F$26:$BL$26='Payment Calendar'!$A352)*('Monthly Estimate'!$B$26)),IF('Monthly Estimate'!$D$26='Payment Calendar'!$B352,'Monthly Estimate'!$B$26,0))</f>
        <v>0</v>
      </c>
      <c r="R352" s="33">
        <f>IF(ISBLANK('Monthly Estimate'!$D$27),SUMPRODUCT(('Monthly Estimate'!$F$27:$BL$27='Payment Calendar'!$A352)*('Monthly Estimate'!$B$27)),IF('Monthly Estimate'!$D$27='Payment Calendar'!$B352,'Monthly Estimate'!$B$27,0))</f>
        <v>0</v>
      </c>
      <c r="S352" s="33">
        <f>IF(ISBLANK('Monthly Estimate'!$D$28),SUMPRODUCT(('Monthly Estimate'!$F$28:$BL$28='Payment Calendar'!$A352)*('Monthly Estimate'!$B$28)),IF('Monthly Estimate'!$D$28='Payment Calendar'!$B352,'Monthly Estimate'!$B$28,0))</f>
        <v>0</v>
      </c>
      <c r="T352" s="33">
        <f>IF(ISBLANK('Monthly Estimate'!$D$32),SUMPRODUCT(('Monthly Estimate'!$F$32:$BL$32='Payment Calendar'!$A352)*('Monthly Estimate'!$B$32)),IF('Monthly Estimate'!$D$32='Payment Calendar'!$B352,'Monthly Estimate'!$B$32,0))</f>
        <v>0</v>
      </c>
      <c r="U352" s="33">
        <f>IF(ISBLANK('Monthly Estimate'!$D$33),SUMPRODUCT(('Monthly Estimate'!$F$33:$BL$33='Payment Calendar'!$A352)*('Monthly Estimate'!$B$33)),IF('Monthly Estimate'!$D$33='Payment Calendar'!$B352,'Monthly Estimate'!$B$33,0))</f>
        <v>0</v>
      </c>
      <c r="V352" s="33">
        <f>IF(ISBLANK('Monthly Estimate'!$D$34),SUMPRODUCT(('Monthly Estimate'!$F$34:$BL$34='Payment Calendar'!$A352)*('Monthly Estimate'!$B$34)),IF('Monthly Estimate'!$D$34='Payment Calendar'!$B352,'Monthly Estimate'!$B$34,0))</f>
        <v>0</v>
      </c>
      <c r="W352" s="33">
        <f>IF(ISBLANK('Monthly Estimate'!$D$35),SUMPRODUCT(('Monthly Estimate'!$F$35:$BL$35='Payment Calendar'!$A352)*('Monthly Estimate'!$B$35)),IF('Monthly Estimate'!$D$35='Payment Calendar'!$B352,'Monthly Estimate'!$B$35,0))</f>
        <v>0</v>
      </c>
      <c r="X352" s="33">
        <f>IF(ISBLANK('Monthly Estimate'!$D$36),SUMPRODUCT(('Monthly Estimate'!$F$36:$BL$36='Payment Calendar'!$A352)*('Monthly Estimate'!$B$36)),IF('Monthly Estimate'!$D$36='Payment Calendar'!$B352,'Monthly Estimate'!$B$36,0))</f>
        <v>0</v>
      </c>
      <c r="Y352" s="33">
        <f>IF(ISBLANK('Monthly Estimate'!$D$37),SUMPRODUCT(('Monthly Estimate'!$F$37:$BL$37='Payment Calendar'!$A352)*('Monthly Estimate'!$B$37)),IF('Monthly Estimate'!$D$37='Payment Calendar'!$B352,'Monthly Estimate'!$B$37,0))</f>
        <v>0</v>
      </c>
      <c r="Z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A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B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C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D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E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F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G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H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I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J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K352" s="33">
        <f>IF(ISBLANK('Monthly Estimate'!$D$38),SUMPRODUCT(('Monthly Estimate'!$F$38:$BL$38='Payment Calendar'!$A352)*('Monthly Estimate'!$B$38)),IF('Monthly Estimate'!$D$38='Payment Calendar'!$B352,'Monthly Estimate'!$B$38,0))</f>
        <v>0</v>
      </c>
      <c r="AL352" s="33">
        <f>IF(ISBLANK('Monthly Estimate'!$D$50),SUMPRODUCT(('Monthly Estimate'!$F$50:$BL$50='Payment Calendar'!$A352)*('Monthly Estimate'!$B$50)),IF('Monthly Estimate'!$D$50='Payment Calendar'!$B352,'Monthly Estimate'!$B$50,0))</f>
        <v>0</v>
      </c>
      <c r="AM352" s="34">
        <f>IF(ISBLANK('Monthly Estimate'!$D$51),SUMPRODUCT(('Monthly Estimate'!$F$51:$BL$51='Payment Calendar'!$A352)*('Monthly Estimate'!$B$51)),IF('Monthly Estimate'!$D$51='Payment Calendar'!$B352,'Monthly Estimate'!$B$51,0))</f>
        <v>0</v>
      </c>
      <c r="AN352" s="29">
        <f>SUM(D352:AM352)</f>
        <v>0</v>
      </c>
      <c r="AO352" s="33">
        <f>IF(ISBLANK('Monthly Estimate'!$D$6),SUMPRODUCT(('Monthly Estimate'!$F$6:$BL$6='Payment Calendar'!$A352)*('Monthly Estimate'!$B$6)),IF('Monthly Estimate'!$D$6='Payment Calendar'!$B352,'Monthly Estimate'!$B$6,0))</f>
        <v>0</v>
      </c>
      <c r="AP352" s="33">
        <f>IF(ISBLANK('Monthly Estimate'!$D$7),SUMPRODUCT(('Monthly Estimate'!$F$7:$BL$7='Payment Calendar'!$A352)*('Monthly Estimate'!$B$7)),IF('Monthly Estimate'!$D$7='Payment Calendar'!$B352,'Monthly Estimate'!$B$7,0))</f>
        <v>0</v>
      </c>
      <c r="AQ352" s="34">
        <f>IF(ISBLANK('Monthly Estimate'!$D$8),SUMPRODUCT(('Monthly Estimate'!$F$8:$BL$8='Payment Calendar'!$A352)*('Monthly Estimate'!$B$8)),IF('Monthly Estimate'!$D$8='Payment Calendar'!$B352,'Monthly Estimate'!$B$8,0))</f>
        <v>0</v>
      </c>
      <c r="AR352" s="35">
        <f t="shared" si="119"/>
        <v>0</v>
      </c>
      <c r="AS352" s="36">
        <f>IF(ISBLANK('Monthly Estimate'!$D$54),SUMPRODUCT(('Monthly Estimate'!$F$54:$BL$54='Payment Calendar'!$A352)*('Monthly Estimate'!$B$54)),IF('Monthly Estimate'!$D$54='Payment Calendar'!$B352,'Monthly Estimate'!$B$54,0))</f>
        <v>0</v>
      </c>
      <c r="AT352" s="34">
        <f>IF(ISBLANK('Monthly Estimate'!$D$55),SUMPRODUCT(('Monthly Estimate'!$F$55:$BL$55='Payment Calendar'!$A352)*('Monthly Estimate'!$B$55)),IF('Monthly Estimate'!$D$55='Payment Calendar'!$B352,'Monthly Estimate'!$B$55,0))</f>
        <v>0</v>
      </c>
      <c r="AU352" s="29">
        <f t="shared" si="128"/>
        <v>0</v>
      </c>
      <c r="AV352" s="30">
        <f t="shared" si="129"/>
        <v>0</v>
      </c>
      <c r="AW352" s="37">
        <f t="shared" si="131"/>
        <v>0</v>
      </c>
    </row>
    <row r="353" spans="1:49" x14ac:dyDescent="0.2">
      <c r="A353" s="31">
        <f t="shared" si="130"/>
        <v>43439</v>
      </c>
      <c r="B353" s="32">
        <f t="shared" si="118"/>
        <v>5</v>
      </c>
      <c r="C353" s="32">
        <f t="shared" si="127"/>
        <v>12</v>
      </c>
      <c r="D353" s="33">
        <f>IF(ISBLANK('Monthly Estimate'!$D$13),SUMPRODUCT(('Monthly Estimate'!$F$13:$BL$13='Payment Calendar'!$A353)*('Monthly Estimate'!$B$13)),IF('Monthly Estimate'!$D$13='Payment Calendar'!$B353,'Monthly Estimate'!$B$13,0))</f>
        <v>0</v>
      </c>
      <c r="E353" s="33">
        <f>IF(ISBLANK('Monthly Estimate'!$D$14),SUMPRODUCT(('Monthly Estimate'!$F$14:$BL$14='Payment Calendar'!$A353)*('Monthly Estimate'!$B$14)),IF('Monthly Estimate'!$D$14='Payment Calendar'!$B353,'Monthly Estimate'!$B$14,0))</f>
        <v>0</v>
      </c>
      <c r="F353" s="33">
        <f>IF(ISBLANK('Monthly Estimate'!$D$15),SUMPRODUCT(('Monthly Estimate'!$F$15:$BL$15='Payment Calendar'!$A353)*('Monthly Estimate'!$B$15)),IF('Monthly Estimate'!$D$15='Payment Calendar'!$B353,'Monthly Estimate'!$B$15,0))</f>
        <v>0</v>
      </c>
      <c r="G353" s="33">
        <f>IF(ISBLANK('Monthly Estimate'!$D$16),SUMPRODUCT(('Monthly Estimate'!$F$16:$BL$16='Payment Calendar'!$A353)*('Monthly Estimate'!$B$16)),IF('Monthly Estimate'!$D$16='Payment Calendar'!$B353,'Monthly Estimate'!$B$16,0))</f>
        <v>0</v>
      </c>
      <c r="H353" s="33">
        <f>IF(ISBLANK('Monthly Estimate'!$D$17),SUMPRODUCT(('Monthly Estimate'!$F$17:$BL$17='Payment Calendar'!$A353)*('Monthly Estimate'!$B$17)),IF('Monthly Estimate'!$D$17='Payment Calendar'!$B353,'Monthly Estimate'!$B$17,0))</f>
        <v>0</v>
      </c>
      <c r="I353" s="33">
        <f>IF(ISBLANK('Monthly Estimate'!$D$18),SUMPRODUCT(('Monthly Estimate'!$F$18:$BL$18='Payment Calendar'!$A353)*('Monthly Estimate'!$B$18)),IF('Monthly Estimate'!$D$18='Payment Calendar'!$B353,'Monthly Estimate'!$B$18,0))</f>
        <v>0</v>
      </c>
      <c r="J353" s="33">
        <f>IF(ISBLANK('Monthly Estimate'!$D$19),SUMPRODUCT(('Monthly Estimate'!$F$19:$BL$19='Payment Calendar'!$A353)*('Monthly Estimate'!$B$19)),IF('Monthly Estimate'!$D$19='Payment Calendar'!$B353,'Monthly Estimate'!$B$19,0))</f>
        <v>0</v>
      </c>
      <c r="K353" s="33">
        <f>IF(ISBLANK('Monthly Estimate'!$D$20),SUMPRODUCT(('Monthly Estimate'!$F$20:$BL$20='Payment Calendar'!$A353)*('Monthly Estimate'!$B$20)),IF('Monthly Estimate'!$D$20='Payment Calendar'!$B353,'Monthly Estimate'!$B$20,0))</f>
        <v>0</v>
      </c>
      <c r="L353" s="33">
        <f>IF(ISBLANK('Monthly Estimate'!$D$21),SUMPRODUCT(('Monthly Estimate'!$F$21:$BL$21='Payment Calendar'!$A353)*('Monthly Estimate'!$B$21)),IF('Monthly Estimate'!$D$21='Payment Calendar'!$B353,'Monthly Estimate'!$B$21,0))</f>
        <v>0</v>
      </c>
      <c r="M353" s="33">
        <f>IF(ISBLANK('Monthly Estimate'!$D$22),SUMPRODUCT(('Monthly Estimate'!$F$22:$BL$22='Payment Calendar'!$A353)*('Monthly Estimate'!$B$22)),IF('Monthly Estimate'!$D$22='Payment Calendar'!$B353,'Monthly Estimate'!$B$22,0))</f>
        <v>0</v>
      </c>
      <c r="N353" s="33">
        <f>IF(ISBLANK('Monthly Estimate'!$D$23),SUMPRODUCT(('Monthly Estimate'!$F$23:$BL$23='Payment Calendar'!$A353)*('Monthly Estimate'!$B$23)),IF('Monthly Estimate'!$D$23='Payment Calendar'!$B353,'Monthly Estimate'!$B$23,0))</f>
        <v>0</v>
      </c>
      <c r="O353" s="33">
        <f>IF(ISBLANK('Monthly Estimate'!$D$24),SUMPRODUCT(('Monthly Estimate'!$F$24:$BL$24='Payment Calendar'!$A353)*('Monthly Estimate'!$B$24)),IF('Monthly Estimate'!$D$24='Payment Calendar'!$B353,'Monthly Estimate'!$B$24,0))</f>
        <v>0</v>
      </c>
      <c r="P353" s="33">
        <f>IF(ISBLANK('Monthly Estimate'!$D$25),SUMPRODUCT(('Monthly Estimate'!$F$25:$BL$25='Payment Calendar'!$A353)*('Monthly Estimate'!$B$25)),IF('Monthly Estimate'!$D$25='Payment Calendar'!$B353,'Monthly Estimate'!$B$25,0))</f>
        <v>0</v>
      </c>
      <c r="Q353" s="33">
        <f>IF(ISBLANK('Monthly Estimate'!$D$26),SUMPRODUCT(('Monthly Estimate'!$F$26:$BL$26='Payment Calendar'!$A353)*('Monthly Estimate'!$B$26)),IF('Monthly Estimate'!$D$26='Payment Calendar'!$B353,'Monthly Estimate'!$B$26,0))</f>
        <v>0</v>
      </c>
      <c r="R353" s="33">
        <f>IF(ISBLANK('Monthly Estimate'!$D$27),SUMPRODUCT(('Monthly Estimate'!$F$27:$BL$27='Payment Calendar'!$A353)*('Monthly Estimate'!$B$27)),IF('Monthly Estimate'!$D$27='Payment Calendar'!$B353,'Monthly Estimate'!$B$27,0))</f>
        <v>0</v>
      </c>
      <c r="S353" s="33">
        <f>IF(ISBLANK('Monthly Estimate'!$D$28),SUMPRODUCT(('Monthly Estimate'!$F$28:$BL$28='Payment Calendar'!$A353)*('Monthly Estimate'!$B$28)),IF('Monthly Estimate'!$D$28='Payment Calendar'!$B353,'Monthly Estimate'!$B$28,0))</f>
        <v>0</v>
      </c>
      <c r="T353" s="33">
        <f>IF(ISBLANK('Monthly Estimate'!$D$32),SUMPRODUCT(('Monthly Estimate'!$F$32:$BL$32='Payment Calendar'!$A353)*('Monthly Estimate'!$B$32)),IF('Monthly Estimate'!$D$32='Payment Calendar'!$B353,'Monthly Estimate'!$B$32,0))</f>
        <v>0</v>
      </c>
      <c r="U353" s="33">
        <f>IF(ISBLANK('Monthly Estimate'!$D$33),SUMPRODUCT(('Monthly Estimate'!$F$33:$BL$33='Payment Calendar'!$A353)*('Monthly Estimate'!$B$33)),IF('Monthly Estimate'!$D$33='Payment Calendar'!$B353,'Monthly Estimate'!$B$33,0))</f>
        <v>0</v>
      </c>
      <c r="V353" s="33">
        <f>IF(ISBLANK('Monthly Estimate'!$D$34),SUMPRODUCT(('Monthly Estimate'!$F$34:$BL$34='Payment Calendar'!$A353)*('Monthly Estimate'!$B$34)),IF('Monthly Estimate'!$D$34='Payment Calendar'!$B353,'Monthly Estimate'!$B$34,0))</f>
        <v>0</v>
      </c>
      <c r="W353" s="33">
        <f>IF(ISBLANK('Monthly Estimate'!$D$35),SUMPRODUCT(('Monthly Estimate'!$F$35:$BL$35='Payment Calendar'!$A353)*('Monthly Estimate'!$B$35)),IF('Monthly Estimate'!$D$35='Payment Calendar'!$B353,'Monthly Estimate'!$B$35,0))</f>
        <v>0</v>
      </c>
      <c r="X353" s="33">
        <f>IF(ISBLANK('Monthly Estimate'!$D$36),SUMPRODUCT(('Monthly Estimate'!$F$36:$BL$36='Payment Calendar'!$A353)*('Monthly Estimate'!$B$36)),IF('Monthly Estimate'!$D$36='Payment Calendar'!$B353,'Monthly Estimate'!$B$36,0))</f>
        <v>0</v>
      </c>
      <c r="Y353" s="33">
        <f>IF(ISBLANK('Monthly Estimate'!$D$37),SUMPRODUCT(('Monthly Estimate'!$F$37:$BL$37='Payment Calendar'!$A353)*('Monthly Estimate'!$B$37)),IF('Monthly Estimate'!$D$37='Payment Calendar'!$B353,'Monthly Estimate'!$B$37,0))</f>
        <v>0</v>
      </c>
      <c r="Z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A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B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C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D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E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F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G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H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I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J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K353" s="33">
        <f>IF(ISBLANK('Monthly Estimate'!$D$38),SUMPRODUCT(('Monthly Estimate'!$F$38:$BL$38='Payment Calendar'!$A353)*('Monthly Estimate'!$B$38)),IF('Monthly Estimate'!$D$38='Payment Calendar'!$B353,'Monthly Estimate'!$B$38,0))</f>
        <v>0</v>
      </c>
      <c r="AL353" s="33">
        <f>IF(ISBLANK('Monthly Estimate'!$D$50),SUMPRODUCT(('Monthly Estimate'!$F$50:$BL$50='Payment Calendar'!$A353)*('Monthly Estimate'!$B$50)),IF('Monthly Estimate'!$D$50='Payment Calendar'!$B353,'Monthly Estimate'!$B$50,0))</f>
        <v>0</v>
      </c>
      <c r="AM353" s="34">
        <f>IF(ISBLANK('Monthly Estimate'!$D$51),SUMPRODUCT(('Monthly Estimate'!$F$51:$BL$51='Payment Calendar'!$A353)*('Monthly Estimate'!$B$51)),IF('Monthly Estimate'!$D$51='Payment Calendar'!$B353,'Monthly Estimate'!$B$51,0))</f>
        <v>0</v>
      </c>
      <c r="AN353" s="29">
        <f>SUM(D353:AM353)</f>
        <v>0</v>
      </c>
      <c r="AO353" s="33">
        <f>IF(ISBLANK('Monthly Estimate'!$D$6),SUMPRODUCT(('Monthly Estimate'!$F$6:$BL$6='Payment Calendar'!$A353)*('Monthly Estimate'!$B$6)),IF('Monthly Estimate'!$D$6='Payment Calendar'!$B353,'Monthly Estimate'!$B$6,0))</f>
        <v>0</v>
      </c>
      <c r="AP353" s="33">
        <f>IF(ISBLANK('Monthly Estimate'!$D$7),SUMPRODUCT(('Monthly Estimate'!$F$7:$BL$7='Payment Calendar'!$A353)*('Monthly Estimate'!$B$7)),IF('Monthly Estimate'!$D$7='Payment Calendar'!$B353,'Monthly Estimate'!$B$7,0))</f>
        <v>0</v>
      </c>
      <c r="AQ353" s="34">
        <f>IF(ISBLANK('Monthly Estimate'!$D$8),SUMPRODUCT(('Monthly Estimate'!$F$8:$BL$8='Payment Calendar'!$A353)*('Monthly Estimate'!$B$8)),IF('Monthly Estimate'!$D$8='Payment Calendar'!$B353,'Monthly Estimate'!$B$8,0))</f>
        <v>0</v>
      </c>
      <c r="AR353" s="35">
        <f t="shared" si="119"/>
        <v>0</v>
      </c>
      <c r="AS353" s="36">
        <f>IF(ISBLANK('Monthly Estimate'!$D$54),SUMPRODUCT(('Monthly Estimate'!$F$54:$BL$54='Payment Calendar'!$A353)*('Monthly Estimate'!$B$54)),IF('Monthly Estimate'!$D$54='Payment Calendar'!$B353,'Monthly Estimate'!$B$54,0))</f>
        <v>0</v>
      </c>
      <c r="AT353" s="34">
        <f>IF(ISBLANK('Monthly Estimate'!$D$55),SUMPRODUCT(('Monthly Estimate'!$F$55:$BL$55='Payment Calendar'!$A353)*('Monthly Estimate'!$B$55)),IF('Monthly Estimate'!$D$55='Payment Calendar'!$B353,'Monthly Estimate'!$B$55,0))</f>
        <v>0</v>
      </c>
      <c r="AU353" s="29">
        <f t="shared" si="128"/>
        <v>0</v>
      </c>
      <c r="AV353" s="30">
        <f t="shared" si="129"/>
        <v>0</v>
      </c>
      <c r="AW353" s="37">
        <f t="shared" si="131"/>
        <v>0</v>
      </c>
    </row>
    <row r="354" spans="1:49" x14ac:dyDescent="0.2">
      <c r="A354" s="31">
        <f t="shared" si="130"/>
        <v>43440</v>
      </c>
      <c r="B354" s="32">
        <f t="shared" si="118"/>
        <v>6</v>
      </c>
      <c r="C354" s="32">
        <f t="shared" si="127"/>
        <v>12</v>
      </c>
      <c r="D354" s="33">
        <f>IF(ISBLANK('Monthly Estimate'!$D$13),SUMPRODUCT(('Monthly Estimate'!$F$13:$BL$13='Payment Calendar'!$A354)*('Monthly Estimate'!$B$13)),IF('Monthly Estimate'!$D$13='Payment Calendar'!$B354,'Monthly Estimate'!$B$13,0))</f>
        <v>0</v>
      </c>
      <c r="E354" s="33">
        <f>IF(ISBLANK('Monthly Estimate'!$D$14),SUMPRODUCT(('Monthly Estimate'!$F$14:$BL$14='Payment Calendar'!$A354)*('Monthly Estimate'!$B$14)),IF('Monthly Estimate'!$D$14='Payment Calendar'!$B354,'Monthly Estimate'!$B$14,0))</f>
        <v>0</v>
      </c>
      <c r="F354" s="33">
        <f>IF(ISBLANK('Monthly Estimate'!$D$15),SUMPRODUCT(('Monthly Estimate'!$F$15:$BL$15='Payment Calendar'!$A354)*('Monthly Estimate'!$B$15)),IF('Monthly Estimate'!$D$15='Payment Calendar'!$B354,'Monthly Estimate'!$B$15,0))</f>
        <v>0</v>
      </c>
      <c r="G354" s="33">
        <f>IF(ISBLANK('Monthly Estimate'!$D$16),SUMPRODUCT(('Monthly Estimate'!$F$16:$BL$16='Payment Calendar'!$A354)*('Monthly Estimate'!$B$16)),IF('Monthly Estimate'!$D$16='Payment Calendar'!$B354,'Monthly Estimate'!$B$16,0))</f>
        <v>0</v>
      </c>
      <c r="H354" s="33">
        <f>IF(ISBLANK('Monthly Estimate'!$D$17),SUMPRODUCT(('Monthly Estimate'!$F$17:$BL$17='Payment Calendar'!$A354)*('Monthly Estimate'!$B$17)),IF('Monthly Estimate'!$D$17='Payment Calendar'!$B354,'Monthly Estimate'!$B$17,0))</f>
        <v>0</v>
      </c>
      <c r="I354" s="33">
        <f>IF(ISBLANK('Monthly Estimate'!$D$18),SUMPRODUCT(('Monthly Estimate'!$F$18:$BL$18='Payment Calendar'!$A354)*('Monthly Estimate'!$B$18)),IF('Monthly Estimate'!$D$18='Payment Calendar'!$B354,'Monthly Estimate'!$B$18,0))</f>
        <v>0</v>
      </c>
      <c r="J354" s="33">
        <f>IF(ISBLANK('Monthly Estimate'!$D$19),SUMPRODUCT(('Monthly Estimate'!$F$19:$BL$19='Payment Calendar'!$A354)*('Monthly Estimate'!$B$19)),IF('Monthly Estimate'!$D$19='Payment Calendar'!$B354,'Monthly Estimate'!$B$19,0))</f>
        <v>0</v>
      </c>
      <c r="K354" s="33">
        <f>IF(ISBLANK('Monthly Estimate'!$D$20),SUMPRODUCT(('Monthly Estimate'!$F$20:$BL$20='Payment Calendar'!$A354)*('Monthly Estimate'!$B$20)),IF('Monthly Estimate'!$D$20='Payment Calendar'!$B354,'Monthly Estimate'!$B$20,0))</f>
        <v>0</v>
      </c>
      <c r="L354" s="33">
        <f>IF(ISBLANK('Monthly Estimate'!$D$21),SUMPRODUCT(('Monthly Estimate'!$F$21:$BL$21='Payment Calendar'!$A354)*('Monthly Estimate'!$B$21)),IF('Monthly Estimate'!$D$21='Payment Calendar'!$B354,'Monthly Estimate'!$B$21,0))</f>
        <v>0</v>
      </c>
      <c r="M354" s="33">
        <f>IF(ISBLANK('Monthly Estimate'!$D$22),SUMPRODUCT(('Monthly Estimate'!$F$22:$BL$22='Payment Calendar'!$A354)*('Monthly Estimate'!$B$22)),IF('Monthly Estimate'!$D$22='Payment Calendar'!$B354,'Monthly Estimate'!$B$22,0))</f>
        <v>0</v>
      </c>
      <c r="N354" s="33">
        <f>IF(ISBLANK('Monthly Estimate'!$D$23),SUMPRODUCT(('Monthly Estimate'!$F$23:$BL$23='Payment Calendar'!$A354)*('Monthly Estimate'!$B$23)),IF('Monthly Estimate'!$D$23='Payment Calendar'!$B354,'Monthly Estimate'!$B$23,0))</f>
        <v>0</v>
      </c>
      <c r="O354" s="33">
        <f>IF(ISBLANK('Monthly Estimate'!$D$24),SUMPRODUCT(('Monthly Estimate'!$F$24:$BL$24='Payment Calendar'!$A354)*('Monthly Estimate'!$B$24)),IF('Monthly Estimate'!$D$24='Payment Calendar'!$B354,'Monthly Estimate'!$B$24,0))</f>
        <v>0</v>
      </c>
      <c r="P354" s="33">
        <f>IF(ISBLANK('Monthly Estimate'!$D$25),SUMPRODUCT(('Monthly Estimate'!$F$25:$BL$25='Payment Calendar'!$A354)*('Monthly Estimate'!$B$25)),IF('Monthly Estimate'!$D$25='Payment Calendar'!$B354,'Monthly Estimate'!$B$25,0))</f>
        <v>0</v>
      </c>
      <c r="Q354" s="33">
        <f>IF(ISBLANK('Monthly Estimate'!$D$26),SUMPRODUCT(('Monthly Estimate'!$F$26:$BL$26='Payment Calendar'!$A354)*('Monthly Estimate'!$B$26)),IF('Monthly Estimate'!$D$26='Payment Calendar'!$B354,'Monthly Estimate'!$B$26,0))</f>
        <v>0</v>
      </c>
      <c r="R354" s="33">
        <f>IF(ISBLANK('Monthly Estimate'!$D$27),SUMPRODUCT(('Monthly Estimate'!$F$27:$BL$27='Payment Calendar'!$A354)*('Monthly Estimate'!$B$27)),IF('Monthly Estimate'!$D$27='Payment Calendar'!$B354,'Monthly Estimate'!$B$27,0))</f>
        <v>0</v>
      </c>
      <c r="S354" s="33">
        <f>IF(ISBLANK('Monthly Estimate'!$D$28),SUMPRODUCT(('Monthly Estimate'!$F$28:$BL$28='Payment Calendar'!$A354)*('Monthly Estimate'!$B$28)),IF('Monthly Estimate'!$D$28='Payment Calendar'!$B354,'Monthly Estimate'!$B$28,0))</f>
        <v>0</v>
      </c>
      <c r="T354" s="33">
        <f>IF(ISBLANK('Monthly Estimate'!$D$32),SUMPRODUCT(('Monthly Estimate'!$F$32:$BL$32='Payment Calendar'!$A354)*('Monthly Estimate'!$B$32)),IF('Monthly Estimate'!$D$32='Payment Calendar'!$B354,'Monthly Estimate'!$B$32,0))</f>
        <v>0</v>
      </c>
      <c r="U354" s="33">
        <f>IF(ISBLANK('Monthly Estimate'!$D$33),SUMPRODUCT(('Monthly Estimate'!$F$33:$BL$33='Payment Calendar'!$A354)*('Monthly Estimate'!$B$33)),IF('Monthly Estimate'!$D$33='Payment Calendar'!$B354,'Monthly Estimate'!$B$33,0))</f>
        <v>0</v>
      </c>
      <c r="V354" s="33">
        <f>IF(ISBLANK('Monthly Estimate'!$D$34),SUMPRODUCT(('Monthly Estimate'!$F$34:$BL$34='Payment Calendar'!$A354)*('Monthly Estimate'!$B$34)),IF('Monthly Estimate'!$D$34='Payment Calendar'!$B354,'Monthly Estimate'!$B$34,0))</f>
        <v>0</v>
      </c>
      <c r="W354" s="33">
        <f>IF(ISBLANK('Monthly Estimate'!$D$35),SUMPRODUCT(('Monthly Estimate'!$F$35:$BL$35='Payment Calendar'!$A354)*('Monthly Estimate'!$B$35)),IF('Monthly Estimate'!$D$35='Payment Calendar'!$B354,'Monthly Estimate'!$B$35,0))</f>
        <v>0</v>
      </c>
      <c r="X354" s="33">
        <f>IF(ISBLANK('Monthly Estimate'!$D$36),SUMPRODUCT(('Monthly Estimate'!$F$36:$BL$36='Payment Calendar'!$A354)*('Monthly Estimate'!$B$36)),IF('Monthly Estimate'!$D$36='Payment Calendar'!$B354,'Monthly Estimate'!$B$36,0))</f>
        <v>0</v>
      </c>
      <c r="Y354" s="33">
        <f>IF(ISBLANK('Monthly Estimate'!$D$37),SUMPRODUCT(('Monthly Estimate'!$F$37:$BL$37='Payment Calendar'!$A354)*('Monthly Estimate'!$B$37)),IF('Monthly Estimate'!$D$37='Payment Calendar'!$B354,'Monthly Estimate'!$B$37,0))</f>
        <v>0</v>
      </c>
      <c r="Z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A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B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C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D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E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F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G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H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I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J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K354" s="33">
        <f>IF(ISBLANK('Monthly Estimate'!$D$38),SUMPRODUCT(('Monthly Estimate'!$F$38:$BL$38='Payment Calendar'!$A354)*('Monthly Estimate'!$B$38)),IF('Monthly Estimate'!$D$38='Payment Calendar'!$B354,'Monthly Estimate'!$B$38,0))</f>
        <v>0</v>
      </c>
      <c r="AL354" s="33">
        <f>IF(ISBLANK('Monthly Estimate'!$D$50),SUMPRODUCT(('Monthly Estimate'!$F$50:$BL$50='Payment Calendar'!$A354)*('Monthly Estimate'!$B$50)),IF('Monthly Estimate'!$D$50='Payment Calendar'!$B354,'Monthly Estimate'!$B$50,0))</f>
        <v>0</v>
      </c>
      <c r="AM354" s="34">
        <f>IF(ISBLANK('Monthly Estimate'!$D$51),SUMPRODUCT(('Monthly Estimate'!$F$51:$BL$51='Payment Calendar'!$A354)*('Monthly Estimate'!$B$51)),IF('Monthly Estimate'!$D$51='Payment Calendar'!$B354,'Monthly Estimate'!$B$51,0))</f>
        <v>0</v>
      </c>
      <c r="AN354" s="29">
        <f>SUM(D354:AM354)</f>
        <v>0</v>
      </c>
      <c r="AO354" s="33">
        <f>IF(ISBLANK('Monthly Estimate'!$D$6),SUMPRODUCT(('Monthly Estimate'!$F$6:$BL$6='Payment Calendar'!$A354)*('Monthly Estimate'!$B$6)),IF('Monthly Estimate'!$D$6='Payment Calendar'!$B354,'Monthly Estimate'!$B$6,0))</f>
        <v>0</v>
      </c>
      <c r="AP354" s="33">
        <f>IF(ISBLANK('Monthly Estimate'!$D$7),SUMPRODUCT(('Monthly Estimate'!$F$7:$BL$7='Payment Calendar'!$A354)*('Monthly Estimate'!$B$7)),IF('Monthly Estimate'!$D$7='Payment Calendar'!$B354,'Monthly Estimate'!$B$7,0))</f>
        <v>0</v>
      </c>
      <c r="AQ354" s="34">
        <f>IF(ISBLANK('Monthly Estimate'!$D$8),SUMPRODUCT(('Monthly Estimate'!$F$8:$BL$8='Payment Calendar'!$A354)*('Monthly Estimate'!$B$8)),IF('Monthly Estimate'!$D$8='Payment Calendar'!$B354,'Monthly Estimate'!$B$8,0))</f>
        <v>0</v>
      </c>
      <c r="AR354" s="35">
        <f t="shared" si="119"/>
        <v>0</v>
      </c>
      <c r="AS354" s="36">
        <f>IF(ISBLANK('Monthly Estimate'!$D$54),SUMPRODUCT(('Monthly Estimate'!$F$54:$BL$54='Payment Calendar'!$A354)*('Monthly Estimate'!$B$54)),IF('Monthly Estimate'!$D$54='Payment Calendar'!$B354,'Monthly Estimate'!$B$54,0))</f>
        <v>0</v>
      </c>
      <c r="AT354" s="34">
        <f>IF(ISBLANK('Monthly Estimate'!$D$55),SUMPRODUCT(('Monthly Estimate'!$F$55:$BL$55='Payment Calendar'!$A354)*('Monthly Estimate'!$B$55)),IF('Monthly Estimate'!$D$55='Payment Calendar'!$B354,'Monthly Estimate'!$B$55,0))</f>
        <v>0</v>
      </c>
      <c r="AU354" s="29">
        <f t="shared" si="128"/>
        <v>0</v>
      </c>
      <c r="AV354" s="30">
        <f t="shared" si="129"/>
        <v>0</v>
      </c>
      <c r="AW354" s="37">
        <f t="shared" si="131"/>
        <v>0</v>
      </c>
    </row>
    <row r="355" spans="1:49" x14ac:dyDescent="0.2">
      <c r="A355" s="31">
        <f t="shared" si="130"/>
        <v>43441</v>
      </c>
      <c r="B355" s="32">
        <f t="shared" si="118"/>
        <v>7</v>
      </c>
      <c r="C355" s="32">
        <f t="shared" si="127"/>
        <v>12</v>
      </c>
      <c r="D355" s="33">
        <f>IF(ISBLANK('Monthly Estimate'!$D$13),SUMPRODUCT(('Monthly Estimate'!$F$13:$BL$13='Payment Calendar'!$A355)*('Monthly Estimate'!$B$13)),IF('Monthly Estimate'!$D$13='Payment Calendar'!$B355,'Monthly Estimate'!$B$13,0))</f>
        <v>0</v>
      </c>
      <c r="E355" s="33">
        <f>IF(ISBLANK('Monthly Estimate'!$D$14),SUMPRODUCT(('Monthly Estimate'!$F$14:$BL$14='Payment Calendar'!$A355)*('Monthly Estimate'!$B$14)),IF('Monthly Estimate'!$D$14='Payment Calendar'!$B355,'Monthly Estimate'!$B$14,0))</f>
        <v>0</v>
      </c>
      <c r="F355" s="33">
        <f>IF(ISBLANK('Monthly Estimate'!$D$15),SUMPRODUCT(('Monthly Estimate'!$F$15:$BL$15='Payment Calendar'!$A355)*('Monthly Estimate'!$B$15)),IF('Monthly Estimate'!$D$15='Payment Calendar'!$B355,'Monthly Estimate'!$B$15,0))</f>
        <v>0</v>
      </c>
      <c r="G355" s="33">
        <f>IF(ISBLANK('Monthly Estimate'!$D$16),SUMPRODUCT(('Monthly Estimate'!$F$16:$BL$16='Payment Calendar'!$A355)*('Monthly Estimate'!$B$16)),IF('Monthly Estimate'!$D$16='Payment Calendar'!$B355,'Monthly Estimate'!$B$16,0))</f>
        <v>0</v>
      </c>
      <c r="H355" s="33">
        <f>IF(ISBLANK('Monthly Estimate'!$D$17),SUMPRODUCT(('Monthly Estimate'!$F$17:$BL$17='Payment Calendar'!$A355)*('Monthly Estimate'!$B$17)),IF('Monthly Estimate'!$D$17='Payment Calendar'!$B355,'Monthly Estimate'!$B$17,0))</f>
        <v>0</v>
      </c>
      <c r="I355" s="33">
        <f>IF(ISBLANK('Monthly Estimate'!$D$18),SUMPRODUCT(('Monthly Estimate'!$F$18:$BL$18='Payment Calendar'!$A355)*('Monthly Estimate'!$B$18)),IF('Monthly Estimate'!$D$18='Payment Calendar'!$B355,'Monthly Estimate'!$B$18,0))</f>
        <v>0</v>
      </c>
      <c r="J355" s="33">
        <f>IF(ISBLANK('Monthly Estimate'!$D$19),SUMPRODUCT(('Monthly Estimate'!$F$19:$BL$19='Payment Calendar'!$A355)*('Monthly Estimate'!$B$19)),IF('Monthly Estimate'!$D$19='Payment Calendar'!$B355,'Monthly Estimate'!$B$19,0))</f>
        <v>0</v>
      </c>
      <c r="K355" s="33">
        <f>IF(ISBLANK('Monthly Estimate'!$D$20),SUMPRODUCT(('Monthly Estimate'!$F$20:$BL$20='Payment Calendar'!$A355)*('Monthly Estimate'!$B$20)),IF('Monthly Estimate'!$D$20='Payment Calendar'!$B355,'Monthly Estimate'!$B$20,0))</f>
        <v>0</v>
      </c>
      <c r="L355" s="33">
        <f>IF(ISBLANK('Monthly Estimate'!$D$21),SUMPRODUCT(('Monthly Estimate'!$F$21:$BL$21='Payment Calendar'!$A355)*('Monthly Estimate'!$B$21)),IF('Monthly Estimate'!$D$21='Payment Calendar'!$B355,'Monthly Estimate'!$B$21,0))</f>
        <v>0</v>
      </c>
      <c r="M355" s="33">
        <f>IF(ISBLANK('Monthly Estimate'!$D$22),SUMPRODUCT(('Monthly Estimate'!$F$22:$BL$22='Payment Calendar'!$A355)*('Monthly Estimate'!$B$22)),IF('Monthly Estimate'!$D$22='Payment Calendar'!$B355,'Monthly Estimate'!$B$22,0))</f>
        <v>0</v>
      </c>
      <c r="N355" s="33">
        <f>IF(ISBLANK('Monthly Estimate'!$D$23),SUMPRODUCT(('Monthly Estimate'!$F$23:$BL$23='Payment Calendar'!$A355)*('Monthly Estimate'!$B$23)),IF('Monthly Estimate'!$D$23='Payment Calendar'!$B355,'Monthly Estimate'!$B$23,0))</f>
        <v>0</v>
      </c>
      <c r="O355" s="33">
        <f>IF(ISBLANK('Monthly Estimate'!$D$24),SUMPRODUCT(('Monthly Estimate'!$F$24:$BL$24='Payment Calendar'!$A355)*('Monthly Estimate'!$B$24)),IF('Monthly Estimate'!$D$24='Payment Calendar'!$B355,'Monthly Estimate'!$B$24,0))</f>
        <v>0</v>
      </c>
      <c r="P355" s="33">
        <f>IF(ISBLANK('Monthly Estimate'!$D$25),SUMPRODUCT(('Monthly Estimate'!$F$25:$BL$25='Payment Calendar'!$A355)*('Monthly Estimate'!$B$25)),IF('Monthly Estimate'!$D$25='Payment Calendar'!$B355,'Monthly Estimate'!$B$25,0))</f>
        <v>0</v>
      </c>
      <c r="Q355" s="33">
        <f>IF(ISBLANK('Monthly Estimate'!$D$26),SUMPRODUCT(('Monthly Estimate'!$F$26:$BL$26='Payment Calendar'!$A355)*('Monthly Estimate'!$B$26)),IF('Monthly Estimate'!$D$26='Payment Calendar'!$B355,'Monthly Estimate'!$B$26,0))</f>
        <v>0</v>
      </c>
      <c r="R355" s="33">
        <f>IF(ISBLANK('Monthly Estimate'!$D$27),SUMPRODUCT(('Monthly Estimate'!$F$27:$BL$27='Payment Calendar'!$A355)*('Monthly Estimate'!$B$27)),IF('Monthly Estimate'!$D$27='Payment Calendar'!$B355,'Monthly Estimate'!$B$27,0))</f>
        <v>0</v>
      </c>
      <c r="S355" s="33">
        <f>IF(ISBLANK('Monthly Estimate'!$D$28),SUMPRODUCT(('Monthly Estimate'!$F$28:$BL$28='Payment Calendar'!$A355)*('Monthly Estimate'!$B$28)),IF('Monthly Estimate'!$D$28='Payment Calendar'!$B355,'Monthly Estimate'!$B$28,0))</f>
        <v>0</v>
      </c>
      <c r="T355" s="33">
        <f>IF(ISBLANK('Monthly Estimate'!$D$32),SUMPRODUCT(('Monthly Estimate'!$F$32:$BL$32='Payment Calendar'!$A355)*('Monthly Estimate'!$B$32)),IF('Monthly Estimate'!$D$32='Payment Calendar'!$B355,'Monthly Estimate'!$B$32,0))</f>
        <v>0</v>
      </c>
      <c r="U355" s="33">
        <f>IF(ISBLANK('Monthly Estimate'!$D$33),SUMPRODUCT(('Monthly Estimate'!$F$33:$BL$33='Payment Calendar'!$A355)*('Monthly Estimate'!$B$33)),IF('Monthly Estimate'!$D$33='Payment Calendar'!$B355,'Monthly Estimate'!$B$33,0))</f>
        <v>0</v>
      </c>
      <c r="V355" s="33">
        <f>IF(ISBLANK('Monthly Estimate'!$D$34),SUMPRODUCT(('Monthly Estimate'!$F$34:$BL$34='Payment Calendar'!$A355)*('Monthly Estimate'!$B$34)),IF('Monthly Estimate'!$D$34='Payment Calendar'!$B355,'Monthly Estimate'!$B$34,0))</f>
        <v>0</v>
      </c>
      <c r="W355" s="33">
        <f>IF(ISBLANK('Monthly Estimate'!$D$35),SUMPRODUCT(('Monthly Estimate'!$F$35:$BL$35='Payment Calendar'!$A355)*('Monthly Estimate'!$B$35)),IF('Monthly Estimate'!$D$35='Payment Calendar'!$B355,'Monthly Estimate'!$B$35,0))</f>
        <v>0</v>
      </c>
      <c r="X355" s="33">
        <f>IF(ISBLANK('Monthly Estimate'!$D$36),SUMPRODUCT(('Monthly Estimate'!$F$36:$BL$36='Payment Calendar'!$A355)*('Monthly Estimate'!$B$36)),IF('Monthly Estimate'!$D$36='Payment Calendar'!$B355,'Monthly Estimate'!$B$36,0))</f>
        <v>0</v>
      </c>
      <c r="Y355" s="33">
        <f>IF(ISBLANK('Monthly Estimate'!$D$37),SUMPRODUCT(('Monthly Estimate'!$F$37:$BL$37='Payment Calendar'!$A355)*('Monthly Estimate'!$B$37)),IF('Monthly Estimate'!$D$37='Payment Calendar'!$B355,'Monthly Estimate'!$B$37,0))</f>
        <v>0</v>
      </c>
      <c r="Z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A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B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C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D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E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F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G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H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I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J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K355" s="33">
        <f>IF(ISBLANK('Monthly Estimate'!$D$38),SUMPRODUCT(('Monthly Estimate'!$F$38:$BL$38='Payment Calendar'!$A355)*('Monthly Estimate'!$B$38)),IF('Monthly Estimate'!$D$38='Payment Calendar'!$B355,'Monthly Estimate'!$B$38,0))</f>
        <v>0</v>
      </c>
      <c r="AL355" s="33">
        <f>IF(ISBLANK('Monthly Estimate'!$D$50),SUMPRODUCT(('Monthly Estimate'!$F$50:$BL$50='Payment Calendar'!$A355)*('Monthly Estimate'!$B$50)),IF('Monthly Estimate'!$D$50='Payment Calendar'!$B355,'Monthly Estimate'!$B$50,0))</f>
        <v>0</v>
      </c>
      <c r="AM355" s="34">
        <f>IF(ISBLANK('Monthly Estimate'!$D$51),SUMPRODUCT(('Monthly Estimate'!$F$51:$BL$51='Payment Calendar'!$A355)*('Monthly Estimate'!$B$51)),IF('Monthly Estimate'!$D$51='Payment Calendar'!$B355,'Monthly Estimate'!$B$51,0))</f>
        <v>0</v>
      </c>
      <c r="AN355" s="29">
        <f>SUM(D355:AM355)</f>
        <v>0</v>
      </c>
      <c r="AO355" s="33">
        <f>IF(ISBLANK('Monthly Estimate'!$D$6),SUMPRODUCT(('Monthly Estimate'!$F$6:$BL$6='Payment Calendar'!$A355)*('Monthly Estimate'!$B$6)),IF('Monthly Estimate'!$D$6='Payment Calendar'!$B355,'Monthly Estimate'!$B$6,0))</f>
        <v>0</v>
      </c>
      <c r="AP355" s="33">
        <f>IF(ISBLANK('Monthly Estimate'!$D$7),SUMPRODUCT(('Monthly Estimate'!$F$7:$BL$7='Payment Calendar'!$A355)*('Monthly Estimate'!$B$7)),IF('Monthly Estimate'!$D$7='Payment Calendar'!$B355,'Monthly Estimate'!$B$7,0))</f>
        <v>0</v>
      </c>
      <c r="AQ355" s="34">
        <f>IF(ISBLANK('Monthly Estimate'!$D$8),SUMPRODUCT(('Monthly Estimate'!$F$8:$BL$8='Payment Calendar'!$A355)*('Monthly Estimate'!$B$8)),IF('Monthly Estimate'!$D$8='Payment Calendar'!$B355,'Monthly Estimate'!$B$8,0))</f>
        <v>0</v>
      </c>
      <c r="AR355" s="35">
        <f t="shared" si="119"/>
        <v>0</v>
      </c>
      <c r="AS355" s="36">
        <f>IF(ISBLANK('Monthly Estimate'!$D$54),SUMPRODUCT(('Monthly Estimate'!$F$54:$BL$54='Payment Calendar'!$A355)*('Monthly Estimate'!$B$54)),IF('Monthly Estimate'!$D$54='Payment Calendar'!$B355,'Monthly Estimate'!$B$54,0))</f>
        <v>0</v>
      </c>
      <c r="AT355" s="34">
        <f>IF(ISBLANK('Monthly Estimate'!$D$55),SUMPRODUCT(('Monthly Estimate'!$F$55:$BL$55='Payment Calendar'!$A355)*('Monthly Estimate'!$B$55)),IF('Monthly Estimate'!$D$55='Payment Calendar'!$B355,'Monthly Estimate'!$B$55,0))</f>
        <v>0</v>
      </c>
      <c r="AU355" s="29">
        <f t="shared" si="128"/>
        <v>0</v>
      </c>
      <c r="AV355" s="30">
        <f t="shared" si="129"/>
        <v>0</v>
      </c>
      <c r="AW355" s="37">
        <f t="shared" si="131"/>
        <v>0</v>
      </c>
    </row>
    <row r="356" spans="1:49" x14ac:dyDescent="0.2">
      <c r="A356" s="31">
        <f t="shared" si="130"/>
        <v>43442</v>
      </c>
      <c r="B356" s="32">
        <f t="shared" si="118"/>
        <v>8</v>
      </c>
      <c r="C356" s="32">
        <f t="shared" si="127"/>
        <v>12</v>
      </c>
      <c r="D356" s="33">
        <f>IF(ISBLANK('Monthly Estimate'!$D$13),SUMPRODUCT(('Monthly Estimate'!$F$13:$BL$13='Payment Calendar'!$A356)*('Monthly Estimate'!$B$13)),IF('Monthly Estimate'!$D$13='Payment Calendar'!$B356,'Monthly Estimate'!$B$13,0))</f>
        <v>0</v>
      </c>
      <c r="E356" s="33">
        <f>IF(ISBLANK('Monthly Estimate'!$D$14),SUMPRODUCT(('Monthly Estimate'!$F$14:$BL$14='Payment Calendar'!$A356)*('Monthly Estimate'!$B$14)),IF('Monthly Estimate'!$D$14='Payment Calendar'!$B356,'Monthly Estimate'!$B$14,0))</f>
        <v>0</v>
      </c>
      <c r="F356" s="33">
        <f>IF(ISBLANK('Monthly Estimate'!$D$15),SUMPRODUCT(('Monthly Estimate'!$F$15:$BL$15='Payment Calendar'!$A356)*('Monthly Estimate'!$B$15)),IF('Monthly Estimate'!$D$15='Payment Calendar'!$B356,'Monthly Estimate'!$B$15,0))</f>
        <v>0</v>
      </c>
      <c r="G356" s="33">
        <f>IF(ISBLANK('Monthly Estimate'!$D$16),SUMPRODUCT(('Monthly Estimate'!$F$16:$BL$16='Payment Calendar'!$A356)*('Monthly Estimate'!$B$16)),IF('Monthly Estimate'!$D$16='Payment Calendar'!$B356,'Monthly Estimate'!$B$16,0))</f>
        <v>0</v>
      </c>
      <c r="H356" s="33">
        <f>IF(ISBLANK('Monthly Estimate'!$D$17),SUMPRODUCT(('Monthly Estimate'!$F$17:$BL$17='Payment Calendar'!$A356)*('Monthly Estimate'!$B$17)),IF('Monthly Estimate'!$D$17='Payment Calendar'!$B356,'Monthly Estimate'!$B$17,0))</f>
        <v>0</v>
      </c>
      <c r="I356" s="33">
        <f>IF(ISBLANK('Monthly Estimate'!$D$18),SUMPRODUCT(('Monthly Estimate'!$F$18:$BL$18='Payment Calendar'!$A356)*('Monthly Estimate'!$B$18)),IF('Monthly Estimate'!$D$18='Payment Calendar'!$B356,'Monthly Estimate'!$B$18,0))</f>
        <v>0</v>
      </c>
      <c r="J356" s="33">
        <f>IF(ISBLANK('Monthly Estimate'!$D$19),SUMPRODUCT(('Monthly Estimate'!$F$19:$BL$19='Payment Calendar'!$A356)*('Monthly Estimate'!$B$19)),IF('Monthly Estimate'!$D$19='Payment Calendar'!$B356,'Monthly Estimate'!$B$19,0))</f>
        <v>0</v>
      </c>
      <c r="K356" s="33">
        <f>IF(ISBLANK('Monthly Estimate'!$D$20),SUMPRODUCT(('Monthly Estimate'!$F$20:$BL$20='Payment Calendar'!$A356)*('Monthly Estimate'!$B$20)),IF('Monthly Estimate'!$D$20='Payment Calendar'!$B356,'Monthly Estimate'!$B$20,0))</f>
        <v>0</v>
      </c>
      <c r="L356" s="33">
        <f>IF(ISBLANK('Monthly Estimate'!$D$21),SUMPRODUCT(('Monthly Estimate'!$F$21:$BL$21='Payment Calendar'!$A356)*('Monthly Estimate'!$B$21)),IF('Monthly Estimate'!$D$21='Payment Calendar'!$B356,'Monthly Estimate'!$B$21,0))</f>
        <v>0</v>
      </c>
      <c r="M356" s="33">
        <f>IF(ISBLANK('Monthly Estimate'!$D$22),SUMPRODUCT(('Monthly Estimate'!$F$22:$BL$22='Payment Calendar'!$A356)*('Monthly Estimate'!$B$22)),IF('Monthly Estimate'!$D$22='Payment Calendar'!$B356,'Monthly Estimate'!$B$22,0))</f>
        <v>0</v>
      </c>
      <c r="N356" s="33">
        <f>IF(ISBLANK('Monthly Estimate'!$D$23),SUMPRODUCT(('Monthly Estimate'!$F$23:$BL$23='Payment Calendar'!$A356)*('Monthly Estimate'!$B$23)),IF('Monthly Estimate'!$D$23='Payment Calendar'!$B356,'Monthly Estimate'!$B$23,0))</f>
        <v>0</v>
      </c>
      <c r="O356" s="33">
        <f>IF(ISBLANK('Monthly Estimate'!$D$24),SUMPRODUCT(('Monthly Estimate'!$F$24:$BL$24='Payment Calendar'!$A356)*('Monthly Estimate'!$B$24)),IF('Monthly Estimate'!$D$24='Payment Calendar'!$B356,'Monthly Estimate'!$B$24,0))</f>
        <v>0</v>
      </c>
      <c r="P356" s="33">
        <f>IF(ISBLANK('Monthly Estimate'!$D$25),SUMPRODUCT(('Monthly Estimate'!$F$25:$BL$25='Payment Calendar'!$A356)*('Monthly Estimate'!$B$25)),IF('Monthly Estimate'!$D$25='Payment Calendar'!$B356,'Monthly Estimate'!$B$25,0))</f>
        <v>0</v>
      </c>
      <c r="Q356" s="33">
        <f>IF(ISBLANK('Monthly Estimate'!$D$26),SUMPRODUCT(('Monthly Estimate'!$F$26:$BL$26='Payment Calendar'!$A356)*('Monthly Estimate'!$B$26)),IF('Monthly Estimate'!$D$26='Payment Calendar'!$B356,'Monthly Estimate'!$B$26,0))</f>
        <v>0</v>
      </c>
      <c r="R356" s="33">
        <f>IF(ISBLANK('Monthly Estimate'!$D$27),SUMPRODUCT(('Monthly Estimate'!$F$27:$BL$27='Payment Calendar'!$A356)*('Monthly Estimate'!$B$27)),IF('Monthly Estimate'!$D$27='Payment Calendar'!$B356,'Monthly Estimate'!$B$27,0))</f>
        <v>0</v>
      </c>
      <c r="S356" s="33">
        <f>IF(ISBLANK('Monthly Estimate'!$D$28),SUMPRODUCT(('Monthly Estimate'!$F$28:$BL$28='Payment Calendar'!$A356)*('Monthly Estimate'!$B$28)),IF('Monthly Estimate'!$D$28='Payment Calendar'!$B356,'Monthly Estimate'!$B$28,0))</f>
        <v>0</v>
      </c>
      <c r="T356" s="33">
        <f>IF(ISBLANK('Monthly Estimate'!$D$32),SUMPRODUCT(('Monthly Estimate'!$F$32:$BL$32='Payment Calendar'!$A356)*('Monthly Estimate'!$B$32)),IF('Monthly Estimate'!$D$32='Payment Calendar'!$B356,'Monthly Estimate'!$B$32,0))</f>
        <v>0</v>
      </c>
      <c r="U356" s="33">
        <f>IF(ISBLANK('Monthly Estimate'!$D$33),SUMPRODUCT(('Monthly Estimate'!$F$33:$BL$33='Payment Calendar'!$A356)*('Monthly Estimate'!$B$33)),IF('Monthly Estimate'!$D$33='Payment Calendar'!$B356,'Monthly Estimate'!$B$33,0))</f>
        <v>0</v>
      </c>
      <c r="V356" s="33">
        <f>IF(ISBLANK('Monthly Estimate'!$D$34),SUMPRODUCT(('Monthly Estimate'!$F$34:$BL$34='Payment Calendar'!$A356)*('Monthly Estimate'!$B$34)),IF('Monthly Estimate'!$D$34='Payment Calendar'!$B356,'Monthly Estimate'!$B$34,0))</f>
        <v>0</v>
      </c>
      <c r="W356" s="33">
        <f>IF(ISBLANK('Monthly Estimate'!$D$35),SUMPRODUCT(('Monthly Estimate'!$F$35:$BL$35='Payment Calendar'!$A356)*('Monthly Estimate'!$B$35)),IF('Monthly Estimate'!$D$35='Payment Calendar'!$B356,'Monthly Estimate'!$B$35,0))</f>
        <v>0</v>
      </c>
      <c r="X356" s="33">
        <f>IF(ISBLANK('Monthly Estimate'!$D$36),SUMPRODUCT(('Monthly Estimate'!$F$36:$BL$36='Payment Calendar'!$A356)*('Monthly Estimate'!$B$36)),IF('Monthly Estimate'!$D$36='Payment Calendar'!$B356,'Monthly Estimate'!$B$36,0))</f>
        <v>0</v>
      </c>
      <c r="Y356" s="33">
        <f>IF(ISBLANK('Monthly Estimate'!$D$37),SUMPRODUCT(('Monthly Estimate'!$F$37:$BL$37='Payment Calendar'!$A356)*('Monthly Estimate'!$B$37)),IF('Monthly Estimate'!$D$37='Payment Calendar'!$B356,'Monthly Estimate'!$B$37,0))</f>
        <v>0</v>
      </c>
      <c r="Z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A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B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C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D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E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F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G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H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I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J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K356" s="33">
        <f>IF(ISBLANK('Monthly Estimate'!$D$38),SUMPRODUCT(('Monthly Estimate'!$F$38:$BL$38='Payment Calendar'!$A356)*('Monthly Estimate'!$B$38)),IF('Monthly Estimate'!$D$38='Payment Calendar'!$B356,'Monthly Estimate'!$B$38,0))</f>
        <v>0</v>
      </c>
      <c r="AL356" s="33">
        <f>IF(ISBLANK('Monthly Estimate'!$D$50),SUMPRODUCT(('Monthly Estimate'!$F$50:$BL$50='Payment Calendar'!$A356)*('Monthly Estimate'!$B$50)),IF('Monthly Estimate'!$D$50='Payment Calendar'!$B356,'Monthly Estimate'!$B$50,0))</f>
        <v>0</v>
      </c>
      <c r="AM356" s="34">
        <f>IF(ISBLANK('Monthly Estimate'!$D$51),SUMPRODUCT(('Monthly Estimate'!$F$51:$BL$51='Payment Calendar'!$A356)*('Monthly Estimate'!$B$51)),IF('Monthly Estimate'!$D$51='Payment Calendar'!$B356,'Monthly Estimate'!$B$51,0))</f>
        <v>0</v>
      </c>
      <c r="AN356" s="29">
        <f>SUM(D356:AM356)</f>
        <v>0</v>
      </c>
      <c r="AO356" s="33">
        <f>IF(ISBLANK('Monthly Estimate'!$D$6),SUMPRODUCT(('Monthly Estimate'!$F$6:$BL$6='Payment Calendar'!$A356)*('Monthly Estimate'!$B$6)),IF('Monthly Estimate'!$D$6='Payment Calendar'!$B356,'Monthly Estimate'!$B$6,0))</f>
        <v>0</v>
      </c>
      <c r="AP356" s="33">
        <f>IF(ISBLANK('Monthly Estimate'!$D$7),SUMPRODUCT(('Monthly Estimate'!$F$7:$BL$7='Payment Calendar'!$A356)*('Monthly Estimate'!$B$7)),IF('Monthly Estimate'!$D$7='Payment Calendar'!$B356,'Monthly Estimate'!$B$7,0))</f>
        <v>0</v>
      </c>
      <c r="AQ356" s="34">
        <f>IF(ISBLANK('Monthly Estimate'!$D$8),SUMPRODUCT(('Monthly Estimate'!$F$8:$BL$8='Payment Calendar'!$A356)*('Monthly Estimate'!$B$8)),IF('Monthly Estimate'!$D$8='Payment Calendar'!$B356,'Monthly Estimate'!$B$8,0))</f>
        <v>0</v>
      </c>
      <c r="AR356" s="35">
        <f t="shared" si="119"/>
        <v>0</v>
      </c>
      <c r="AS356" s="36">
        <f>IF(ISBLANK('Monthly Estimate'!$D$54),SUMPRODUCT(('Monthly Estimate'!$F$54:$BL$54='Payment Calendar'!$A356)*('Monthly Estimate'!$B$54)),IF('Monthly Estimate'!$D$54='Payment Calendar'!$B356,'Monthly Estimate'!$B$54,0))</f>
        <v>0</v>
      </c>
      <c r="AT356" s="34">
        <f>IF(ISBLANK('Monthly Estimate'!$D$55),SUMPRODUCT(('Monthly Estimate'!$F$55:$BL$55='Payment Calendar'!$A356)*('Monthly Estimate'!$B$55)),IF('Monthly Estimate'!$D$55='Payment Calendar'!$B356,'Monthly Estimate'!$B$55,0))</f>
        <v>0</v>
      </c>
      <c r="AU356" s="29">
        <f t="shared" si="128"/>
        <v>0</v>
      </c>
      <c r="AV356" s="30">
        <f t="shared" si="129"/>
        <v>0</v>
      </c>
      <c r="AW356" s="37">
        <f t="shared" si="131"/>
        <v>0</v>
      </c>
    </row>
    <row r="357" spans="1:49" x14ac:dyDescent="0.2">
      <c r="A357" s="31">
        <f t="shared" si="130"/>
        <v>43443</v>
      </c>
      <c r="B357" s="32">
        <f t="shared" si="118"/>
        <v>9</v>
      </c>
      <c r="C357" s="32">
        <f t="shared" si="127"/>
        <v>12</v>
      </c>
      <c r="D357" s="33">
        <f>IF(ISBLANK('Monthly Estimate'!$D$13),SUMPRODUCT(('Monthly Estimate'!$F$13:$BL$13='Payment Calendar'!$A357)*('Monthly Estimate'!$B$13)),IF('Monthly Estimate'!$D$13='Payment Calendar'!$B357,'Monthly Estimate'!$B$13,0))</f>
        <v>0</v>
      </c>
      <c r="E357" s="33">
        <f>IF(ISBLANK('Monthly Estimate'!$D$14),SUMPRODUCT(('Monthly Estimate'!$F$14:$BL$14='Payment Calendar'!$A357)*('Monthly Estimate'!$B$14)),IF('Monthly Estimate'!$D$14='Payment Calendar'!$B357,'Monthly Estimate'!$B$14,0))</f>
        <v>0</v>
      </c>
      <c r="F357" s="33">
        <f>IF(ISBLANK('Monthly Estimate'!$D$15),SUMPRODUCT(('Monthly Estimate'!$F$15:$BL$15='Payment Calendar'!$A357)*('Monthly Estimate'!$B$15)),IF('Monthly Estimate'!$D$15='Payment Calendar'!$B357,'Monthly Estimate'!$B$15,0))</f>
        <v>0</v>
      </c>
      <c r="G357" s="33">
        <f>IF(ISBLANK('Monthly Estimate'!$D$16),SUMPRODUCT(('Monthly Estimate'!$F$16:$BL$16='Payment Calendar'!$A357)*('Monthly Estimate'!$B$16)),IF('Monthly Estimate'!$D$16='Payment Calendar'!$B357,'Monthly Estimate'!$B$16,0))</f>
        <v>0</v>
      </c>
      <c r="H357" s="33">
        <f>IF(ISBLANK('Monthly Estimate'!$D$17),SUMPRODUCT(('Monthly Estimate'!$F$17:$BL$17='Payment Calendar'!$A357)*('Monthly Estimate'!$B$17)),IF('Monthly Estimate'!$D$17='Payment Calendar'!$B357,'Monthly Estimate'!$B$17,0))</f>
        <v>0</v>
      </c>
      <c r="I357" s="33">
        <f>IF(ISBLANK('Monthly Estimate'!$D$18),SUMPRODUCT(('Monthly Estimate'!$F$18:$BL$18='Payment Calendar'!$A357)*('Monthly Estimate'!$B$18)),IF('Monthly Estimate'!$D$18='Payment Calendar'!$B357,'Monthly Estimate'!$B$18,0))</f>
        <v>0</v>
      </c>
      <c r="J357" s="33">
        <f>IF(ISBLANK('Monthly Estimate'!$D$19),SUMPRODUCT(('Monthly Estimate'!$F$19:$BL$19='Payment Calendar'!$A357)*('Monthly Estimate'!$B$19)),IF('Monthly Estimate'!$D$19='Payment Calendar'!$B357,'Monthly Estimate'!$B$19,0))</f>
        <v>0</v>
      </c>
      <c r="K357" s="33">
        <f>IF(ISBLANK('Monthly Estimate'!$D$20),SUMPRODUCT(('Monthly Estimate'!$F$20:$BL$20='Payment Calendar'!$A357)*('Monthly Estimate'!$B$20)),IF('Monthly Estimate'!$D$20='Payment Calendar'!$B357,'Monthly Estimate'!$B$20,0))</f>
        <v>0</v>
      </c>
      <c r="L357" s="33">
        <f>IF(ISBLANK('Monthly Estimate'!$D$21),SUMPRODUCT(('Monthly Estimate'!$F$21:$BL$21='Payment Calendar'!$A357)*('Monthly Estimate'!$B$21)),IF('Monthly Estimate'!$D$21='Payment Calendar'!$B357,'Monthly Estimate'!$B$21,0))</f>
        <v>0</v>
      </c>
      <c r="M357" s="33">
        <f>IF(ISBLANK('Monthly Estimate'!$D$22),SUMPRODUCT(('Monthly Estimate'!$F$22:$BL$22='Payment Calendar'!$A357)*('Monthly Estimate'!$B$22)),IF('Monthly Estimate'!$D$22='Payment Calendar'!$B357,'Monthly Estimate'!$B$22,0))</f>
        <v>0</v>
      </c>
      <c r="N357" s="33">
        <f>IF(ISBLANK('Monthly Estimate'!$D$23),SUMPRODUCT(('Monthly Estimate'!$F$23:$BL$23='Payment Calendar'!$A357)*('Monthly Estimate'!$B$23)),IF('Monthly Estimate'!$D$23='Payment Calendar'!$B357,'Monthly Estimate'!$B$23,0))</f>
        <v>0</v>
      </c>
      <c r="O357" s="33">
        <f>IF(ISBLANK('Monthly Estimate'!$D$24),SUMPRODUCT(('Monthly Estimate'!$F$24:$BL$24='Payment Calendar'!$A357)*('Monthly Estimate'!$B$24)),IF('Monthly Estimate'!$D$24='Payment Calendar'!$B357,'Monthly Estimate'!$B$24,0))</f>
        <v>0</v>
      </c>
      <c r="P357" s="33">
        <f>IF(ISBLANK('Monthly Estimate'!$D$25),SUMPRODUCT(('Monthly Estimate'!$F$25:$BL$25='Payment Calendar'!$A357)*('Monthly Estimate'!$B$25)),IF('Monthly Estimate'!$D$25='Payment Calendar'!$B357,'Monthly Estimate'!$B$25,0))</f>
        <v>0</v>
      </c>
      <c r="Q357" s="33">
        <f>IF(ISBLANK('Monthly Estimate'!$D$26),SUMPRODUCT(('Monthly Estimate'!$F$26:$BL$26='Payment Calendar'!$A357)*('Monthly Estimate'!$B$26)),IF('Monthly Estimate'!$D$26='Payment Calendar'!$B357,'Monthly Estimate'!$B$26,0))</f>
        <v>0</v>
      </c>
      <c r="R357" s="33">
        <f>IF(ISBLANK('Monthly Estimate'!$D$27),SUMPRODUCT(('Monthly Estimate'!$F$27:$BL$27='Payment Calendar'!$A357)*('Monthly Estimate'!$B$27)),IF('Monthly Estimate'!$D$27='Payment Calendar'!$B357,'Monthly Estimate'!$B$27,0))</f>
        <v>0</v>
      </c>
      <c r="S357" s="33">
        <f>IF(ISBLANK('Monthly Estimate'!$D$28),SUMPRODUCT(('Monthly Estimate'!$F$28:$BL$28='Payment Calendar'!$A357)*('Monthly Estimate'!$B$28)),IF('Monthly Estimate'!$D$28='Payment Calendar'!$B357,'Monthly Estimate'!$B$28,0))</f>
        <v>0</v>
      </c>
      <c r="T357" s="33">
        <f>IF(ISBLANK('Monthly Estimate'!$D$32),SUMPRODUCT(('Monthly Estimate'!$F$32:$BL$32='Payment Calendar'!$A357)*('Monthly Estimate'!$B$32)),IF('Monthly Estimate'!$D$32='Payment Calendar'!$B357,'Monthly Estimate'!$B$32,0))</f>
        <v>0</v>
      </c>
      <c r="U357" s="33">
        <f>IF(ISBLANK('Monthly Estimate'!$D$33),SUMPRODUCT(('Monthly Estimate'!$F$33:$BL$33='Payment Calendar'!$A357)*('Monthly Estimate'!$B$33)),IF('Monthly Estimate'!$D$33='Payment Calendar'!$B357,'Monthly Estimate'!$B$33,0))</f>
        <v>0</v>
      </c>
      <c r="V357" s="33">
        <f>IF(ISBLANK('Monthly Estimate'!$D$34),SUMPRODUCT(('Monthly Estimate'!$F$34:$BL$34='Payment Calendar'!$A357)*('Monthly Estimate'!$B$34)),IF('Monthly Estimate'!$D$34='Payment Calendar'!$B357,'Monthly Estimate'!$B$34,0))</f>
        <v>0</v>
      </c>
      <c r="W357" s="33">
        <f>IF(ISBLANK('Monthly Estimate'!$D$35),SUMPRODUCT(('Monthly Estimate'!$F$35:$BL$35='Payment Calendar'!$A357)*('Monthly Estimate'!$B$35)),IF('Monthly Estimate'!$D$35='Payment Calendar'!$B357,'Monthly Estimate'!$B$35,0))</f>
        <v>0</v>
      </c>
      <c r="X357" s="33">
        <f>IF(ISBLANK('Monthly Estimate'!$D$36),SUMPRODUCT(('Monthly Estimate'!$F$36:$BL$36='Payment Calendar'!$A357)*('Monthly Estimate'!$B$36)),IF('Monthly Estimate'!$D$36='Payment Calendar'!$B357,'Monthly Estimate'!$B$36,0))</f>
        <v>0</v>
      </c>
      <c r="Y357" s="33">
        <f>IF(ISBLANK('Monthly Estimate'!$D$37),SUMPRODUCT(('Monthly Estimate'!$F$37:$BL$37='Payment Calendar'!$A357)*('Monthly Estimate'!$B$37)),IF('Monthly Estimate'!$D$37='Payment Calendar'!$B357,'Monthly Estimate'!$B$37,0))</f>
        <v>0</v>
      </c>
      <c r="Z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A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B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C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D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E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F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G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H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I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J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K357" s="33">
        <f>IF(ISBLANK('Monthly Estimate'!$D$38),SUMPRODUCT(('Monthly Estimate'!$F$38:$BL$38='Payment Calendar'!$A357)*('Monthly Estimate'!$B$38)),IF('Monthly Estimate'!$D$38='Payment Calendar'!$B357,'Monthly Estimate'!$B$38,0))</f>
        <v>0</v>
      </c>
      <c r="AL357" s="33">
        <f>IF(ISBLANK('Monthly Estimate'!$D$50),SUMPRODUCT(('Monthly Estimate'!$F$50:$BL$50='Payment Calendar'!$A357)*('Monthly Estimate'!$B$50)),IF('Monthly Estimate'!$D$50='Payment Calendar'!$B357,'Monthly Estimate'!$B$50,0))</f>
        <v>0</v>
      </c>
      <c r="AM357" s="34">
        <f>IF(ISBLANK('Monthly Estimate'!$D$51),SUMPRODUCT(('Monthly Estimate'!$F$51:$BL$51='Payment Calendar'!$A357)*('Monthly Estimate'!$B$51)),IF('Monthly Estimate'!$D$51='Payment Calendar'!$B357,'Monthly Estimate'!$B$51,0))</f>
        <v>0</v>
      </c>
      <c r="AN357" s="29">
        <f>SUM(D357:AM357)</f>
        <v>0</v>
      </c>
      <c r="AO357" s="33">
        <f>IF(ISBLANK('Monthly Estimate'!$D$6),SUMPRODUCT(('Monthly Estimate'!$F$6:$BL$6='Payment Calendar'!$A357)*('Monthly Estimate'!$B$6)),IF('Monthly Estimate'!$D$6='Payment Calendar'!$B357,'Monthly Estimate'!$B$6,0))</f>
        <v>0</v>
      </c>
      <c r="AP357" s="33">
        <f>IF(ISBLANK('Monthly Estimate'!$D$7),SUMPRODUCT(('Monthly Estimate'!$F$7:$BL$7='Payment Calendar'!$A357)*('Monthly Estimate'!$B$7)),IF('Monthly Estimate'!$D$7='Payment Calendar'!$B357,'Monthly Estimate'!$B$7,0))</f>
        <v>0</v>
      </c>
      <c r="AQ357" s="34">
        <f>IF(ISBLANK('Monthly Estimate'!$D$8),SUMPRODUCT(('Monthly Estimate'!$F$8:$BL$8='Payment Calendar'!$A357)*('Monthly Estimate'!$B$8)),IF('Monthly Estimate'!$D$8='Payment Calendar'!$B357,'Monthly Estimate'!$B$8,0))</f>
        <v>0</v>
      </c>
      <c r="AR357" s="35">
        <f t="shared" si="119"/>
        <v>0</v>
      </c>
      <c r="AS357" s="36">
        <f>IF(ISBLANK('Monthly Estimate'!$D$54),SUMPRODUCT(('Monthly Estimate'!$F$54:$BL$54='Payment Calendar'!$A357)*('Monthly Estimate'!$B$54)),IF('Monthly Estimate'!$D$54='Payment Calendar'!$B357,'Monthly Estimate'!$B$54,0))</f>
        <v>0</v>
      </c>
      <c r="AT357" s="34">
        <f>IF(ISBLANK('Monthly Estimate'!$D$55),SUMPRODUCT(('Monthly Estimate'!$F$55:$BL$55='Payment Calendar'!$A357)*('Monthly Estimate'!$B$55)),IF('Monthly Estimate'!$D$55='Payment Calendar'!$B357,'Monthly Estimate'!$B$55,0))</f>
        <v>0</v>
      </c>
      <c r="AU357" s="29">
        <f t="shared" si="128"/>
        <v>0</v>
      </c>
      <c r="AV357" s="30">
        <f t="shared" si="129"/>
        <v>0</v>
      </c>
      <c r="AW357" s="37">
        <f t="shared" si="131"/>
        <v>0</v>
      </c>
    </row>
    <row r="358" spans="1:49" x14ac:dyDescent="0.2">
      <c r="A358" s="31">
        <f t="shared" si="130"/>
        <v>43444</v>
      </c>
      <c r="B358" s="32">
        <f t="shared" si="118"/>
        <v>10</v>
      </c>
      <c r="C358" s="32">
        <f t="shared" si="127"/>
        <v>12</v>
      </c>
      <c r="D358" s="33">
        <f>IF(ISBLANK('Monthly Estimate'!$D$13),SUMPRODUCT(('Monthly Estimate'!$F$13:$BL$13='Payment Calendar'!$A358)*('Monthly Estimate'!$B$13)),IF('Monthly Estimate'!$D$13='Payment Calendar'!$B358,'Monthly Estimate'!$B$13,0))</f>
        <v>0</v>
      </c>
      <c r="E358" s="33">
        <f>IF(ISBLANK('Monthly Estimate'!$D$14),SUMPRODUCT(('Monthly Estimate'!$F$14:$BL$14='Payment Calendar'!$A358)*('Monthly Estimate'!$B$14)),IF('Monthly Estimate'!$D$14='Payment Calendar'!$B358,'Monthly Estimate'!$B$14,0))</f>
        <v>0</v>
      </c>
      <c r="F358" s="33">
        <f>IF(ISBLANK('Monthly Estimate'!$D$15),SUMPRODUCT(('Monthly Estimate'!$F$15:$BL$15='Payment Calendar'!$A358)*('Monthly Estimate'!$B$15)),IF('Monthly Estimate'!$D$15='Payment Calendar'!$B358,'Monthly Estimate'!$B$15,0))</f>
        <v>0</v>
      </c>
      <c r="G358" s="33">
        <f>IF(ISBLANK('Monthly Estimate'!$D$16),SUMPRODUCT(('Monthly Estimate'!$F$16:$BL$16='Payment Calendar'!$A358)*('Monthly Estimate'!$B$16)),IF('Monthly Estimate'!$D$16='Payment Calendar'!$B358,'Monthly Estimate'!$B$16,0))</f>
        <v>0</v>
      </c>
      <c r="H358" s="33">
        <f>IF(ISBLANK('Monthly Estimate'!$D$17),SUMPRODUCT(('Monthly Estimate'!$F$17:$BL$17='Payment Calendar'!$A358)*('Monthly Estimate'!$B$17)),IF('Monthly Estimate'!$D$17='Payment Calendar'!$B358,'Monthly Estimate'!$B$17,0))</f>
        <v>0</v>
      </c>
      <c r="I358" s="33">
        <f>IF(ISBLANK('Monthly Estimate'!$D$18),SUMPRODUCT(('Monthly Estimate'!$F$18:$BL$18='Payment Calendar'!$A358)*('Monthly Estimate'!$B$18)),IF('Monthly Estimate'!$D$18='Payment Calendar'!$B358,'Monthly Estimate'!$B$18,0))</f>
        <v>0</v>
      </c>
      <c r="J358" s="33">
        <f>IF(ISBLANK('Monthly Estimate'!$D$19),SUMPRODUCT(('Monthly Estimate'!$F$19:$BL$19='Payment Calendar'!$A358)*('Monthly Estimate'!$B$19)),IF('Monthly Estimate'!$D$19='Payment Calendar'!$B358,'Monthly Estimate'!$B$19,0))</f>
        <v>0</v>
      </c>
      <c r="K358" s="33">
        <f>IF(ISBLANK('Monthly Estimate'!$D$20),SUMPRODUCT(('Monthly Estimate'!$F$20:$BL$20='Payment Calendar'!$A358)*('Monthly Estimate'!$B$20)),IF('Monthly Estimate'!$D$20='Payment Calendar'!$B358,'Monthly Estimate'!$B$20,0))</f>
        <v>0</v>
      </c>
      <c r="L358" s="33">
        <f>IF(ISBLANK('Monthly Estimate'!$D$21),SUMPRODUCT(('Monthly Estimate'!$F$21:$BL$21='Payment Calendar'!$A358)*('Monthly Estimate'!$B$21)),IF('Monthly Estimate'!$D$21='Payment Calendar'!$B358,'Monthly Estimate'!$B$21,0))</f>
        <v>0</v>
      </c>
      <c r="M358" s="33">
        <f>IF(ISBLANK('Monthly Estimate'!$D$22),SUMPRODUCT(('Monthly Estimate'!$F$22:$BL$22='Payment Calendar'!$A358)*('Monthly Estimate'!$B$22)),IF('Monthly Estimate'!$D$22='Payment Calendar'!$B358,'Monthly Estimate'!$B$22,0))</f>
        <v>0</v>
      </c>
      <c r="N358" s="33">
        <f>IF(ISBLANK('Monthly Estimate'!$D$23),SUMPRODUCT(('Monthly Estimate'!$F$23:$BL$23='Payment Calendar'!$A358)*('Monthly Estimate'!$B$23)),IF('Monthly Estimate'!$D$23='Payment Calendar'!$B358,'Monthly Estimate'!$B$23,0))</f>
        <v>0</v>
      </c>
      <c r="O358" s="33">
        <f>IF(ISBLANK('Monthly Estimate'!$D$24),SUMPRODUCT(('Monthly Estimate'!$F$24:$BL$24='Payment Calendar'!$A358)*('Monthly Estimate'!$B$24)),IF('Monthly Estimate'!$D$24='Payment Calendar'!$B358,'Monthly Estimate'!$B$24,0))</f>
        <v>0</v>
      </c>
      <c r="P358" s="33">
        <f>IF(ISBLANK('Monthly Estimate'!$D$25),SUMPRODUCT(('Monthly Estimate'!$F$25:$BL$25='Payment Calendar'!$A358)*('Monthly Estimate'!$B$25)),IF('Monthly Estimate'!$D$25='Payment Calendar'!$B358,'Monthly Estimate'!$B$25,0))</f>
        <v>0</v>
      </c>
      <c r="Q358" s="33">
        <f>IF(ISBLANK('Monthly Estimate'!$D$26),SUMPRODUCT(('Monthly Estimate'!$F$26:$BL$26='Payment Calendar'!$A358)*('Monthly Estimate'!$B$26)),IF('Monthly Estimate'!$D$26='Payment Calendar'!$B358,'Monthly Estimate'!$B$26,0))</f>
        <v>0</v>
      </c>
      <c r="R358" s="33">
        <f>IF(ISBLANK('Monthly Estimate'!$D$27),SUMPRODUCT(('Monthly Estimate'!$F$27:$BL$27='Payment Calendar'!$A358)*('Monthly Estimate'!$B$27)),IF('Monthly Estimate'!$D$27='Payment Calendar'!$B358,'Monthly Estimate'!$B$27,0))</f>
        <v>0</v>
      </c>
      <c r="S358" s="33">
        <f>IF(ISBLANK('Monthly Estimate'!$D$28),SUMPRODUCT(('Monthly Estimate'!$F$28:$BL$28='Payment Calendar'!$A358)*('Monthly Estimate'!$B$28)),IF('Monthly Estimate'!$D$28='Payment Calendar'!$B358,'Monthly Estimate'!$B$28,0))</f>
        <v>0</v>
      </c>
      <c r="T358" s="33">
        <f>IF(ISBLANK('Monthly Estimate'!$D$32),SUMPRODUCT(('Monthly Estimate'!$F$32:$BL$32='Payment Calendar'!$A358)*('Monthly Estimate'!$B$32)),IF('Monthly Estimate'!$D$32='Payment Calendar'!$B358,'Monthly Estimate'!$B$32,0))</f>
        <v>0</v>
      </c>
      <c r="U358" s="33">
        <f>IF(ISBLANK('Monthly Estimate'!$D$33),SUMPRODUCT(('Monthly Estimate'!$F$33:$BL$33='Payment Calendar'!$A358)*('Monthly Estimate'!$B$33)),IF('Monthly Estimate'!$D$33='Payment Calendar'!$B358,'Monthly Estimate'!$B$33,0))</f>
        <v>0</v>
      </c>
      <c r="V358" s="33">
        <f>IF(ISBLANK('Monthly Estimate'!$D$34),SUMPRODUCT(('Monthly Estimate'!$F$34:$BL$34='Payment Calendar'!$A358)*('Monthly Estimate'!$B$34)),IF('Monthly Estimate'!$D$34='Payment Calendar'!$B358,'Monthly Estimate'!$B$34,0))</f>
        <v>0</v>
      </c>
      <c r="W358" s="33">
        <f>IF(ISBLANK('Monthly Estimate'!$D$35),SUMPRODUCT(('Monthly Estimate'!$F$35:$BL$35='Payment Calendar'!$A358)*('Monthly Estimate'!$B$35)),IF('Monthly Estimate'!$D$35='Payment Calendar'!$B358,'Monthly Estimate'!$B$35,0))</f>
        <v>0</v>
      </c>
      <c r="X358" s="33">
        <f>IF(ISBLANK('Monthly Estimate'!$D$36),SUMPRODUCT(('Monthly Estimate'!$F$36:$BL$36='Payment Calendar'!$A358)*('Monthly Estimate'!$B$36)),IF('Monthly Estimate'!$D$36='Payment Calendar'!$B358,'Monthly Estimate'!$B$36,0))</f>
        <v>0</v>
      </c>
      <c r="Y358" s="33">
        <f>IF(ISBLANK('Monthly Estimate'!$D$37),SUMPRODUCT(('Monthly Estimate'!$F$37:$BL$37='Payment Calendar'!$A358)*('Monthly Estimate'!$B$37)),IF('Monthly Estimate'!$D$37='Payment Calendar'!$B358,'Monthly Estimate'!$B$37,0))</f>
        <v>0</v>
      </c>
      <c r="Z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A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B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C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D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E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F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G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H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I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J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K358" s="33">
        <f>IF(ISBLANK('Monthly Estimate'!$D$38),SUMPRODUCT(('Monthly Estimate'!$F$38:$BL$38='Payment Calendar'!$A358)*('Monthly Estimate'!$B$38)),IF('Monthly Estimate'!$D$38='Payment Calendar'!$B358,'Monthly Estimate'!$B$38,0))</f>
        <v>0</v>
      </c>
      <c r="AL358" s="33">
        <f>IF(ISBLANK('Monthly Estimate'!$D$50),SUMPRODUCT(('Monthly Estimate'!$F$50:$BL$50='Payment Calendar'!$A358)*('Monthly Estimate'!$B$50)),IF('Monthly Estimate'!$D$50='Payment Calendar'!$B358,'Monthly Estimate'!$B$50,0))</f>
        <v>0</v>
      </c>
      <c r="AM358" s="34">
        <f>IF(ISBLANK('Monthly Estimate'!$D$51),SUMPRODUCT(('Monthly Estimate'!$F$51:$BL$51='Payment Calendar'!$A358)*('Monthly Estimate'!$B$51)),IF('Monthly Estimate'!$D$51='Payment Calendar'!$B358,'Monthly Estimate'!$B$51,0))</f>
        <v>0</v>
      </c>
      <c r="AN358" s="29">
        <f>SUM(D358:AM358)</f>
        <v>0</v>
      </c>
      <c r="AO358" s="33">
        <f>IF(ISBLANK('Monthly Estimate'!$D$6),SUMPRODUCT(('Monthly Estimate'!$F$6:$BL$6='Payment Calendar'!$A358)*('Monthly Estimate'!$B$6)),IF('Monthly Estimate'!$D$6='Payment Calendar'!$B358,'Monthly Estimate'!$B$6,0))</f>
        <v>0</v>
      </c>
      <c r="AP358" s="33">
        <f>IF(ISBLANK('Monthly Estimate'!$D$7),SUMPRODUCT(('Monthly Estimate'!$F$7:$BL$7='Payment Calendar'!$A358)*('Monthly Estimate'!$B$7)),IF('Monthly Estimate'!$D$7='Payment Calendar'!$B358,'Monthly Estimate'!$B$7,0))</f>
        <v>0</v>
      </c>
      <c r="AQ358" s="34">
        <f>IF(ISBLANK('Monthly Estimate'!$D$8),SUMPRODUCT(('Monthly Estimate'!$F$8:$BL$8='Payment Calendar'!$A358)*('Monthly Estimate'!$B$8)),IF('Monthly Estimate'!$D$8='Payment Calendar'!$B358,'Monthly Estimate'!$B$8,0))</f>
        <v>0</v>
      </c>
      <c r="AR358" s="35">
        <f t="shared" si="119"/>
        <v>0</v>
      </c>
      <c r="AS358" s="36">
        <f>IF(ISBLANK('Monthly Estimate'!$D$54),SUMPRODUCT(('Monthly Estimate'!$F$54:$BL$54='Payment Calendar'!$A358)*('Monthly Estimate'!$B$54)),IF('Monthly Estimate'!$D$54='Payment Calendar'!$B358,'Monthly Estimate'!$B$54,0))</f>
        <v>0</v>
      </c>
      <c r="AT358" s="34">
        <f>IF(ISBLANK('Monthly Estimate'!$D$55),SUMPRODUCT(('Monthly Estimate'!$F$55:$BL$55='Payment Calendar'!$A358)*('Monthly Estimate'!$B$55)),IF('Monthly Estimate'!$D$55='Payment Calendar'!$B358,'Monthly Estimate'!$B$55,0))</f>
        <v>0</v>
      </c>
      <c r="AU358" s="29">
        <f t="shared" si="128"/>
        <v>0</v>
      </c>
      <c r="AV358" s="30">
        <f t="shared" si="129"/>
        <v>0</v>
      </c>
      <c r="AW358" s="37">
        <f t="shared" si="131"/>
        <v>0</v>
      </c>
    </row>
    <row r="359" spans="1:49" x14ac:dyDescent="0.2">
      <c r="A359" s="31">
        <f t="shared" si="130"/>
        <v>43445</v>
      </c>
      <c r="B359" s="32">
        <f t="shared" si="118"/>
        <v>11</v>
      </c>
      <c r="C359" s="32">
        <f t="shared" si="127"/>
        <v>12</v>
      </c>
      <c r="D359" s="33">
        <f>IF(ISBLANK('Monthly Estimate'!$D$13),SUMPRODUCT(('Monthly Estimate'!$F$13:$BL$13='Payment Calendar'!$A359)*('Monthly Estimate'!$B$13)),IF('Monthly Estimate'!$D$13='Payment Calendar'!$B359,'Monthly Estimate'!$B$13,0))</f>
        <v>0</v>
      </c>
      <c r="E359" s="33">
        <f>IF(ISBLANK('Monthly Estimate'!$D$14),SUMPRODUCT(('Monthly Estimate'!$F$14:$BL$14='Payment Calendar'!$A359)*('Monthly Estimate'!$B$14)),IF('Monthly Estimate'!$D$14='Payment Calendar'!$B359,'Monthly Estimate'!$B$14,0))</f>
        <v>0</v>
      </c>
      <c r="F359" s="33">
        <f>IF(ISBLANK('Monthly Estimate'!$D$15),SUMPRODUCT(('Monthly Estimate'!$F$15:$BL$15='Payment Calendar'!$A359)*('Monthly Estimate'!$B$15)),IF('Monthly Estimate'!$D$15='Payment Calendar'!$B359,'Monthly Estimate'!$B$15,0))</f>
        <v>0</v>
      </c>
      <c r="G359" s="33">
        <f>IF(ISBLANK('Monthly Estimate'!$D$16),SUMPRODUCT(('Monthly Estimate'!$F$16:$BL$16='Payment Calendar'!$A359)*('Monthly Estimate'!$B$16)),IF('Monthly Estimate'!$D$16='Payment Calendar'!$B359,'Monthly Estimate'!$B$16,0))</f>
        <v>0</v>
      </c>
      <c r="H359" s="33">
        <f>IF(ISBLANK('Monthly Estimate'!$D$17),SUMPRODUCT(('Monthly Estimate'!$F$17:$BL$17='Payment Calendar'!$A359)*('Monthly Estimate'!$B$17)),IF('Monthly Estimate'!$D$17='Payment Calendar'!$B359,'Monthly Estimate'!$B$17,0))</f>
        <v>0</v>
      </c>
      <c r="I359" s="33">
        <f>IF(ISBLANK('Monthly Estimate'!$D$18),SUMPRODUCT(('Monthly Estimate'!$F$18:$BL$18='Payment Calendar'!$A359)*('Monthly Estimate'!$B$18)),IF('Monthly Estimate'!$D$18='Payment Calendar'!$B359,'Monthly Estimate'!$B$18,0))</f>
        <v>0</v>
      </c>
      <c r="J359" s="33">
        <f>IF(ISBLANK('Monthly Estimate'!$D$19),SUMPRODUCT(('Monthly Estimate'!$F$19:$BL$19='Payment Calendar'!$A359)*('Monthly Estimate'!$B$19)),IF('Monthly Estimate'!$D$19='Payment Calendar'!$B359,'Monthly Estimate'!$B$19,0))</f>
        <v>0</v>
      </c>
      <c r="K359" s="33">
        <f>IF(ISBLANK('Monthly Estimate'!$D$20),SUMPRODUCT(('Monthly Estimate'!$F$20:$BL$20='Payment Calendar'!$A359)*('Monthly Estimate'!$B$20)),IF('Monthly Estimate'!$D$20='Payment Calendar'!$B359,'Monthly Estimate'!$B$20,0))</f>
        <v>0</v>
      </c>
      <c r="L359" s="33">
        <f>IF(ISBLANK('Monthly Estimate'!$D$21),SUMPRODUCT(('Monthly Estimate'!$F$21:$BL$21='Payment Calendar'!$A359)*('Monthly Estimate'!$B$21)),IF('Monthly Estimate'!$D$21='Payment Calendar'!$B359,'Monthly Estimate'!$B$21,0))</f>
        <v>0</v>
      </c>
      <c r="M359" s="33">
        <f>IF(ISBLANK('Monthly Estimate'!$D$22),SUMPRODUCT(('Monthly Estimate'!$F$22:$BL$22='Payment Calendar'!$A359)*('Monthly Estimate'!$B$22)),IF('Monthly Estimate'!$D$22='Payment Calendar'!$B359,'Monthly Estimate'!$B$22,0))</f>
        <v>0</v>
      </c>
      <c r="N359" s="33">
        <f>IF(ISBLANK('Monthly Estimate'!$D$23),SUMPRODUCT(('Monthly Estimate'!$F$23:$BL$23='Payment Calendar'!$A359)*('Monthly Estimate'!$B$23)),IF('Monthly Estimate'!$D$23='Payment Calendar'!$B359,'Monthly Estimate'!$B$23,0))</f>
        <v>0</v>
      </c>
      <c r="O359" s="33">
        <f>IF(ISBLANK('Monthly Estimate'!$D$24),SUMPRODUCT(('Monthly Estimate'!$F$24:$BL$24='Payment Calendar'!$A359)*('Monthly Estimate'!$B$24)),IF('Monthly Estimate'!$D$24='Payment Calendar'!$B359,'Monthly Estimate'!$B$24,0))</f>
        <v>0</v>
      </c>
      <c r="P359" s="33">
        <f>IF(ISBLANK('Monthly Estimate'!$D$25),SUMPRODUCT(('Monthly Estimate'!$F$25:$BL$25='Payment Calendar'!$A359)*('Monthly Estimate'!$B$25)),IF('Monthly Estimate'!$D$25='Payment Calendar'!$B359,'Monthly Estimate'!$B$25,0))</f>
        <v>0</v>
      </c>
      <c r="Q359" s="33">
        <f>IF(ISBLANK('Monthly Estimate'!$D$26),SUMPRODUCT(('Monthly Estimate'!$F$26:$BL$26='Payment Calendar'!$A359)*('Monthly Estimate'!$B$26)),IF('Monthly Estimate'!$D$26='Payment Calendar'!$B359,'Monthly Estimate'!$B$26,0))</f>
        <v>0</v>
      </c>
      <c r="R359" s="33">
        <f>IF(ISBLANK('Monthly Estimate'!$D$27),SUMPRODUCT(('Monthly Estimate'!$F$27:$BL$27='Payment Calendar'!$A359)*('Monthly Estimate'!$B$27)),IF('Monthly Estimate'!$D$27='Payment Calendar'!$B359,'Monthly Estimate'!$B$27,0))</f>
        <v>0</v>
      </c>
      <c r="S359" s="33">
        <f>IF(ISBLANK('Monthly Estimate'!$D$28),SUMPRODUCT(('Monthly Estimate'!$F$28:$BL$28='Payment Calendar'!$A359)*('Monthly Estimate'!$B$28)),IF('Monthly Estimate'!$D$28='Payment Calendar'!$B359,'Monthly Estimate'!$B$28,0))</f>
        <v>0</v>
      </c>
      <c r="T359" s="33">
        <f>IF(ISBLANK('Monthly Estimate'!$D$32),SUMPRODUCT(('Monthly Estimate'!$F$32:$BL$32='Payment Calendar'!$A359)*('Monthly Estimate'!$B$32)),IF('Monthly Estimate'!$D$32='Payment Calendar'!$B359,'Monthly Estimate'!$B$32,0))</f>
        <v>0</v>
      </c>
      <c r="U359" s="33">
        <f>IF(ISBLANK('Monthly Estimate'!$D$33),SUMPRODUCT(('Monthly Estimate'!$F$33:$BL$33='Payment Calendar'!$A359)*('Monthly Estimate'!$B$33)),IF('Monthly Estimate'!$D$33='Payment Calendar'!$B359,'Monthly Estimate'!$B$33,0))</f>
        <v>0</v>
      </c>
      <c r="V359" s="33">
        <f>IF(ISBLANK('Monthly Estimate'!$D$34),SUMPRODUCT(('Monthly Estimate'!$F$34:$BL$34='Payment Calendar'!$A359)*('Monthly Estimate'!$B$34)),IF('Monthly Estimate'!$D$34='Payment Calendar'!$B359,'Monthly Estimate'!$B$34,0))</f>
        <v>0</v>
      </c>
      <c r="W359" s="33">
        <f>IF(ISBLANK('Monthly Estimate'!$D$35),SUMPRODUCT(('Monthly Estimate'!$F$35:$BL$35='Payment Calendar'!$A359)*('Monthly Estimate'!$B$35)),IF('Monthly Estimate'!$D$35='Payment Calendar'!$B359,'Monthly Estimate'!$B$35,0))</f>
        <v>0</v>
      </c>
      <c r="X359" s="33">
        <f>IF(ISBLANK('Monthly Estimate'!$D$36),SUMPRODUCT(('Monthly Estimate'!$F$36:$BL$36='Payment Calendar'!$A359)*('Monthly Estimate'!$B$36)),IF('Monthly Estimate'!$D$36='Payment Calendar'!$B359,'Monthly Estimate'!$B$36,0))</f>
        <v>0</v>
      </c>
      <c r="Y359" s="33">
        <f>IF(ISBLANK('Monthly Estimate'!$D$37),SUMPRODUCT(('Monthly Estimate'!$F$37:$BL$37='Payment Calendar'!$A359)*('Monthly Estimate'!$B$37)),IF('Monthly Estimate'!$D$37='Payment Calendar'!$B359,'Monthly Estimate'!$B$37,0))</f>
        <v>0</v>
      </c>
      <c r="Z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A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B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C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D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E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F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G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H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I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J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K359" s="33">
        <f>IF(ISBLANK('Monthly Estimate'!$D$38),SUMPRODUCT(('Monthly Estimate'!$F$38:$BL$38='Payment Calendar'!$A359)*('Monthly Estimate'!$B$38)),IF('Monthly Estimate'!$D$38='Payment Calendar'!$B359,'Monthly Estimate'!$B$38,0))</f>
        <v>0</v>
      </c>
      <c r="AL359" s="33">
        <f>IF(ISBLANK('Monthly Estimate'!$D$50),SUMPRODUCT(('Monthly Estimate'!$F$50:$BL$50='Payment Calendar'!$A359)*('Monthly Estimate'!$B$50)),IF('Monthly Estimate'!$D$50='Payment Calendar'!$B359,'Monthly Estimate'!$B$50,0))</f>
        <v>0</v>
      </c>
      <c r="AM359" s="34">
        <f>IF(ISBLANK('Monthly Estimate'!$D$51),SUMPRODUCT(('Monthly Estimate'!$F$51:$BL$51='Payment Calendar'!$A359)*('Monthly Estimate'!$B$51)),IF('Monthly Estimate'!$D$51='Payment Calendar'!$B359,'Monthly Estimate'!$B$51,0))</f>
        <v>0</v>
      </c>
      <c r="AN359" s="29">
        <f>SUM(D359:AM359)</f>
        <v>0</v>
      </c>
      <c r="AO359" s="33">
        <f>IF(ISBLANK('Monthly Estimate'!$D$6),SUMPRODUCT(('Monthly Estimate'!$F$6:$BL$6='Payment Calendar'!$A359)*('Monthly Estimate'!$B$6)),IF('Monthly Estimate'!$D$6='Payment Calendar'!$B359,'Monthly Estimate'!$B$6,0))</f>
        <v>0</v>
      </c>
      <c r="AP359" s="33">
        <f>IF(ISBLANK('Monthly Estimate'!$D$7),SUMPRODUCT(('Monthly Estimate'!$F$7:$BL$7='Payment Calendar'!$A359)*('Monthly Estimate'!$B$7)),IF('Monthly Estimate'!$D$7='Payment Calendar'!$B359,'Monthly Estimate'!$B$7,0))</f>
        <v>0</v>
      </c>
      <c r="AQ359" s="34">
        <f>IF(ISBLANK('Monthly Estimate'!$D$8),SUMPRODUCT(('Monthly Estimate'!$F$8:$BL$8='Payment Calendar'!$A359)*('Monthly Estimate'!$B$8)),IF('Monthly Estimate'!$D$8='Payment Calendar'!$B359,'Monthly Estimate'!$B$8,0))</f>
        <v>0</v>
      </c>
      <c r="AR359" s="35">
        <f t="shared" si="119"/>
        <v>0</v>
      </c>
      <c r="AS359" s="36">
        <f>IF(ISBLANK('Monthly Estimate'!$D$54),SUMPRODUCT(('Monthly Estimate'!$F$54:$BL$54='Payment Calendar'!$A359)*('Monthly Estimate'!$B$54)),IF('Monthly Estimate'!$D$54='Payment Calendar'!$B359,'Monthly Estimate'!$B$54,0))</f>
        <v>0</v>
      </c>
      <c r="AT359" s="34">
        <f>IF(ISBLANK('Monthly Estimate'!$D$55),SUMPRODUCT(('Monthly Estimate'!$F$55:$BL$55='Payment Calendar'!$A359)*('Monthly Estimate'!$B$55)),IF('Monthly Estimate'!$D$55='Payment Calendar'!$B359,'Monthly Estimate'!$B$55,0))</f>
        <v>0</v>
      </c>
      <c r="AU359" s="29">
        <f t="shared" si="128"/>
        <v>0</v>
      </c>
      <c r="AV359" s="30">
        <f t="shared" si="129"/>
        <v>0</v>
      </c>
      <c r="AW359" s="37">
        <f t="shared" si="131"/>
        <v>0</v>
      </c>
    </row>
    <row r="360" spans="1:49" x14ac:dyDescent="0.2">
      <c r="A360" s="31">
        <f t="shared" si="130"/>
        <v>43446</v>
      </c>
      <c r="B360" s="32">
        <f t="shared" si="118"/>
        <v>12</v>
      </c>
      <c r="C360" s="32">
        <f t="shared" si="127"/>
        <v>12</v>
      </c>
      <c r="D360" s="33">
        <f>IF(ISBLANK('Monthly Estimate'!$D$13),SUMPRODUCT(('Monthly Estimate'!$F$13:$BL$13='Payment Calendar'!$A360)*('Monthly Estimate'!$B$13)),IF('Monthly Estimate'!$D$13='Payment Calendar'!$B360,'Monthly Estimate'!$B$13,0))</f>
        <v>0</v>
      </c>
      <c r="E360" s="33">
        <f>IF(ISBLANK('Monthly Estimate'!$D$14),SUMPRODUCT(('Monthly Estimate'!$F$14:$BL$14='Payment Calendar'!$A360)*('Monthly Estimate'!$B$14)),IF('Monthly Estimate'!$D$14='Payment Calendar'!$B360,'Monthly Estimate'!$B$14,0))</f>
        <v>0</v>
      </c>
      <c r="F360" s="33">
        <f>IF(ISBLANK('Monthly Estimate'!$D$15),SUMPRODUCT(('Monthly Estimate'!$F$15:$BL$15='Payment Calendar'!$A360)*('Monthly Estimate'!$B$15)),IF('Monthly Estimate'!$D$15='Payment Calendar'!$B360,'Monthly Estimate'!$B$15,0))</f>
        <v>0</v>
      </c>
      <c r="G360" s="33">
        <f>IF(ISBLANK('Monthly Estimate'!$D$16),SUMPRODUCT(('Monthly Estimate'!$F$16:$BL$16='Payment Calendar'!$A360)*('Monthly Estimate'!$B$16)),IF('Monthly Estimate'!$D$16='Payment Calendar'!$B360,'Monthly Estimate'!$B$16,0))</f>
        <v>0</v>
      </c>
      <c r="H360" s="33">
        <f>IF(ISBLANK('Monthly Estimate'!$D$17),SUMPRODUCT(('Monthly Estimate'!$F$17:$BL$17='Payment Calendar'!$A360)*('Monthly Estimate'!$B$17)),IF('Monthly Estimate'!$D$17='Payment Calendar'!$B360,'Monthly Estimate'!$B$17,0))</f>
        <v>0</v>
      </c>
      <c r="I360" s="33">
        <f>IF(ISBLANK('Monthly Estimate'!$D$18),SUMPRODUCT(('Monthly Estimate'!$F$18:$BL$18='Payment Calendar'!$A360)*('Monthly Estimate'!$B$18)),IF('Monthly Estimate'!$D$18='Payment Calendar'!$B360,'Monthly Estimate'!$B$18,0))</f>
        <v>0</v>
      </c>
      <c r="J360" s="33">
        <f>IF(ISBLANK('Monthly Estimate'!$D$19),SUMPRODUCT(('Monthly Estimate'!$F$19:$BL$19='Payment Calendar'!$A360)*('Monthly Estimate'!$B$19)),IF('Monthly Estimate'!$D$19='Payment Calendar'!$B360,'Monthly Estimate'!$B$19,0))</f>
        <v>0</v>
      </c>
      <c r="K360" s="33">
        <f>IF(ISBLANK('Monthly Estimate'!$D$20),SUMPRODUCT(('Monthly Estimate'!$F$20:$BL$20='Payment Calendar'!$A360)*('Monthly Estimate'!$B$20)),IF('Monthly Estimate'!$D$20='Payment Calendar'!$B360,'Monthly Estimate'!$B$20,0))</f>
        <v>0</v>
      </c>
      <c r="L360" s="33">
        <f>IF(ISBLANK('Monthly Estimate'!$D$21),SUMPRODUCT(('Monthly Estimate'!$F$21:$BL$21='Payment Calendar'!$A360)*('Monthly Estimate'!$B$21)),IF('Monthly Estimate'!$D$21='Payment Calendar'!$B360,'Monthly Estimate'!$B$21,0))</f>
        <v>0</v>
      </c>
      <c r="M360" s="33">
        <f>IF(ISBLANK('Monthly Estimate'!$D$22),SUMPRODUCT(('Monthly Estimate'!$F$22:$BL$22='Payment Calendar'!$A360)*('Monthly Estimate'!$B$22)),IF('Monthly Estimate'!$D$22='Payment Calendar'!$B360,'Monthly Estimate'!$B$22,0))</f>
        <v>0</v>
      </c>
      <c r="N360" s="33">
        <f>IF(ISBLANK('Monthly Estimate'!$D$23),SUMPRODUCT(('Monthly Estimate'!$F$23:$BL$23='Payment Calendar'!$A360)*('Monthly Estimate'!$B$23)),IF('Monthly Estimate'!$D$23='Payment Calendar'!$B360,'Monthly Estimate'!$B$23,0))</f>
        <v>0</v>
      </c>
      <c r="O360" s="33">
        <f>IF(ISBLANK('Monthly Estimate'!$D$24),SUMPRODUCT(('Monthly Estimate'!$F$24:$BL$24='Payment Calendar'!$A360)*('Monthly Estimate'!$B$24)),IF('Monthly Estimate'!$D$24='Payment Calendar'!$B360,'Monthly Estimate'!$B$24,0))</f>
        <v>0</v>
      </c>
      <c r="P360" s="33">
        <f>IF(ISBLANK('Monthly Estimate'!$D$25),SUMPRODUCT(('Monthly Estimate'!$F$25:$BL$25='Payment Calendar'!$A360)*('Monthly Estimate'!$B$25)),IF('Monthly Estimate'!$D$25='Payment Calendar'!$B360,'Monthly Estimate'!$B$25,0))</f>
        <v>0</v>
      </c>
      <c r="Q360" s="33">
        <f>IF(ISBLANK('Monthly Estimate'!$D$26),SUMPRODUCT(('Monthly Estimate'!$F$26:$BL$26='Payment Calendar'!$A360)*('Monthly Estimate'!$B$26)),IF('Monthly Estimate'!$D$26='Payment Calendar'!$B360,'Monthly Estimate'!$B$26,0))</f>
        <v>0</v>
      </c>
      <c r="R360" s="33">
        <f>IF(ISBLANK('Monthly Estimate'!$D$27),SUMPRODUCT(('Monthly Estimate'!$F$27:$BL$27='Payment Calendar'!$A360)*('Monthly Estimate'!$B$27)),IF('Monthly Estimate'!$D$27='Payment Calendar'!$B360,'Monthly Estimate'!$B$27,0))</f>
        <v>0</v>
      </c>
      <c r="S360" s="33">
        <f>IF(ISBLANK('Monthly Estimate'!$D$28),SUMPRODUCT(('Monthly Estimate'!$F$28:$BL$28='Payment Calendar'!$A360)*('Monthly Estimate'!$B$28)),IF('Monthly Estimate'!$D$28='Payment Calendar'!$B360,'Monthly Estimate'!$B$28,0))</f>
        <v>0</v>
      </c>
      <c r="T360" s="33">
        <f>IF(ISBLANK('Monthly Estimate'!$D$32),SUMPRODUCT(('Monthly Estimate'!$F$32:$BL$32='Payment Calendar'!$A360)*('Monthly Estimate'!$B$32)),IF('Monthly Estimate'!$D$32='Payment Calendar'!$B360,'Monthly Estimate'!$B$32,0))</f>
        <v>0</v>
      </c>
      <c r="U360" s="33">
        <f>IF(ISBLANK('Monthly Estimate'!$D$33),SUMPRODUCT(('Monthly Estimate'!$F$33:$BL$33='Payment Calendar'!$A360)*('Monthly Estimate'!$B$33)),IF('Monthly Estimate'!$D$33='Payment Calendar'!$B360,'Monthly Estimate'!$B$33,0))</f>
        <v>0</v>
      </c>
      <c r="V360" s="33">
        <f>IF(ISBLANK('Monthly Estimate'!$D$34),SUMPRODUCT(('Monthly Estimate'!$F$34:$BL$34='Payment Calendar'!$A360)*('Monthly Estimate'!$B$34)),IF('Monthly Estimate'!$D$34='Payment Calendar'!$B360,'Monthly Estimate'!$B$34,0))</f>
        <v>0</v>
      </c>
      <c r="W360" s="33">
        <f>IF(ISBLANK('Monthly Estimate'!$D$35),SUMPRODUCT(('Monthly Estimate'!$F$35:$BL$35='Payment Calendar'!$A360)*('Monthly Estimate'!$B$35)),IF('Monthly Estimate'!$D$35='Payment Calendar'!$B360,'Monthly Estimate'!$B$35,0))</f>
        <v>0</v>
      </c>
      <c r="X360" s="33">
        <f>IF(ISBLANK('Monthly Estimate'!$D$36),SUMPRODUCT(('Monthly Estimate'!$F$36:$BL$36='Payment Calendar'!$A360)*('Monthly Estimate'!$B$36)),IF('Monthly Estimate'!$D$36='Payment Calendar'!$B360,'Monthly Estimate'!$B$36,0))</f>
        <v>0</v>
      </c>
      <c r="Y360" s="33">
        <f>IF(ISBLANK('Monthly Estimate'!$D$37),SUMPRODUCT(('Monthly Estimate'!$F$37:$BL$37='Payment Calendar'!$A360)*('Monthly Estimate'!$B$37)),IF('Monthly Estimate'!$D$37='Payment Calendar'!$B360,'Monthly Estimate'!$B$37,0))</f>
        <v>0</v>
      </c>
      <c r="Z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A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B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C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D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E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F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G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H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I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J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K360" s="33">
        <f>IF(ISBLANK('Monthly Estimate'!$D$38),SUMPRODUCT(('Monthly Estimate'!$F$38:$BL$38='Payment Calendar'!$A360)*('Monthly Estimate'!$B$38)),IF('Monthly Estimate'!$D$38='Payment Calendar'!$B360,'Monthly Estimate'!$B$38,0))</f>
        <v>0</v>
      </c>
      <c r="AL360" s="33">
        <f>IF(ISBLANK('Monthly Estimate'!$D$50),SUMPRODUCT(('Monthly Estimate'!$F$50:$BL$50='Payment Calendar'!$A360)*('Monthly Estimate'!$B$50)),IF('Monthly Estimate'!$D$50='Payment Calendar'!$B360,'Monthly Estimate'!$B$50,0))</f>
        <v>0</v>
      </c>
      <c r="AM360" s="34">
        <f>IF(ISBLANK('Monthly Estimate'!$D$51),SUMPRODUCT(('Monthly Estimate'!$F$51:$BL$51='Payment Calendar'!$A360)*('Monthly Estimate'!$B$51)),IF('Monthly Estimate'!$D$51='Payment Calendar'!$B360,'Monthly Estimate'!$B$51,0))</f>
        <v>0</v>
      </c>
      <c r="AN360" s="29">
        <f>SUM(D360:AM360)</f>
        <v>0</v>
      </c>
      <c r="AO360" s="33">
        <f>IF(ISBLANK('Monthly Estimate'!$D$6),SUMPRODUCT(('Monthly Estimate'!$F$6:$BL$6='Payment Calendar'!$A360)*('Monthly Estimate'!$B$6)),IF('Monthly Estimate'!$D$6='Payment Calendar'!$B360,'Monthly Estimate'!$B$6,0))</f>
        <v>0</v>
      </c>
      <c r="AP360" s="33">
        <f>IF(ISBLANK('Monthly Estimate'!$D$7),SUMPRODUCT(('Monthly Estimate'!$F$7:$BL$7='Payment Calendar'!$A360)*('Monthly Estimate'!$B$7)),IF('Monthly Estimate'!$D$7='Payment Calendar'!$B360,'Monthly Estimate'!$B$7,0))</f>
        <v>0</v>
      </c>
      <c r="AQ360" s="34">
        <f>IF(ISBLANK('Monthly Estimate'!$D$8),SUMPRODUCT(('Monthly Estimate'!$F$8:$BL$8='Payment Calendar'!$A360)*('Monthly Estimate'!$B$8)),IF('Monthly Estimate'!$D$8='Payment Calendar'!$B360,'Monthly Estimate'!$B$8,0))</f>
        <v>0</v>
      </c>
      <c r="AR360" s="35">
        <f t="shared" si="119"/>
        <v>0</v>
      </c>
      <c r="AS360" s="36">
        <f>IF(ISBLANK('Monthly Estimate'!$D$54),SUMPRODUCT(('Monthly Estimate'!$F$54:$BL$54='Payment Calendar'!$A360)*('Monthly Estimate'!$B$54)),IF('Monthly Estimate'!$D$54='Payment Calendar'!$B360,'Monthly Estimate'!$B$54,0))</f>
        <v>0</v>
      </c>
      <c r="AT360" s="34">
        <f>IF(ISBLANK('Monthly Estimate'!$D$55),SUMPRODUCT(('Monthly Estimate'!$F$55:$BL$55='Payment Calendar'!$A360)*('Monthly Estimate'!$B$55)),IF('Monthly Estimate'!$D$55='Payment Calendar'!$B360,'Monthly Estimate'!$B$55,0))</f>
        <v>0</v>
      </c>
      <c r="AU360" s="29">
        <f t="shared" si="128"/>
        <v>0</v>
      </c>
      <c r="AV360" s="30">
        <f t="shared" si="129"/>
        <v>0</v>
      </c>
      <c r="AW360" s="37">
        <f t="shared" si="131"/>
        <v>0</v>
      </c>
    </row>
    <row r="361" spans="1:49" x14ac:dyDescent="0.2">
      <c r="A361" s="31">
        <f t="shared" si="130"/>
        <v>43447</v>
      </c>
      <c r="B361" s="32">
        <f t="shared" si="118"/>
        <v>13</v>
      </c>
      <c r="C361" s="32">
        <f t="shared" si="127"/>
        <v>12</v>
      </c>
      <c r="D361" s="33">
        <f>IF(ISBLANK('Monthly Estimate'!$D$13),SUMPRODUCT(('Monthly Estimate'!$F$13:$BL$13='Payment Calendar'!$A361)*('Monthly Estimate'!$B$13)),IF('Monthly Estimate'!$D$13='Payment Calendar'!$B361,'Monthly Estimate'!$B$13,0))</f>
        <v>0</v>
      </c>
      <c r="E361" s="33">
        <f>IF(ISBLANK('Monthly Estimate'!$D$14),SUMPRODUCT(('Monthly Estimate'!$F$14:$BL$14='Payment Calendar'!$A361)*('Monthly Estimate'!$B$14)),IF('Monthly Estimate'!$D$14='Payment Calendar'!$B361,'Monthly Estimate'!$B$14,0))</f>
        <v>0</v>
      </c>
      <c r="F361" s="33">
        <f>IF(ISBLANK('Monthly Estimate'!$D$15),SUMPRODUCT(('Monthly Estimate'!$F$15:$BL$15='Payment Calendar'!$A361)*('Monthly Estimate'!$B$15)),IF('Monthly Estimate'!$D$15='Payment Calendar'!$B361,'Monthly Estimate'!$B$15,0))</f>
        <v>0</v>
      </c>
      <c r="G361" s="33">
        <f>IF(ISBLANK('Monthly Estimate'!$D$16),SUMPRODUCT(('Monthly Estimate'!$F$16:$BL$16='Payment Calendar'!$A361)*('Monthly Estimate'!$B$16)),IF('Monthly Estimate'!$D$16='Payment Calendar'!$B361,'Monthly Estimate'!$B$16,0))</f>
        <v>0</v>
      </c>
      <c r="H361" s="33">
        <f>IF(ISBLANK('Monthly Estimate'!$D$17),SUMPRODUCT(('Monthly Estimate'!$F$17:$BL$17='Payment Calendar'!$A361)*('Monthly Estimate'!$B$17)),IF('Monthly Estimate'!$D$17='Payment Calendar'!$B361,'Monthly Estimate'!$B$17,0))</f>
        <v>0</v>
      </c>
      <c r="I361" s="33">
        <f>IF(ISBLANK('Monthly Estimate'!$D$18),SUMPRODUCT(('Monthly Estimate'!$F$18:$BL$18='Payment Calendar'!$A361)*('Monthly Estimate'!$B$18)),IF('Monthly Estimate'!$D$18='Payment Calendar'!$B361,'Monthly Estimate'!$B$18,0))</f>
        <v>0</v>
      </c>
      <c r="J361" s="33">
        <f>IF(ISBLANK('Monthly Estimate'!$D$19),SUMPRODUCT(('Monthly Estimate'!$F$19:$BL$19='Payment Calendar'!$A361)*('Monthly Estimate'!$B$19)),IF('Monthly Estimate'!$D$19='Payment Calendar'!$B361,'Monthly Estimate'!$B$19,0))</f>
        <v>0</v>
      </c>
      <c r="K361" s="33">
        <f>IF(ISBLANK('Monthly Estimate'!$D$20),SUMPRODUCT(('Monthly Estimate'!$F$20:$BL$20='Payment Calendar'!$A361)*('Monthly Estimate'!$B$20)),IF('Monthly Estimate'!$D$20='Payment Calendar'!$B361,'Monthly Estimate'!$B$20,0))</f>
        <v>0</v>
      </c>
      <c r="L361" s="33">
        <f>IF(ISBLANK('Monthly Estimate'!$D$21),SUMPRODUCT(('Monthly Estimate'!$F$21:$BL$21='Payment Calendar'!$A361)*('Monthly Estimate'!$B$21)),IF('Monthly Estimate'!$D$21='Payment Calendar'!$B361,'Monthly Estimate'!$B$21,0))</f>
        <v>0</v>
      </c>
      <c r="M361" s="33">
        <f>IF(ISBLANK('Monthly Estimate'!$D$22),SUMPRODUCT(('Monthly Estimate'!$F$22:$BL$22='Payment Calendar'!$A361)*('Monthly Estimate'!$B$22)),IF('Monthly Estimate'!$D$22='Payment Calendar'!$B361,'Monthly Estimate'!$B$22,0))</f>
        <v>0</v>
      </c>
      <c r="N361" s="33">
        <f>IF(ISBLANK('Monthly Estimate'!$D$23),SUMPRODUCT(('Monthly Estimate'!$F$23:$BL$23='Payment Calendar'!$A361)*('Monthly Estimate'!$B$23)),IF('Monthly Estimate'!$D$23='Payment Calendar'!$B361,'Monthly Estimate'!$B$23,0))</f>
        <v>0</v>
      </c>
      <c r="O361" s="33">
        <f>IF(ISBLANK('Monthly Estimate'!$D$24),SUMPRODUCT(('Monthly Estimate'!$F$24:$BL$24='Payment Calendar'!$A361)*('Monthly Estimate'!$B$24)),IF('Monthly Estimate'!$D$24='Payment Calendar'!$B361,'Monthly Estimate'!$B$24,0))</f>
        <v>0</v>
      </c>
      <c r="P361" s="33">
        <f>IF(ISBLANK('Monthly Estimate'!$D$25),SUMPRODUCT(('Monthly Estimate'!$F$25:$BL$25='Payment Calendar'!$A361)*('Monthly Estimate'!$B$25)),IF('Monthly Estimate'!$D$25='Payment Calendar'!$B361,'Monthly Estimate'!$B$25,0))</f>
        <v>0</v>
      </c>
      <c r="Q361" s="33">
        <f>IF(ISBLANK('Monthly Estimate'!$D$26),SUMPRODUCT(('Monthly Estimate'!$F$26:$BL$26='Payment Calendar'!$A361)*('Monthly Estimate'!$B$26)),IF('Monthly Estimate'!$D$26='Payment Calendar'!$B361,'Monthly Estimate'!$B$26,0))</f>
        <v>0</v>
      </c>
      <c r="R361" s="33">
        <f>IF(ISBLANK('Monthly Estimate'!$D$27),SUMPRODUCT(('Monthly Estimate'!$F$27:$BL$27='Payment Calendar'!$A361)*('Monthly Estimate'!$B$27)),IF('Monthly Estimate'!$D$27='Payment Calendar'!$B361,'Monthly Estimate'!$B$27,0))</f>
        <v>0</v>
      </c>
      <c r="S361" s="33">
        <f>IF(ISBLANK('Monthly Estimate'!$D$28),SUMPRODUCT(('Monthly Estimate'!$F$28:$BL$28='Payment Calendar'!$A361)*('Monthly Estimate'!$B$28)),IF('Monthly Estimate'!$D$28='Payment Calendar'!$B361,'Monthly Estimate'!$B$28,0))</f>
        <v>0</v>
      </c>
      <c r="T361" s="33">
        <f>IF(ISBLANK('Monthly Estimate'!$D$32),SUMPRODUCT(('Monthly Estimate'!$F$32:$BL$32='Payment Calendar'!$A361)*('Monthly Estimate'!$B$32)),IF('Monthly Estimate'!$D$32='Payment Calendar'!$B361,'Monthly Estimate'!$B$32,0))</f>
        <v>0</v>
      </c>
      <c r="U361" s="33">
        <f>IF(ISBLANK('Monthly Estimate'!$D$33),SUMPRODUCT(('Monthly Estimate'!$F$33:$BL$33='Payment Calendar'!$A361)*('Monthly Estimate'!$B$33)),IF('Monthly Estimate'!$D$33='Payment Calendar'!$B361,'Monthly Estimate'!$B$33,0))</f>
        <v>0</v>
      </c>
      <c r="V361" s="33">
        <f>IF(ISBLANK('Monthly Estimate'!$D$34),SUMPRODUCT(('Monthly Estimate'!$F$34:$BL$34='Payment Calendar'!$A361)*('Monthly Estimate'!$B$34)),IF('Monthly Estimate'!$D$34='Payment Calendar'!$B361,'Monthly Estimate'!$B$34,0))</f>
        <v>0</v>
      </c>
      <c r="W361" s="33">
        <f>IF(ISBLANK('Monthly Estimate'!$D$35),SUMPRODUCT(('Monthly Estimate'!$F$35:$BL$35='Payment Calendar'!$A361)*('Monthly Estimate'!$B$35)),IF('Monthly Estimate'!$D$35='Payment Calendar'!$B361,'Monthly Estimate'!$B$35,0))</f>
        <v>0</v>
      </c>
      <c r="X361" s="33">
        <f>IF(ISBLANK('Monthly Estimate'!$D$36),SUMPRODUCT(('Monthly Estimate'!$F$36:$BL$36='Payment Calendar'!$A361)*('Monthly Estimate'!$B$36)),IF('Monthly Estimate'!$D$36='Payment Calendar'!$B361,'Monthly Estimate'!$B$36,0))</f>
        <v>0</v>
      </c>
      <c r="Y361" s="33">
        <f>IF(ISBLANK('Monthly Estimate'!$D$37),SUMPRODUCT(('Monthly Estimate'!$F$37:$BL$37='Payment Calendar'!$A361)*('Monthly Estimate'!$B$37)),IF('Monthly Estimate'!$D$37='Payment Calendar'!$B361,'Monthly Estimate'!$B$37,0))</f>
        <v>0</v>
      </c>
      <c r="Z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A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B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C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D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E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F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G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H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I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J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K361" s="33">
        <f>IF(ISBLANK('Monthly Estimate'!$D$38),SUMPRODUCT(('Monthly Estimate'!$F$38:$BL$38='Payment Calendar'!$A361)*('Monthly Estimate'!$B$38)),IF('Monthly Estimate'!$D$38='Payment Calendar'!$B361,'Monthly Estimate'!$B$38,0))</f>
        <v>0</v>
      </c>
      <c r="AL361" s="33">
        <f>IF(ISBLANK('Monthly Estimate'!$D$50),SUMPRODUCT(('Monthly Estimate'!$F$50:$BL$50='Payment Calendar'!$A361)*('Monthly Estimate'!$B$50)),IF('Monthly Estimate'!$D$50='Payment Calendar'!$B361,'Monthly Estimate'!$B$50,0))</f>
        <v>0</v>
      </c>
      <c r="AM361" s="34">
        <f>IF(ISBLANK('Monthly Estimate'!$D$51),SUMPRODUCT(('Monthly Estimate'!$F$51:$BL$51='Payment Calendar'!$A361)*('Monthly Estimate'!$B$51)),IF('Monthly Estimate'!$D$51='Payment Calendar'!$B361,'Monthly Estimate'!$B$51,0))</f>
        <v>0</v>
      </c>
      <c r="AN361" s="29">
        <f>SUM(D361:AM361)</f>
        <v>0</v>
      </c>
      <c r="AO361" s="33">
        <f>IF(ISBLANK('Monthly Estimate'!$D$6),SUMPRODUCT(('Monthly Estimate'!$F$6:$BL$6='Payment Calendar'!$A361)*('Monthly Estimate'!$B$6)),IF('Monthly Estimate'!$D$6='Payment Calendar'!$B361,'Monthly Estimate'!$B$6,0))</f>
        <v>0</v>
      </c>
      <c r="AP361" s="33">
        <f>IF(ISBLANK('Monthly Estimate'!$D$7),SUMPRODUCT(('Monthly Estimate'!$F$7:$BL$7='Payment Calendar'!$A361)*('Monthly Estimate'!$B$7)),IF('Monthly Estimate'!$D$7='Payment Calendar'!$B361,'Monthly Estimate'!$B$7,0))</f>
        <v>0</v>
      </c>
      <c r="AQ361" s="34">
        <f>IF(ISBLANK('Monthly Estimate'!$D$8),SUMPRODUCT(('Monthly Estimate'!$F$8:$BL$8='Payment Calendar'!$A361)*('Monthly Estimate'!$B$8)),IF('Monthly Estimate'!$D$8='Payment Calendar'!$B361,'Monthly Estimate'!$B$8,0))</f>
        <v>0</v>
      </c>
      <c r="AR361" s="35">
        <f t="shared" si="119"/>
        <v>0</v>
      </c>
      <c r="AS361" s="36">
        <f>IF(ISBLANK('Monthly Estimate'!$D$54),SUMPRODUCT(('Monthly Estimate'!$F$54:$BL$54='Payment Calendar'!$A361)*('Monthly Estimate'!$B$54)),IF('Monthly Estimate'!$D$54='Payment Calendar'!$B361,'Monthly Estimate'!$B$54,0))</f>
        <v>0</v>
      </c>
      <c r="AT361" s="34">
        <f>IF(ISBLANK('Monthly Estimate'!$D$55),SUMPRODUCT(('Monthly Estimate'!$F$55:$BL$55='Payment Calendar'!$A361)*('Monthly Estimate'!$B$55)),IF('Monthly Estimate'!$D$55='Payment Calendar'!$B361,'Monthly Estimate'!$B$55,0))</f>
        <v>0</v>
      </c>
      <c r="AU361" s="29">
        <f t="shared" si="128"/>
        <v>0</v>
      </c>
      <c r="AV361" s="30">
        <f t="shared" si="129"/>
        <v>0</v>
      </c>
      <c r="AW361" s="37">
        <f t="shared" si="131"/>
        <v>0</v>
      </c>
    </row>
    <row r="362" spans="1:49" x14ac:dyDescent="0.2">
      <c r="A362" s="31">
        <f t="shared" si="130"/>
        <v>43448</v>
      </c>
      <c r="B362" s="32">
        <f t="shared" si="118"/>
        <v>14</v>
      </c>
      <c r="C362" s="32">
        <f t="shared" si="127"/>
        <v>12</v>
      </c>
      <c r="D362" s="33">
        <f>IF(ISBLANK('Monthly Estimate'!$D$13),SUMPRODUCT(('Monthly Estimate'!$F$13:$BL$13='Payment Calendar'!$A362)*('Monthly Estimate'!$B$13)),IF('Monthly Estimate'!$D$13='Payment Calendar'!$B362,'Monthly Estimate'!$B$13,0))</f>
        <v>0</v>
      </c>
      <c r="E362" s="33">
        <f>IF(ISBLANK('Monthly Estimate'!$D$14),SUMPRODUCT(('Monthly Estimate'!$F$14:$BL$14='Payment Calendar'!$A362)*('Monthly Estimate'!$B$14)),IF('Monthly Estimate'!$D$14='Payment Calendar'!$B362,'Monthly Estimate'!$B$14,0))</f>
        <v>0</v>
      </c>
      <c r="F362" s="33">
        <f>IF(ISBLANK('Monthly Estimate'!$D$15),SUMPRODUCT(('Monthly Estimate'!$F$15:$BL$15='Payment Calendar'!$A362)*('Monthly Estimate'!$B$15)),IF('Monthly Estimate'!$D$15='Payment Calendar'!$B362,'Monthly Estimate'!$B$15,0))</f>
        <v>0</v>
      </c>
      <c r="G362" s="33">
        <f>IF(ISBLANK('Monthly Estimate'!$D$16),SUMPRODUCT(('Monthly Estimate'!$F$16:$BL$16='Payment Calendar'!$A362)*('Monthly Estimate'!$B$16)),IF('Monthly Estimate'!$D$16='Payment Calendar'!$B362,'Monthly Estimate'!$B$16,0))</f>
        <v>0</v>
      </c>
      <c r="H362" s="33">
        <f>IF(ISBLANK('Monthly Estimate'!$D$17),SUMPRODUCT(('Monthly Estimate'!$F$17:$BL$17='Payment Calendar'!$A362)*('Monthly Estimate'!$B$17)),IF('Monthly Estimate'!$D$17='Payment Calendar'!$B362,'Monthly Estimate'!$B$17,0))</f>
        <v>0</v>
      </c>
      <c r="I362" s="33">
        <f>IF(ISBLANK('Monthly Estimate'!$D$18),SUMPRODUCT(('Monthly Estimate'!$F$18:$BL$18='Payment Calendar'!$A362)*('Monthly Estimate'!$B$18)),IF('Monthly Estimate'!$D$18='Payment Calendar'!$B362,'Monthly Estimate'!$B$18,0))</f>
        <v>0</v>
      </c>
      <c r="J362" s="33">
        <f>IF(ISBLANK('Monthly Estimate'!$D$19),SUMPRODUCT(('Monthly Estimate'!$F$19:$BL$19='Payment Calendar'!$A362)*('Monthly Estimate'!$B$19)),IF('Monthly Estimate'!$D$19='Payment Calendar'!$B362,'Monthly Estimate'!$B$19,0))</f>
        <v>0</v>
      </c>
      <c r="K362" s="33">
        <f>IF(ISBLANK('Monthly Estimate'!$D$20),SUMPRODUCT(('Monthly Estimate'!$F$20:$BL$20='Payment Calendar'!$A362)*('Monthly Estimate'!$B$20)),IF('Monthly Estimate'!$D$20='Payment Calendar'!$B362,'Monthly Estimate'!$B$20,0))</f>
        <v>0</v>
      </c>
      <c r="L362" s="33">
        <f>IF(ISBLANK('Monthly Estimate'!$D$21),SUMPRODUCT(('Monthly Estimate'!$F$21:$BL$21='Payment Calendar'!$A362)*('Monthly Estimate'!$B$21)),IF('Monthly Estimate'!$D$21='Payment Calendar'!$B362,'Monthly Estimate'!$B$21,0))</f>
        <v>0</v>
      </c>
      <c r="M362" s="33">
        <f>IF(ISBLANK('Monthly Estimate'!$D$22),SUMPRODUCT(('Monthly Estimate'!$F$22:$BL$22='Payment Calendar'!$A362)*('Monthly Estimate'!$B$22)),IF('Monthly Estimate'!$D$22='Payment Calendar'!$B362,'Monthly Estimate'!$B$22,0))</f>
        <v>0</v>
      </c>
      <c r="N362" s="33">
        <f>IF(ISBLANK('Monthly Estimate'!$D$23),SUMPRODUCT(('Monthly Estimate'!$F$23:$BL$23='Payment Calendar'!$A362)*('Monthly Estimate'!$B$23)),IF('Monthly Estimate'!$D$23='Payment Calendar'!$B362,'Monthly Estimate'!$B$23,0))</f>
        <v>0</v>
      </c>
      <c r="O362" s="33">
        <f>IF(ISBLANK('Monthly Estimate'!$D$24),SUMPRODUCT(('Monthly Estimate'!$F$24:$BL$24='Payment Calendar'!$A362)*('Monthly Estimate'!$B$24)),IF('Monthly Estimate'!$D$24='Payment Calendar'!$B362,'Monthly Estimate'!$B$24,0))</f>
        <v>0</v>
      </c>
      <c r="P362" s="33">
        <f>IF(ISBLANK('Monthly Estimate'!$D$25),SUMPRODUCT(('Monthly Estimate'!$F$25:$BL$25='Payment Calendar'!$A362)*('Monthly Estimate'!$B$25)),IF('Monthly Estimate'!$D$25='Payment Calendar'!$B362,'Monthly Estimate'!$B$25,0))</f>
        <v>0</v>
      </c>
      <c r="Q362" s="33">
        <f>IF(ISBLANK('Monthly Estimate'!$D$26),SUMPRODUCT(('Monthly Estimate'!$F$26:$BL$26='Payment Calendar'!$A362)*('Monthly Estimate'!$B$26)),IF('Monthly Estimate'!$D$26='Payment Calendar'!$B362,'Monthly Estimate'!$B$26,0))</f>
        <v>0</v>
      </c>
      <c r="R362" s="33">
        <f>IF(ISBLANK('Monthly Estimate'!$D$27),SUMPRODUCT(('Monthly Estimate'!$F$27:$BL$27='Payment Calendar'!$A362)*('Monthly Estimate'!$B$27)),IF('Monthly Estimate'!$D$27='Payment Calendar'!$B362,'Monthly Estimate'!$B$27,0))</f>
        <v>0</v>
      </c>
      <c r="S362" s="33">
        <f>IF(ISBLANK('Monthly Estimate'!$D$28),SUMPRODUCT(('Monthly Estimate'!$F$28:$BL$28='Payment Calendar'!$A362)*('Monthly Estimate'!$B$28)),IF('Monthly Estimate'!$D$28='Payment Calendar'!$B362,'Monthly Estimate'!$B$28,0))</f>
        <v>0</v>
      </c>
      <c r="T362" s="33">
        <f>IF(ISBLANK('Monthly Estimate'!$D$32),SUMPRODUCT(('Monthly Estimate'!$F$32:$BL$32='Payment Calendar'!$A362)*('Monthly Estimate'!$B$32)),IF('Monthly Estimate'!$D$32='Payment Calendar'!$B362,'Monthly Estimate'!$B$32,0))</f>
        <v>0</v>
      </c>
      <c r="U362" s="33">
        <f>IF(ISBLANK('Monthly Estimate'!$D$33),SUMPRODUCT(('Monthly Estimate'!$F$33:$BL$33='Payment Calendar'!$A362)*('Monthly Estimate'!$B$33)),IF('Monthly Estimate'!$D$33='Payment Calendar'!$B362,'Monthly Estimate'!$B$33,0))</f>
        <v>0</v>
      </c>
      <c r="V362" s="33">
        <f>IF(ISBLANK('Monthly Estimate'!$D$34),SUMPRODUCT(('Monthly Estimate'!$F$34:$BL$34='Payment Calendar'!$A362)*('Monthly Estimate'!$B$34)),IF('Monthly Estimate'!$D$34='Payment Calendar'!$B362,'Monthly Estimate'!$B$34,0))</f>
        <v>0</v>
      </c>
      <c r="W362" s="33">
        <f>IF(ISBLANK('Monthly Estimate'!$D$35),SUMPRODUCT(('Monthly Estimate'!$F$35:$BL$35='Payment Calendar'!$A362)*('Monthly Estimate'!$B$35)),IF('Monthly Estimate'!$D$35='Payment Calendar'!$B362,'Monthly Estimate'!$B$35,0))</f>
        <v>0</v>
      </c>
      <c r="X362" s="33">
        <f>IF(ISBLANK('Monthly Estimate'!$D$36),SUMPRODUCT(('Monthly Estimate'!$F$36:$BL$36='Payment Calendar'!$A362)*('Monthly Estimate'!$B$36)),IF('Monthly Estimate'!$D$36='Payment Calendar'!$B362,'Monthly Estimate'!$B$36,0))</f>
        <v>0</v>
      </c>
      <c r="Y362" s="33">
        <f>IF(ISBLANK('Monthly Estimate'!$D$37),SUMPRODUCT(('Monthly Estimate'!$F$37:$BL$37='Payment Calendar'!$A362)*('Monthly Estimate'!$B$37)),IF('Monthly Estimate'!$D$37='Payment Calendar'!$B362,'Monthly Estimate'!$B$37,0))</f>
        <v>0</v>
      </c>
      <c r="Z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A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B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C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D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E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F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G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H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I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J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K362" s="33">
        <f>IF(ISBLANK('Monthly Estimate'!$D$38),SUMPRODUCT(('Monthly Estimate'!$F$38:$BL$38='Payment Calendar'!$A362)*('Monthly Estimate'!$B$38)),IF('Monthly Estimate'!$D$38='Payment Calendar'!$B362,'Monthly Estimate'!$B$38,0))</f>
        <v>0</v>
      </c>
      <c r="AL362" s="33">
        <f>IF(ISBLANK('Monthly Estimate'!$D$50),SUMPRODUCT(('Monthly Estimate'!$F$50:$BL$50='Payment Calendar'!$A362)*('Monthly Estimate'!$B$50)),IF('Monthly Estimate'!$D$50='Payment Calendar'!$B362,'Monthly Estimate'!$B$50,0))</f>
        <v>0</v>
      </c>
      <c r="AM362" s="34">
        <f>IF(ISBLANK('Monthly Estimate'!$D$51),SUMPRODUCT(('Monthly Estimate'!$F$51:$BL$51='Payment Calendar'!$A362)*('Monthly Estimate'!$B$51)),IF('Monthly Estimate'!$D$51='Payment Calendar'!$B362,'Monthly Estimate'!$B$51,0))</f>
        <v>0</v>
      </c>
      <c r="AN362" s="29">
        <f>SUM(D362:AM362)</f>
        <v>0</v>
      </c>
      <c r="AO362" s="33">
        <f>IF(ISBLANK('Monthly Estimate'!$D$6),SUMPRODUCT(('Monthly Estimate'!$F$6:$BL$6='Payment Calendar'!$A362)*('Monthly Estimate'!$B$6)),IF('Monthly Estimate'!$D$6='Payment Calendar'!$B362,'Monthly Estimate'!$B$6,0))</f>
        <v>0</v>
      </c>
      <c r="AP362" s="33">
        <f>IF(ISBLANK('Monthly Estimate'!$D$7),SUMPRODUCT(('Monthly Estimate'!$F$7:$BL$7='Payment Calendar'!$A362)*('Monthly Estimate'!$B$7)),IF('Monthly Estimate'!$D$7='Payment Calendar'!$B362,'Monthly Estimate'!$B$7,0))</f>
        <v>0</v>
      </c>
      <c r="AQ362" s="34">
        <f>IF(ISBLANK('Monthly Estimate'!$D$8),SUMPRODUCT(('Monthly Estimate'!$F$8:$BL$8='Payment Calendar'!$A362)*('Monthly Estimate'!$B$8)),IF('Monthly Estimate'!$D$8='Payment Calendar'!$B362,'Monthly Estimate'!$B$8,0))</f>
        <v>0</v>
      </c>
      <c r="AR362" s="35">
        <f t="shared" si="119"/>
        <v>0</v>
      </c>
      <c r="AS362" s="36">
        <f>IF(ISBLANK('Monthly Estimate'!$D$54),SUMPRODUCT(('Monthly Estimate'!$F$54:$BL$54='Payment Calendar'!$A362)*('Monthly Estimate'!$B$54)),IF('Monthly Estimate'!$D$54='Payment Calendar'!$B362,'Monthly Estimate'!$B$54,0))</f>
        <v>0</v>
      </c>
      <c r="AT362" s="34">
        <f>IF(ISBLANK('Monthly Estimate'!$D$55),SUMPRODUCT(('Monthly Estimate'!$F$55:$BL$55='Payment Calendar'!$A362)*('Monthly Estimate'!$B$55)),IF('Monthly Estimate'!$D$55='Payment Calendar'!$B362,'Monthly Estimate'!$B$55,0))</f>
        <v>0</v>
      </c>
      <c r="AU362" s="29">
        <f t="shared" si="128"/>
        <v>0</v>
      </c>
      <c r="AV362" s="30">
        <f t="shared" si="129"/>
        <v>0</v>
      </c>
      <c r="AW362" s="37">
        <f t="shared" si="131"/>
        <v>0</v>
      </c>
    </row>
    <row r="363" spans="1:49" x14ac:dyDescent="0.2">
      <c r="A363" s="31">
        <f t="shared" si="130"/>
        <v>43449</v>
      </c>
      <c r="B363" s="32">
        <f t="shared" si="118"/>
        <v>15</v>
      </c>
      <c r="C363" s="32">
        <f t="shared" si="127"/>
        <v>12</v>
      </c>
      <c r="D363" s="33">
        <f>IF(ISBLANK('Monthly Estimate'!$D$13),SUMPRODUCT(('Monthly Estimate'!$F$13:$BL$13='Payment Calendar'!$A363)*('Monthly Estimate'!$B$13)),IF('Monthly Estimate'!$D$13='Payment Calendar'!$B363,'Monthly Estimate'!$B$13,0))</f>
        <v>0</v>
      </c>
      <c r="E363" s="33">
        <f>IF(ISBLANK('Monthly Estimate'!$D$14),SUMPRODUCT(('Monthly Estimate'!$F$14:$BL$14='Payment Calendar'!$A363)*('Monthly Estimate'!$B$14)),IF('Monthly Estimate'!$D$14='Payment Calendar'!$B363,'Monthly Estimate'!$B$14,0))</f>
        <v>0</v>
      </c>
      <c r="F363" s="33">
        <f>IF(ISBLANK('Monthly Estimate'!$D$15),SUMPRODUCT(('Monthly Estimate'!$F$15:$BL$15='Payment Calendar'!$A363)*('Monthly Estimate'!$B$15)),IF('Monthly Estimate'!$D$15='Payment Calendar'!$B363,'Monthly Estimate'!$B$15,0))</f>
        <v>0</v>
      </c>
      <c r="G363" s="33">
        <f>IF(ISBLANK('Monthly Estimate'!$D$16),SUMPRODUCT(('Monthly Estimate'!$F$16:$BL$16='Payment Calendar'!$A363)*('Monthly Estimate'!$B$16)),IF('Monthly Estimate'!$D$16='Payment Calendar'!$B363,'Monthly Estimate'!$B$16,0))</f>
        <v>0</v>
      </c>
      <c r="H363" s="33">
        <f>IF(ISBLANK('Monthly Estimate'!$D$17),SUMPRODUCT(('Monthly Estimate'!$F$17:$BL$17='Payment Calendar'!$A363)*('Monthly Estimate'!$B$17)),IF('Monthly Estimate'!$D$17='Payment Calendar'!$B363,'Monthly Estimate'!$B$17,0))</f>
        <v>0</v>
      </c>
      <c r="I363" s="33">
        <f>IF(ISBLANK('Monthly Estimate'!$D$18),SUMPRODUCT(('Monthly Estimate'!$F$18:$BL$18='Payment Calendar'!$A363)*('Monthly Estimate'!$B$18)),IF('Monthly Estimate'!$D$18='Payment Calendar'!$B363,'Monthly Estimate'!$B$18,0))</f>
        <v>0</v>
      </c>
      <c r="J363" s="33">
        <f>IF(ISBLANK('Monthly Estimate'!$D$19),SUMPRODUCT(('Monthly Estimate'!$F$19:$BL$19='Payment Calendar'!$A363)*('Monthly Estimate'!$B$19)),IF('Monthly Estimate'!$D$19='Payment Calendar'!$B363,'Monthly Estimate'!$B$19,0))</f>
        <v>0</v>
      </c>
      <c r="K363" s="33">
        <f>IF(ISBLANK('Monthly Estimate'!$D$20),SUMPRODUCT(('Monthly Estimate'!$F$20:$BL$20='Payment Calendar'!$A363)*('Monthly Estimate'!$B$20)),IF('Monthly Estimate'!$D$20='Payment Calendar'!$B363,'Monthly Estimate'!$B$20,0))</f>
        <v>0</v>
      </c>
      <c r="L363" s="33">
        <f>IF(ISBLANK('Monthly Estimate'!$D$21),SUMPRODUCT(('Monthly Estimate'!$F$21:$BL$21='Payment Calendar'!$A363)*('Monthly Estimate'!$B$21)),IF('Monthly Estimate'!$D$21='Payment Calendar'!$B363,'Monthly Estimate'!$B$21,0))</f>
        <v>0</v>
      </c>
      <c r="M363" s="33">
        <f>IF(ISBLANK('Monthly Estimate'!$D$22),SUMPRODUCT(('Monthly Estimate'!$F$22:$BL$22='Payment Calendar'!$A363)*('Monthly Estimate'!$B$22)),IF('Monthly Estimate'!$D$22='Payment Calendar'!$B363,'Monthly Estimate'!$B$22,0))</f>
        <v>0</v>
      </c>
      <c r="N363" s="33">
        <f>IF(ISBLANK('Monthly Estimate'!$D$23),SUMPRODUCT(('Monthly Estimate'!$F$23:$BL$23='Payment Calendar'!$A363)*('Monthly Estimate'!$B$23)),IF('Monthly Estimate'!$D$23='Payment Calendar'!$B363,'Monthly Estimate'!$B$23,0))</f>
        <v>0</v>
      </c>
      <c r="O363" s="33">
        <f>IF(ISBLANK('Monthly Estimate'!$D$24),SUMPRODUCT(('Monthly Estimate'!$F$24:$BL$24='Payment Calendar'!$A363)*('Monthly Estimate'!$B$24)),IF('Monthly Estimate'!$D$24='Payment Calendar'!$B363,'Monthly Estimate'!$B$24,0))</f>
        <v>0</v>
      </c>
      <c r="P363" s="33">
        <f>IF(ISBLANK('Monthly Estimate'!$D$25),SUMPRODUCT(('Monthly Estimate'!$F$25:$BL$25='Payment Calendar'!$A363)*('Monthly Estimate'!$B$25)),IF('Monthly Estimate'!$D$25='Payment Calendar'!$B363,'Monthly Estimate'!$B$25,0))</f>
        <v>0</v>
      </c>
      <c r="Q363" s="33">
        <f>IF(ISBLANK('Monthly Estimate'!$D$26),SUMPRODUCT(('Monthly Estimate'!$F$26:$BL$26='Payment Calendar'!$A363)*('Monthly Estimate'!$B$26)),IF('Monthly Estimate'!$D$26='Payment Calendar'!$B363,'Monthly Estimate'!$B$26,0))</f>
        <v>0</v>
      </c>
      <c r="R363" s="33">
        <f>IF(ISBLANK('Monthly Estimate'!$D$27),SUMPRODUCT(('Monthly Estimate'!$F$27:$BL$27='Payment Calendar'!$A363)*('Monthly Estimate'!$B$27)),IF('Monthly Estimate'!$D$27='Payment Calendar'!$B363,'Monthly Estimate'!$B$27,0))</f>
        <v>0</v>
      </c>
      <c r="S363" s="33">
        <f>IF(ISBLANK('Monthly Estimate'!$D$28),SUMPRODUCT(('Monthly Estimate'!$F$28:$BL$28='Payment Calendar'!$A363)*('Monthly Estimate'!$B$28)),IF('Monthly Estimate'!$D$28='Payment Calendar'!$B363,'Monthly Estimate'!$B$28,0))</f>
        <v>0</v>
      </c>
      <c r="T363" s="33">
        <f>IF(ISBLANK('Monthly Estimate'!$D$32),SUMPRODUCT(('Monthly Estimate'!$F$32:$BL$32='Payment Calendar'!$A363)*('Monthly Estimate'!$B$32)),IF('Monthly Estimate'!$D$32='Payment Calendar'!$B363,'Monthly Estimate'!$B$32,0))</f>
        <v>0</v>
      </c>
      <c r="U363" s="33">
        <f>IF(ISBLANK('Monthly Estimate'!$D$33),SUMPRODUCT(('Monthly Estimate'!$F$33:$BL$33='Payment Calendar'!$A363)*('Monthly Estimate'!$B$33)),IF('Monthly Estimate'!$D$33='Payment Calendar'!$B363,'Monthly Estimate'!$B$33,0))</f>
        <v>0</v>
      </c>
      <c r="V363" s="33">
        <f>IF(ISBLANK('Monthly Estimate'!$D$34),SUMPRODUCT(('Monthly Estimate'!$F$34:$BL$34='Payment Calendar'!$A363)*('Monthly Estimate'!$B$34)),IF('Monthly Estimate'!$D$34='Payment Calendar'!$B363,'Monthly Estimate'!$B$34,0))</f>
        <v>0</v>
      </c>
      <c r="W363" s="33">
        <f>IF(ISBLANK('Monthly Estimate'!$D$35),SUMPRODUCT(('Monthly Estimate'!$F$35:$BL$35='Payment Calendar'!$A363)*('Monthly Estimate'!$B$35)),IF('Monthly Estimate'!$D$35='Payment Calendar'!$B363,'Monthly Estimate'!$B$35,0))</f>
        <v>0</v>
      </c>
      <c r="X363" s="33">
        <f>IF(ISBLANK('Monthly Estimate'!$D$36),SUMPRODUCT(('Monthly Estimate'!$F$36:$BL$36='Payment Calendar'!$A363)*('Monthly Estimate'!$B$36)),IF('Monthly Estimate'!$D$36='Payment Calendar'!$B363,'Monthly Estimate'!$B$36,0))</f>
        <v>0</v>
      </c>
      <c r="Y363" s="33">
        <f>IF(ISBLANK('Monthly Estimate'!$D$37),SUMPRODUCT(('Monthly Estimate'!$F$37:$BL$37='Payment Calendar'!$A363)*('Monthly Estimate'!$B$37)),IF('Monthly Estimate'!$D$37='Payment Calendar'!$B363,'Monthly Estimate'!$B$37,0))</f>
        <v>0</v>
      </c>
      <c r="Z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A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B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C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D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E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F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G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H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I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J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K363" s="33">
        <f>IF(ISBLANK('Monthly Estimate'!$D$38),SUMPRODUCT(('Monthly Estimate'!$F$38:$BL$38='Payment Calendar'!$A363)*('Monthly Estimate'!$B$38)),IF('Monthly Estimate'!$D$38='Payment Calendar'!$B363,'Monthly Estimate'!$B$38,0))</f>
        <v>0</v>
      </c>
      <c r="AL363" s="33">
        <f>IF(ISBLANK('Monthly Estimate'!$D$50),SUMPRODUCT(('Monthly Estimate'!$F$50:$BL$50='Payment Calendar'!$A363)*('Monthly Estimate'!$B$50)),IF('Monthly Estimate'!$D$50='Payment Calendar'!$B363,'Monthly Estimate'!$B$50,0))</f>
        <v>0</v>
      </c>
      <c r="AM363" s="34">
        <f>IF(ISBLANK('Monthly Estimate'!$D$51),SUMPRODUCT(('Monthly Estimate'!$F$51:$BL$51='Payment Calendar'!$A363)*('Monthly Estimate'!$B$51)),IF('Monthly Estimate'!$D$51='Payment Calendar'!$B363,'Monthly Estimate'!$B$51,0))</f>
        <v>0</v>
      </c>
      <c r="AN363" s="29">
        <f>SUM(D363:AM363)</f>
        <v>0</v>
      </c>
      <c r="AO363" s="33">
        <f>IF(ISBLANK('Monthly Estimate'!$D$6),SUMPRODUCT(('Monthly Estimate'!$F$6:$BL$6='Payment Calendar'!$A363)*('Monthly Estimate'!$B$6)),IF('Monthly Estimate'!$D$6='Payment Calendar'!$B363,'Monthly Estimate'!$B$6,0))</f>
        <v>0</v>
      </c>
      <c r="AP363" s="33">
        <f>IF(ISBLANK('Monthly Estimate'!$D$7),SUMPRODUCT(('Monthly Estimate'!$F$7:$BL$7='Payment Calendar'!$A363)*('Monthly Estimate'!$B$7)),IF('Monthly Estimate'!$D$7='Payment Calendar'!$B363,'Monthly Estimate'!$B$7,0))</f>
        <v>0</v>
      </c>
      <c r="AQ363" s="34">
        <f>IF(ISBLANK('Monthly Estimate'!$D$8),SUMPRODUCT(('Monthly Estimate'!$F$8:$BL$8='Payment Calendar'!$A363)*('Monthly Estimate'!$B$8)),IF('Monthly Estimate'!$D$8='Payment Calendar'!$B363,'Monthly Estimate'!$B$8,0))</f>
        <v>0</v>
      </c>
      <c r="AR363" s="35">
        <f t="shared" si="119"/>
        <v>0</v>
      </c>
      <c r="AS363" s="36">
        <f>IF(ISBLANK('Monthly Estimate'!$D$54),SUMPRODUCT(('Monthly Estimate'!$F$54:$BL$54='Payment Calendar'!$A363)*('Monthly Estimate'!$B$54)),IF('Monthly Estimate'!$D$54='Payment Calendar'!$B363,'Monthly Estimate'!$B$54,0))</f>
        <v>0</v>
      </c>
      <c r="AT363" s="34">
        <f>IF(ISBLANK('Monthly Estimate'!$D$55),SUMPRODUCT(('Monthly Estimate'!$F$55:$BL$55='Payment Calendar'!$A363)*('Monthly Estimate'!$B$55)),IF('Monthly Estimate'!$D$55='Payment Calendar'!$B363,'Monthly Estimate'!$B$55,0))</f>
        <v>0</v>
      </c>
      <c r="AU363" s="29">
        <f t="shared" si="128"/>
        <v>0</v>
      </c>
      <c r="AV363" s="30">
        <f t="shared" si="129"/>
        <v>0</v>
      </c>
      <c r="AW363" s="37">
        <f t="shared" si="131"/>
        <v>0</v>
      </c>
    </row>
    <row r="364" spans="1:49" x14ac:dyDescent="0.2">
      <c r="A364" s="31">
        <f t="shared" si="130"/>
        <v>43450</v>
      </c>
      <c r="B364" s="32">
        <f t="shared" si="118"/>
        <v>16</v>
      </c>
      <c r="C364" s="32">
        <f t="shared" si="127"/>
        <v>12</v>
      </c>
      <c r="D364" s="33">
        <f>IF(ISBLANK('Monthly Estimate'!$D$13),SUMPRODUCT(('Monthly Estimate'!$F$13:$BL$13='Payment Calendar'!$A364)*('Monthly Estimate'!$B$13)),IF('Monthly Estimate'!$D$13='Payment Calendar'!$B364,'Monthly Estimate'!$B$13,0))</f>
        <v>0</v>
      </c>
      <c r="E364" s="33">
        <f>IF(ISBLANK('Monthly Estimate'!$D$14),SUMPRODUCT(('Monthly Estimate'!$F$14:$BL$14='Payment Calendar'!$A364)*('Monthly Estimate'!$B$14)),IF('Monthly Estimate'!$D$14='Payment Calendar'!$B364,'Monthly Estimate'!$B$14,0))</f>
        <v>0</v>
      </c>
      <c r="F364" s="33">
        <f>IF(ISBLANK('Monthly Estimate'!$D$15),SUMPRODUCT(('Monthly Estimate'!$F$15:$BL$15='Payment Calendar'!$A364)*('Monthly Estimate'!$B$15)),IF('Monthly Estimate'!$D$15='Payment Calendar'!$B364,'Monthly Estimate'!$B$15,0))</f>
        <v>0</v>
      </c>
      <c r="G364" s="33">
        <f>IF(ISBLANK('Monthly Estimate'!$D$16),SUMPRODUCT(('Monthly Estimate'!$F$16:$BL$16='Payment Calendar'!$A364)*('Monthly Estimate'!$B$16)),IF('Monthly Estimate'!$D$16='Payment Calendar'!$B364,'Monthly Estimate'!$B$16,0))</f>
        <v>0</v>
      </c>
      <c r="H364" s="33">
        <f>IF(ISBLANK('Monthly Estimate'!$D$17),SUMPRODUCT(('Monthly Estimate'!$F$17:$BL$17='Payment Calendar'!$A364)*('Monthly Estimate'!$B$17)),IF('Monthly Estimate'!$D$17='Payment Calendar'!$B364,'Monthly Estimate'!$B$17,0))</f>
        <v>0</v>
      </c>
      <c r="I364" s="33">
        <f>IF(ISBLANK('Monthly Estimate'!$D$18),SUMPRODUCT(('Monthly Estimate'!$F$18:$BL$18='Payment Calendar'!$A364)*('Monthly Estimate'!$B$18)),IF('Monthly Estimate'!$D$18='Payment Calendar'!$B364,'Monthly Estimate'!$B$18,0))</f>
        <v>0</v>
      </c>
      <c r="J364" s="33">
        <f>IF(ISBLANK('Monthly Estimate'!$D$19),SUMPRODUCT(('Monthly Estimate'!$F$19:$BL$19='Payment Calendar'!$A364)*('Monthly Estimate'!$B$19)),IF('Monthly Estimate'!$D$19='Payment Calendar'!$B364,'Monthly Estimate'!$B$19,0))</f>
        <v>0</v>
      </c>
      <c r="K364" s="33">
        <f>IF(ISBLANK('Monthly Estimate'!$D$20),SUMPRODUCT(('Monthly Estimate'!$F$20:$BL$20='Payment Calendar'!$A364)*('Monthly Estimate'!$B$20)),IF('Monthly Estimate'!$D$20='Payment Calendar'!$B364,'Monthly Estimate'!$B$20,0))</f>
        <v>0</v>
      </c>
      <c r="L364" s="33">
        <f>IF(ISBLANK('Monthly Estimate'!$D$21),SUMPRODUCT(('Monthly Estimate'!$F$21:$BL$21='Payment Calendar'!$A364)*('Monthly Estimate'!$B$21)),IF('Monthly Estimate'!$D$21='Payment Calendar'!$B364,'Monthly Estimate'!$B$21,0))</f>
        <v>0</v>
      </c>
      <c r="M364" s="33">
        <f>IF(ISBLANK('Monthly Estimate'!$D$22),SUMPRODUCT(('Monthly Estimate'!$F$22:$BL$22='Payment Calendar'!$A364)*('Monthly Estimate'!$B$22)),IF('Monthly Estimate'!$D$22='Payment Calendar'!$B364,'Monthly Estimate'!$B$22,0))</f>
        <v>0</v>
      </c>
      <c r="N364" s="33">
        <f>IF(ISBLANK('Monthly Estimate'!$D$23),SUMPRODUCT(('Monthly Estimate'!$F$23:$BL$23='Payment Calendar'!$A364)*('Monthly Estimate'!$B$23)),IF('Monthly Estimate'!$D$23='Payment Calendar'!$B364,'Monthly Estimate'!$B$23,0))</f>
        <v>0</v>
      </c>
      <c r="O364" s="33">
        <f>IF(ISBLANK('Monthly Estimate'!$D$24),SUMPRODUCT(('Monthly Estimate'!$F$24:$BL$24='Payment Calendar'!$A364)*('Monthly Estimate'!$B$24)),IF('Monthly Estimate'!$D$24='Payment Calendar'!$B364,'Monthly Estimate'!$B$24,0))</f>
        <v>0</v>
      </c>
      <c r="P364" s="33">
        <f>IF(ISBLANK('Monthly Estimate'!$D$25),SUMPRODUCT(('Monthly Estimate'!$F$25:$BL$25='Payment Calendar'!$A364)*('Monthly Estimate'!$B$25)),IF('Monthly Estimate'!$D$25='Payment Calendar'!$B364,'Monthly Estimate'!$B$25,0))</f>
        <v>0</v>
      </c>
      <c r="Q364" s="33">
        <f>IF(ISBLANK('Monthly Estimate'!$D$26),SUMPRODUCT(('Monthly Estimate'!$F$26:$BL$26='Payment Calendar'!$A364)*('Monthly Estimate'!$B$26)),IF('Monthly Estimate'!$D$26='Payment Calendar'!$B364,'Monthly Estimate'!$B$26,0))</f>
        <v>0</v>
      </c>
      <c r="R364" s="33">
        <f>IF(ISBLANK('Monthly Estimate'!$D$27),SUMPRODUCT(('Monthly Estimate'!$F$27:$BL$27='Payment Calendar'!$A364)*('Monthly Estimate'!$B$27)),IF('Monthly Estimate'!$D$27='Payment Calendar'!$B364,'Monthly Estimate'!$B$27,0))</f>
        <v>0</v>
      </c>
      <c r="S364" s="33">
        <f>IF(ISBLANK('Monthly Estimate'!$D$28),SUMPRODUCT(('Monthly Estimate'!$F$28:$BL$28='Payment Calendar'!$A364)*('Monthly Estimate'!$B$28)),IF('Monthly Estimate'!$D$28='Payment Calendar'!$B364,'Monthly Estimate'!$B$28,0))</f>
        <v>0</v>
      </c>
      <c r="T364" s="33">
        <f>IF(ISBLANK('Monthly Estimate'!$D$32),SUMPRODUCT(('Monthly Estimate'!$F$32:$BL$32='Payment Calendar'!$A364)*('Monthly Estimate'!$B$32)),IF('Monthly Estimate'!$D$32='Payment Calendar'!$B364,'Monthly Estimate'!$B$32,0))</f>
        <v>0</v>
      </c>
      <c r="U364" s="33">
        <f>IF(ISBLANK('Monthly Estimate'!$D$33),SUMPRODUCT(('Monthly Estimate'!$F$33:$BL$33='Payment Calendar'!$A364)*('Monthly Estimate'!$B$33)),IF('Monthly Estimate'!$D$33='Payment Calendar'!$B364,'Monthly Estimate'!$B$33,0))</f>
        <v>0</v>
      </c>
      <c r="V364" s="33">
        <f>IF(ISBLANK('Monthly Estimate'!$D$34),SUMPRODUCT(('Monthly Estimate'!$F$34:$BL$34='Payment Calendar'!$A364)*('Monthly Estimate'!$B$34)),IF('Monthly Estimate'!$D$34='Payment Calendar'!$B364,'Monthly Estimate'!$B$34,0))</f>
        <v>0</v>
      </c>
      <c r="W364" s="33">
        <f>IF(ISBLANK('Monthly Estimate'!$D$35),SUMPRODUCT(('Monthly Estimate'!$F$35:$BL$35='Payment Calendar'!$A364)*('Monthly Estimate'!$B$35)),IF('Monthly Estimate'!$D$35='Payment Calendar'!$B364,'Monthly Estimate'!$B$35,0))</f>
        <v>0</v>
      </c>
      <c r="X364" s="33">
        <f>IF(ISBLANK('Monthly Estimate'!$D$36),SUMPRODUCT(('Monthly Estimate'!$F$36:$BL$36='Payment Calendar'!$A364)*('Monthly Estimate'!$B$36)),IF('Monthly Estimate'!$D$36='Payment Calendar'!$B364,'Monthly Estimate'!$B$36,0))</f>
        <v>0</v>
      </c>
      <c r="Y364" s="33">
        <f>IF(ISBLANK('Monthly Estimate'!$D$37),SUMPRODUCT(('Monthly Estimate'!$F$37:$BL$37='Payment Calendar'!$A364)*('Monthly Estimate'!$B$37)),IF('Monthly Estimate'!$D$37='Payment Calendar'!$B364,'Monthly Estimate'!$B$37,0))</f>
        <v>0</v>
      </c>
      <c r="Z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A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B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C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D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E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F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G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H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I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J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K364" s="33">
        <f>IF(ISBLANK('Monthly Estimate'!$D$38),SUMPRODUCT(('Monthly Estimate'!$F$38:$BL$38='Payment Calendar'!$A364)*('Monthly Estimate'!$B$38)),IF('Monthly Estimate'!$D$38='Payment Calendar'!$B364,'Monthly Estimate'!$B$38,0))</f>
        <v>0</v>
      </c>
      <c r="AL364" s="33">
        <f>IF(ISBLANK('Monthly Estimate'!$D$50),SUMPRODUCT(('Monthly Estimate'!$F$50:$BL$50='Payment Calendar'!$A364)*('Monthly Estimate'!$B$50)),IF('Monthly Estimate'!$D$50='Payment Calendar'!$B364,'Monthly Estimate'!$B$50,0))</f>
        <v>0</v>
      </c>
      <c r="AM364" s="34">
        <f>IF(ISBLANK('Monthly Estimate'!$D$51),SUMPRODUCT(('Monthly Estimate'!$F$51:$BL$51='Payment Calendar'!$A364)*('Monthly Estimate'!$B$51)),IF('Monthly Estimate'!$D$51='Payment Calendar'!$B364,'Monthly Estimate'!$B$51,0))</f>
        <v>0</v>
      </c>
      <c r="AN364" s="29">
        <f>SUM(D364:AM364)</f>
        <v>0</v>
      </c>
      <c r="AO364" s="33">
        <f>IF(ISBLANK('Monthly Estimate'!$D$6),SUMPRODUCT(('Monthly Estimate'!$F$6:$BL$6='Payment Calendar'!$A364)*('Monthly Estimate'!$B$6)),IF('Monthly Estimate'!$D$6='Payment Calendar'!$B364,'Monthly Estimate'!$B$6,0))</f>
        <v>0</v>
      </c>
      <c r="AP364" s="33">
        <f>IF(ISBLANK('Monthly Estimate'!$D$7),SUMPRODUCT(('Monthly Estimate'!$F$7:$BL$7='Payment Calendar'!$A364)*('Monthly Estimate'!$B$7)),IF('Monthly Estimate'!$D$7='Payment Calendar'!$B364,'Monthly Estimate'!$B$7,0))</f>
        <v>0</v>
      </c>
      <c r="AQ364" s="34">
        <f>IF(ISBLANK('Monthly Estimate'!$D$8),SUMPRODUCT(('Monthly Estimate'!$F$8:$BL$8='Payment Calendar'!$A364)*('Monthly Estimate'!$B$8)),IF('Monthly Estimate'!$D$8='Payment Calendar'!$B364,'Monthly Estimate'!$B$8,0))</f>
        <v>0</v>
      </c>
      <c r="AR364" s="35">
        <f t="shared" si="119"/>
        <v>0</v>
      </c>
      <c r="AS364" s="36">
        <f>IF(ISBLANK('Monthly Estimate'!$D$54),SUMPRODUCT(('Monthly Estimate'!$F$54:$BL$54='Payment Calendar'!$A364)*('Monthly Estimate'!$B$54)),IF('Monthly Estimate'!$D$54='Payment Calendar'!$B364,'Monthly Estimate'!$B$54,0))</f>
        <v>0</v>
      </c>
      <c r="AT364" s="34">
        <f>IF(ISBLANK('Monthly Estimate'!$D$55),SUMPRODUCT(('Monthly Estimate'!$F$55:$BL$55='Payment Calendar'!$A364)*('Monthly Estimate'!$B$55)),IF('Monthly Estimate'!$D$55='Payment Calendar'!$B364,'Monthly Estimate'!$B$55,0))</f>
        <v>0</v>
      </c>
      <c r="AU364" s="29">
        <f t="shared" si="128"/>
        <v>0</v>
      </c>
      <c r="AV364" s="30">
        <f t="shared" si="129"/>
        <v>0</v>
      </c>
      <c r="AW364" s="37">
        <f t="shared" si="131"/>
        <v>0</v>
      </c>
    </row>
    <row r="365" spans="1:49" x14ac:dyDescent="0.2">
      <c r="A365" s="31">
        <f t="shared" si="130"/>
        <v>43451</v>
      </c>
      <c r="B365" s="32">
        <f t="shared" si="118"/>
        <v>17</v>
      </c>
      <c r="C365" s="32">
        <f t="shared" si="127"/>
        <v>12</v>
      </c>
      <c r="D365" s="33">
        <f>IF(ISBLANK('Monthly Estimate'!$D$13),SUMPRODUCT(('Monthly Estimate'!$F$13:$BL$13='Payment Calendar'!$A365)*('Monthly Estimate'!$B$13)),IF('Monthly Estimate'!$D$13='Payment Calendar'!$B365,'Monthly Estimate'!$B$13,0))</f>
        <v>0</v>
      </c>
      <c r="E365" s="33">
        <f>IF(ISBLANK('Monthly Estimate'!$D$14),SUMPRODUCT(('Monthly Estimate'!$F$14:$BL$14='Payment Calendar'!$A365)*('Monthly Estimate'!$B$14)),IF('Monthly Estimate'!$D$14='Payment Calendar'!$B365,'Monthly Estimate'!$B$14,0))</f>
        <v>0</v>
      </c>
      <c r="F365" s="33">
        <f>IF(ISBLANK('Monthly Estimate'!$D$15),SUMPRODUCT(('Monthly Estimate'!$F$15:$BL$15='Payment Calendar'!$A365)*('Monthly Estimate'!$B$15)),IF('Monthly Estimate'!$D$15='Payment Calendar'!$B365,'Monthly Estimate'!$B$15,0))</f>
        <v>0</v>
      </c>
      <c r="G365" s="33">
        <f>IF(ISBLANK('Monthly Estimate'!$D$16),SUMPRODUCT(('Monthly Estimate'!$F$16:$BL$16='Payment Calendar'!$A365)*('Monthly Estimate'!$B$16)),IF('Monthly Estimate'!$D$16='Payment Calendar'!$B365,'Monthly Estimate'!$B$16,0))</f>
        <v>0</v>
      </c>
      <c r="H365" s="33">
        <f>IF(ISBLANK('Monthly Estimate'!$D$17),SUMPRODUCT(('Monthly Estimate'!$F$17:$BL$17='Payment Calendar'!$A365)*('Monthly Estimate'!$B$17)),IF('Monthly Estimate'!$D$17='Payment Calendar'!$B365,'Monthly Estimate'!$B$17,0))</f>
        <v>0</v>
      </c>
      <c r="I365" s="33">
        <f>IF(ISBLANK('Monthly Estimate'!$D$18),SUMPRODUCT(('Monthly Estimate'!$F$18:$BL$18='Payment Calendar'!$A365)*('Monthly Estimate'!$B$18)),IF('Monthly Estimate'!$D$18='Payment Calendar'!$B365,'Monthly Estimate'!$B$18,0))</f>
        <v>0</v>
      </c>
      <c r="J365" s="33">
        <f>IF(ISBLANK('Monthly Estimate'!$D$19),SUMPRODUCT(('Monthly Estimate'!$F$19:$BL$19='Payment Calendar'!$A365)*('Monthly Estimate'!$B$19)),IF('Monthly Estimate'!$D$19='Payment Calendar'!$B365,'Monthly Estimate'!$B$19,0))</f>
        <v>0</v>
      </c>
      <c r="K365" s="33">
        <f>IF(ISBLANK('Monthly Estimate'!$D$20),SUMPRODUCT(('Monthly Estimate'!$F$20:$BL$20='Payment Calendar'!$A365)*('Monthly Estimate'!$B$20)),IF('Monthly Estimate'!$D$20='Payment Calendar'!$B365,'Monthly Estimate'!$B$20,0))</f>
        <v>0</v>
      </c>
      <c r="L365" s="33">
        <f>IF(ISBLANK('Monthly Estimate'!$D$21),SUMPRODUCT(('Monthly Estimate'!$F$21:$BL$21='Payment Calendar'!$A365)*('Monthly Estimate'!$B$21)),IF('Monthly Estimate'!$D$21='Payment Calendar'!$B365,'Monthly Estimate'!$B$21,0))</f>
        <v>0</v>
      </c>
      <c r="M365" s="33">
        <f>IF(ISBLANK('Monthly Estimate'!$D$22),SUMPRODUCT(('Monthly Estimate'!$F$22:$BL$22='Payment Calendar'!$A365)*('Monthly Estimate'!$B$22)),IF('Monthly Estimate'!$D$22='Payment Calendar'!$B365,'Monthly Estimate'!$B$22,0))</f>
        <v>0</v>
      </c>
      <c r="N365" s="33">
        <f>IF(ISBLANK('Monthly Estimate'!$D$23),SUMPRODUCT(('Monthly Estimate'!$F$23:$BL$23='Payment Calendar'!$A365)*('Monthly Estimate'!$B$23)),IF('Monthly Estimate'!$D$23='Payment Calendar'!$B365,'Monthly Estimate'!$B$23,0))</f>
        <v>0</v>
      </c>
      <c r="O365" s="33">
        <f>IF(ISBLANK('Monthly Estimate'!$D$24),SUMPRODUCT(('Monthly Estimate'!$F$24:$BL$24='Payment Calendar'!$A365)*('Monthly Estimate'!$B$24)),IF('Monthly Estimate'!$D$24='Payment Calendar'!$B365,'Monthly Estimate'!$B$24,0))</f>
        <v>0</v>
      </c>
      <c r="P365" s="33">
        <f>IF(ISBLANK('Monthly Estimate'!$D$25),SUMPRODUCT(('Monthly Estimate'!$F$25:$BL$25='Payment Calendar'!$A365)*('Monthly Estimate'!$B$25)),IF('Monthly Estimate'!$D$25='Payment Calendar'!$B365,'Monthly Estimate'!$B$25,0))</f>
        <v>0</v>
      </c>
      <c r="Q365" s="33">
        <f>IF(ISBLANK('Monthly Estimate'!$D$26),SUMPRODUCT(('Monthly Estimate'!$F$26:$BL$26='Payment Calendar'!$A365)*('Monthly Estimate'!$B$26)),IF('Monthly Estimate'!$D$26='Payment Calendar'!$B365,'Monthly Estimate'!$B$26,0))</f>
        <v>0</v>
      </c>
      <c r="R365" s="33">
        <f>IF(ISBLANK('Monthly Estimate'!$D$27),SUMPRODUCT(('Monthly Estimate'!$F$27:$BL$27='Payment Calendar'!$A365)*('Monthly Estimate'!$B$27)),IF('Monthly Estimate'!$D$27='Payment Calendar'!$B365,'Monthly Estimate'!$B$27,0))</f>
        <v>0</v>
      </c>
      <c r="S365" s="33">
        <f>IF(ISBLANK('Monthly Estimate'!$D$28),SUMPRODUCT(('Monthly Estimate'!$F$28:$BL$28='Payment Calendar'!$A365)*('Monthly Estimate'!$B$28)),IF('Monthly Estimate'!$D$28='Payment Calendar'!$B365,'Monthly Estimate'!$B$28,0))</f>
        <v>0</v>
      </c>
      <c r="T365" s="33">
        <f>IF(ISBLANK('Monthly Estimate'!$D$32),SUMPRODUCT(('Monthly Estimate'!$F$32:$BL$32='Payment Calendar'!$A365)*('Monthly Estimate'!$B$32)),IF('Monthly Estimate'!$D$32='Payment Calendar'!$B365,'Monthly Estimate'!$B$32,0))</f>
        <v>0</v>
      </c>
      <c r="U365" s="33">
        <f>IF(ISBLANK('Monthly Estimate'!$D$33),SUMPRODUCT(('Monthly Estimate'!$F$33:$BL$33='Payment Calendar'!$A365)*('Monthly Estimate'!$B$33)),IF('Monthly Estimate'!$D$33='Payment Calendar'!$B365,'Monthly Estimate'!$B$33,0))</f>
        <v>0</v>
      </c>
      <c r="V365" s="33">
        <f>IF(ISBLANK('Monthly Estimate'!$D$34),SUMPRODUCT(('Monthly Estimate'!$F$34:$BL$34='Payment Calendar'!$A365)*('Monthly Estimate'!$B$34)),IF('Monthly Estimate'!$D$34='Payment Calendar'!$B365,'Monthly Estimate'!$B$34,0))</f>
        <v>0</v>
      </c>
      <c r="W365" s="33">
        <f>IF(ISBLANK('Monthly Estimate'!$D$35),SUMPRODUCT(('Monthly Estimate'!$F$35:$BL$35='Payment Calendar'!$A365)*('Monthly Estimate'!$B$35)),IF('Monthly Estimate'!$D$35='Payment Calendar'!$B365,'Monthly Estimate'!$B$35,0))</f>
        <v>0</v>
      </c>
      <c r="X365" s="33">
        <f>IF(ISBLANK('Monthly Estimate'!$D$36),SUMPRODUCT(('Monthly Estimate'!$F$36:$BL$36='Payment Calendar'!$A365)*('Monthly Estimate'!$B$36)),IF('Monthly Estimate'!$D$36='Payment Calendar'!$B365,'Monthly Estimate'!$B$36,0))</f>
        <v>0</v>
      </c>
      <c r="Y365" s="33">
        <f>IF(ISBLANK('Monthly Estimate'!$D$37),SUMPRODUCT(('Monthly Estimate'!$F$37:$BL$37='Payment Calendar'!$A365)*('Monthly Estimate'!$B$37)),IF('Monthly Estimate'!$D$37='Payment Calendar'!$B365,'Monthly Estimate'!$B$37,0))</f>
        <v>0</v>
      </c>
      <c r="Z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A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B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C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D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E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F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G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H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I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J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K365" s="33">
        <f>IF(ISBLANK('Monthly Estimate'!$D$38),SUMPRODUCT(('Monthly Estimate'!$F$38:$BL$38='Payment Calendar'!$A365)*('Monthly Estimate'!$B$38)),IF('Monthly Estimate'!$D$38='Payment Calendar'!$B365,'Monthly Estimate'!$B$38,0))</f>
        <v>0</v>
      </c>
      <c r="AL365" s="33">
        <f>IF(ISBLANK('Monthly Estimate'!$D$50),SUMPRODUCT(('Monthly Estimate'!$F$50:$BL$50='Payment Calendar'!$A365)*('Monthly Estimate'!$B$50)),IF('Monthly Estimate'!$D$50='Payment Calendar'!$B365,'Monthly Estimate'!$B$50,0))</f>
        <v>0</v>
      </c>
      <c r="AM365" s="34">
        <f>IF(ISBLANK('Monthly Estimate'!$D$51),SUMPRODUCT(('Monthly Estimate'!$F$51:$BL$51='Payment Calendar'!$A365)*('Monthly Estimate'!$B$51)),IF('Monthly Estimate'!$D$51='Payment Calendar'!$B365,'Monthly Estimate'!$B$51,0))</f>
        <v>0</v>
      </c>
      <c r="AN365" s="29">
        <f>SUM(D365:AM365)</f>
        <v>0</v>
      </c>
      <c r="AO365" s="33">
        <f>IF(ISBLANK('Monthly Estimate'!$D$6),SUMPRODUCT(('Monthly Estimate'!$F$6:$BL$6='Payment Calendar'!$A365)*('Monthly Estimate'!$B$6)),IF('Monthly Estimate'!$D$6='Payment Calendar'!$B365,'Monthly Estimate'!$B$6,0))</f>
        <v>0</v>
      </c>
      <c r="AP365" s="33">
        <f>IF(ISBLANK('Monthly Estimate'!$D$7),SUMPRODUCT(('Monthly Estimate'!$F$7:$BL$7='Payment Calendar'!$A365)*('Monthly Estimate'!$B$7)),IF('Monthly Estimate'!$D$7='Payment Calendar'!$B365,'Monthly Estimate'!$B$7,0))</f>
        <v>0</v>
      </c>
      <c r="AQ365" s="34">
        <f>IF(ISBLANK('Monthly Estimate'!$D$8),SUMPRODUCT(('Monthly Estimate'!$F$8:$BL$8='Payment Calendar'!$A365)*('Monthly Estimate'!$B$8)),IF('Monthly Estimate'!$D$8='Payment Calendar'!$B365,'Monthly Estimate'!$B$8,0))</f>
        <v>0</v>
      </c>
      <c r="AR365" s="35">
        <f t="shared" si="119"/>
        <v>0</v>
      </c>
      <c r="AS365" s="36">
        <f>IF(ISBLANK('Monthly Estimate'!$D$54),SUMPRODUCT(('Monthly Estimate'!$F$54:$BL$54='Payment Calendar'!$A365)*('Monthly Estimate'!$B$54)),IF('Monthly Estimate'!$D$54='Payment Calendar'!$B365,'Monthly Estimate'!$B$54,0))</f>
        <v>0</v>
      </c>
      <c r="AT365" s="34">
        <f>IF(ISBLANK('Monthly Estimate'!$D$55),SUMPRODUCT(('Monthly Estimate'!$F$55:$BL$55='Payment Calendar'!$A365)*('Monthly Estimate'!$B$55)),IF('Monthly Estimate'!$D$55='Payment Calendar'!$B365,'Monthly Estimate'!$B$55,0))</f>
        <v>0</v>
      </c>
      <c r="AU365" s="29">
        <f t="shared" si="128"/>
        <v>0</v>
      </c>
      <c r="AV365" s="30">
        <f t="shared" si="129"/>
        <v>0</v>
      </c>
      <c r="AW365" s="37">
        <f t="shared" si="131"/>
        <v>0</v>
      </c>
    </row>
    <row r="366" spans="1:49" x14ac:dyDescent="0.2">
      <c r="A366" s="31">
        <f t="shared" si="130"/>
        <v>43452</v>
      </c>
      <c r="B366" s="32">
        <f t="shared" si="118"/>
        <v>18</v>
      </c>
      <c r="C366" s="32">
        <f t="shared" si="127"/>
        <v>12</v>
      </c>
      <c r="D366" s="33">
        <f>IF(ISBLANK('Monthly Estimate'!$D$13),SUMPRODUCT(('Monthly Estimate'!$F$13:$BL$13='Payment Calendar'!$A366)*('Monthly Estimate'!$B$13)),IF('Monthly Estimate'!$D$13='Payment Calendar'!$B366,'Monthly Estimate'!$B$13,0))</f>
        <v>0</v>
      </c>
      <c r="E366" s="33">
        <f>IF(ISBLANK('Monthly Estimate'!$D$14),SUMPRODUCT(('Monthly Estimate'!$F$14:$BL$14='Payment Calendar'!$A366)*('Monthly Estimate'!$B$14)),IF('Monthly Estimate'!$D$14='Payment Calendar'!$B366,'Monthly Estimate'!$B$14,0))</f>
        <v>0</v>
      </c>
      <c r="F366" s="33">
        <f>IF(ISBLANK('Monthly Estimate'!$D$15),SUMPRODUCT(('Monthly Estimate'!$F$15:$BL$15='Payment Calendar'!$A366)*('Monthly Estimate'!$B$15)),IF('Monthly Estimate'!$D$15='Payment Calendar'!$B366,'Monthly Estimate'!$B$15,0))</f>
        <v>0</v>
      </c>
      <c r="G366" s="33">
        <f>IF(ISBLANK('Monthly Estimate'!$D$16),SUMPRODUCT(('Monthly Estimate'!$F$16:$BL$16='Payment Calendar'!$A366)*('Monthly Estimate'!$B$16)),IF('Monthly Estimate'!$D$16='Payment Calendar'!$B366,'Monthly Estimate'!$B$16,0))</f>
        <v>0</v>
      </c>
      <c r="H366" s="33">
        <f>IF(ISBLANK('Monthly Estimate'!$D$17),SUMPRODUCT(('Monthly Estimate'!$F$17:$BL$17='Payment Calendar'!$A366)*('Monthly Estimate'!$B$17)),IF('Monthly Estimate'!$D$17='Payment Calendar'!$B366,'Monthly Estimate'!$B$17,0))</f>
        <v>0</v>
      </c>
      <c r="I366" s="33">
        <f>IF(ISBLANK('Monthly Estimate'!$D$18),SUMPRODUCT(('Monthly Estimate'!$F$18:$BL$18='Payment Calendar'!$A366)*('Monthly Estimate'!$B$18)),IF('Monthly Estimate'!$D$18='Payment Calendar'!$B366,'Monthly Estimate'!$B$18,0))</f>
        <v>0</v>
      </c>
      <c r="J366" s="33">
        <f>IF(ISBLANK('Monthly Estimate'!$D$19),SUMPRODUCT(('Monthly Estimate'!$F$19:$BL$19='Payment Calendar'!$A366)*('Monthly Estimate'!$B$19)),IF('Monthly Estimate'!$D$19='Payment Calendar'!$B366,'Monthly Estimate'!$B$19,0))</f>
        <v>0</v>
      </c>
      <c r="K366" s="33">
        <f>IF(ISBLANK('Monthly Estimate'!$D$20),SUMPRODUCT(('Monthly Estimate'!$F$20:$BL$20='Payment Calendar'!$A366)*('Monthly Estimate'!$B$20)),IF('Monthly Estimate'!$D$20='Payment Calendar'!$B366,'Monthly Estimate'!$B$20,0))</f>
        <v>0</v>
      </c>
      <c r="L366" s="33">
        <f>IF(ISBLANK('Monthly Estimate'!$D$21),SUMPRODUCT(('Monthly Estimate'!$F$21:$BL$21='Payment Calendar'!$A366)*('Monthly Estimate'!$B$21)),IF('Monthly Estimate'!$D$21='Payment Calendar'!$B366,'Monthly Estimate'!$B$21,0))</f>
        <v>0</v>
      </c>
      <c r="M366" s="33">
        <f>IF(ISBLANK('Monthly Estimate'!$D$22),SUMPRODUCT(('Monthly Estimate'!$F$22:$BL$22='Payment Calendar'!$A366)*('Monthly Estimate'!$B$22)),IF('Monthly Estimate'!$D$22='Payment Calendar'!$B366,'Monthly Estimate'!$B$22,0))</f>
        <v>0</v>
      </c>
      <c r="N366" s="33">
        <f>IF(ISBLANK('Monthly Estimate'!$D$23),SUMPRODUCT(('Monthly Estimate'!$F$23:$BL$23='Payment Calendar'!$A366)*('Monthly Estimate'!$B$23)),IF('Monthly Estimate'!$D$23='Payment Calendar'!$B366,'Monthly Estimate'!$B$23,0))</f>
        <v>0</v>
      </c>
      <c r="O366" s="33">
        <f>IF(ISBLANK('Monthly Estimate'!$D$24),SUMPRODUCT(('Monthly Estimate'!$F$24:$BL$24='Payment Calendar'!$A366)*('Monthly Estimate'!$B$24)),IF('Monthly Estimate'!$D$24='Payment Calendar'!$B366,'Monthly Estimate'!$B$24,0))</f>
        <v>0</v>
      </c>
      <c r="P366" s="33">
        <f>IF(ISBLANK('Monthly Estimate'!$D$25),SUMPRODUCT(('Monthly Estimate'!$F$25:$BL$25='Payment Calendar'!$A366)*('Monthly Estimate'!$B$25)),IF('Monthly Estimate'!$D$25='Payment Calendar'!$B366,'Monthly Estimate'!$B$25,0))</f>
        <v>0</v>
      </c>
      <c r="Q366" s="33">
        <f>IF(ISBLANK('Monthly Estimate'!$D$26),SUMPRODUCT(('Monthly Estimate'!$F$26:$BL$26='Payment Calendar'!$A366)*('Monthly Estimate'!$B$26)),IF('Monthly Estimate'!$D$26='Payment Calendar'!$B366,'Monthly Estimate'!$B$26,0))</f>
        <v>0</v>
      </c>
      <c r="R366" s="33">
        <f>IF(ISBLANK('Monthly Estimate'!$D$27),SUMPRODUCT(('Monthly Estimate'!$F$27:$BL$27='Payment Calendar'!$A366)*('Monthly Estimate'!$B$27)),IF('Monthly Estimate'!$D$27='Payment Calendar'!$B366,'Monthly Estimate'!$B$27,0))</f>
        <v>0</v>
      </c>
      <c r="S366" s="33">
        <f>IF(ISBLANK('Monthly Estimate'!$D$28),SUMPRODUCT(('Monthly Estimate'!$F$28:$BL$28='Payment Calendar'!$A366)*('Monthly Estimate'!$B$28)),IF('Monthly Estimate'!$D$28='Payment Calendar'!$B366,'Monthly Estimate'!$B$28,0))</f>
        <v>0</v>
      </c>
      <c r="T366" s="33">
        <f>IF(ISBLANK('Monthly Estimate'!$D$32),SUMPRODUCT(('Monthly Estimate'!$F$32:$BL$32='Payment Calendar'!$A366)*('Monthly Estimate'!$B$32)),IF('Monthly Estimate'!$D$32='Payment Calendar'!$B366,'Monthly Estimate'!$B$32,0))</f>
        <v>0</v>
      </c>
      <c r="U366" s="33">
        <f>IF(ISBLANK('Monthly Estimate'!$D$33),SUMPRODUCT(('Monthly Estimate'!$F$33:$BL$33='Payment Calendar'!$A366)*('Monthly Estimate'!$B$33)),IF('Monthly Estimate'!$D$33='Payment Calendar'!$B366,'Monthly Estimate'!$B$33,0))</f>
        <v>0</v>
      </c>
      <c r="V366" s="33">
        <f>IF(ISBLANK('Monthly Estimate'!$D$34),SUMPRODUCT(('Monthly Estimate'!$F$34:$BL$34='Payment Calendar'!$A366)*('Monthly Estimate'!$B$34)),IF('Monthly Estimate'!$D$34='Payment Calendar'!$B366,'Monthly Estimate'!$B$34,0))</f>
        <v>0</v>
      </c>
      <c r="W366" s="33">
        <f>IF(ISBLANK('Monthly Estimate'!$D$35),SUMPRODUCT(('Monthly Estimate'!$F$35:$BL$35='Payment Calendar'!$A366)*('Monthly Estimate'!$B$35)),IF('Monthly Estimate'!$D$35='Payment Calendar'!$B366,'Monthly Estimate'!$B$35,0))</f>
        <v>0</v>
      </c>
      <c r="X366" s="33">
        <f>IF(ISBLANK('Monthly Estimate'!$D$36),SUMPRODUCT(('Monthly Estimate'!$F$36:$BL$36='Payment Calendar'!$A366)*('Monthly Estimate'!$B$36)),IF('Monthly Estimate'!$D$36='Payment Calendar'!$B366,'Monthly Estimate'!$B$36,0))</f>
        <v>0</v>
      </c>
      <c r="Y366" s="33">
        <f>IF(ISBLANK('Monthly Estimate'!$D$37),SUMPRODUCT(('Monthly Estimate'!$F$37:$BL$37='Payment Calendar'!$A366)*('Monthly Estimate'!$B$37)),IF('Monthly Estimate'!$D$37='Payment Calendar'!$B366,'Monthly Estimate'!$B$37,0))</f>
        <v>0</v>
      </c>
      <c r="Z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A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B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C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D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E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F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G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H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I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J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K366" s="33">
        <f>IF(ISBLANK('Monthly Estimate'!$D$38),SUMPRODUCT(('Monthly Estimate'!$F$38:$BL$38='Payment Calendar'!$A366)*('Monthly Estimate'!$B$38)),IF('Monthly Estimate'!$D$38='Payment Calendar'!$B366,'Monthly Estimate'!$B$38,0))</f>
        <v>0</v>
      </c>
      <c r="AL366" s="33">
        <f>IF(ISBLANK('Monthly Estimate'!$D$50),SUMPRODUCT(('Monthly Estimate'!$F$50:$BL$50='Payment Calendar'!$A366)*('Monthly Estimate'!$B$50)),IF('Monthly Estimate'!$D$50='Payment Calendar'!$B366,'Monthly Estimate'!$B$50,0))</f>
        <v>0</v>
      </c>
      <c r="AM366" s="34">
        <f>IF(ISBLANK('Monthly Estimate'!$D$51),SUMPRODUCT(('Monthly Estimate'!$F$51:$BL$51='Payment Calendar'!$A366)*('Monthly Estimate'!$B$51)),IF('Monthly Estimate'!$D$51='Payment Calendar'!$B366,'Monthly Estimate'!$B$51,0))</f>
        <v>0</v>
      </c>
      <c r="AN366" s="29">
        <f>SUM(D366:AM366)</f>
        <v>0</v>
      </c>
      <c r="AO366" s="33">
        <f>IF(ISBLANK('Monthly Estimate'!$D$6),SUMPRODUCT(('Monthly Estimate'!$F$6:$BL$6='Payment Calendar'!$A366)*('Monthly Estimate'!$B$6)),IF('Monthly Estimate'!$D$6='Payment Calendar'!$B366,'Monthly Estimate'!$B$6,0))</f>
        <v>0</v>
      </c>
      <c r="AP366" s="33">
        <f>IF(ISBLANK('Monthly Estimate'!$D$7),SUMPRODUCT(('Monthly Estimate'!$F$7:$BL$7='Payment Calendar'!$A366)*('Monthly Estimate'!$B$7)),IF('Monthly Estimate'!$D$7='Payment Calendar'!$B366,'Monthly Estimate'!$B$7,0))</f>
        <v>0</v>
      </c>
      <c r="AQ366" s="34">
        <f>IF(ISBLANK('Monthly Estimate'!$D$8),SUMPRODUCT(('Monthly Estimate'!$F$8:$BL$8='Payment Calendar'!$A366)*('Monthly Estimate'!$B$8)),IF('Monthly Estimate'!$D$8='Payment Calendar'!$B366,'Monthly Estimate'!$B$8,0))</f>
        <v>0</v>
      </c>
      <c r="AR366" s="35">
        <f t="shared" si="119"/>
        <v>0</v>
      </c>
      <c r="AS366" s="36">
        <f>IF(ISBLANK('Monthly Estimate'!$D$54),SUMPRODUCT(('Monthly Estimate'!$F$54:$BL$54='Payment Calendar'!$A366)*('Monthly Estimate'!$B$54)),IF('Monthly Estimate'!$D$54='Payment Calendar'!$B366,'Monthly Estimate'!$B$54,0))</f>
        <v>0</v>
      </c>
      <c r="AT366" s="34">
        <f>IF(ISBLANK('Monthly Estimate'!$D$55),SUMPRODUCT(('Monthly Estimate'!$F$55:$BL$55='Payment Calendar'!$A366)*('Monthly Estimate'!$B$55)),IF('Monthly Estimate'!$D$55='Payment Calendar'!$B366,'Monthly Estimate'!$B$55,0))</f>
        <v>0</v>
      </c>
      <c r="AU366" s="29">
        <f t="shared" si="128"/>
        <v>0</v>
      </c>
      <c r="AV366" s="30">
        <f t="shared" si="129"/>
        <v>0</v>
      </c>
      <c r="AW366" s="37">
        <f t="shared" si="131"/>
        <v>0</v>
      </c>
    </row>
    <row r="367" spans="1:49" x14ac:dyDescent="0.2">
      <c r="A367" s="31">
        <f t="shared" si="130"/>
        <v>43453</v>
      </c>
      <c r="B367" s="32">
        <f t="shared" si="118"/>
        <v>19</v>
      </c>
      <c r="C367" s="32">
        <f t="shared" si="127"/>
        <v>12</v>
      </c>
      <c r="D367" s="33">
        <f>IF(ISBLANK('Monthly Estimate'!$D$13),SUMPRODUCT(('Monthly Estimate'!$F$13:$BL$13='Payment Calendar'!$A367)*('Monthly Estimate'!$B$13)),IF('Monthly Estimate'!$D$13='Payment Calendar'!$B367,'Monthly Estimate'!$B$13,0))</f>
        <v>0</v>
      </c>
      <c r="E367" s="33">
        <f>IF(ISBLANK('Monthly Estimate'!$D$14),SUMPRODUCT(('Monthly Estimate'!$F$14:$BL$14='Payment Calendar'!$A367)*('Monthly Estimate'!$B$14)),IF('Monthly Estimate'!$D$14='Payment Calendar'!$B367,'Monthly Estimate'!$B$14,0))</f>
        <v>0</v>
      </c>
      <c r="F367" s="33">
        <f>IF(ISBLANK('Monthly Estimate'!$D$15),SUMPRODUCT(('Monthly Estimate'!$F$15:$BL$15='Payment Calendar'!$A367)*('Monthly Estimate'!$B$15)),IF('Monthly Estimate'!$D$15='Payment Calendar'!$B367,'Monthly Estimate'!$B$15,0))</f>
        <v>0</v>
      </c>
      <c r="G367" s="33">
        <f>IF(ISBLANK('Monthly Estimate'!$D$16),SUMPRODUCT(('Monthly Estimate'!$F$16:$BL$16='Payment Calendar'!$A367)*('Monthly Estimate'!$B$16)),IF('Monthly Estimate'!$D$16='Payment Calendar'!$B367,'Monthly Estimate'!$B$16,0))</f>
        <v>0</v>
      </c>
      <c r="H367" s="33">
        <f>IF(ISBLANK('Monthly Estimate'!$D$17),SUMPRODUCT(('Monthly Estimate'!$F$17:$BL$17='Payment Calendar'!$A367)*('Monthly Estimate'!$B$17)),IF('Monthly Estimate'!$D$17='Payment Calendar'!$B367,'Monthly Estimate'!$B$17,0))</f>
        <v>0</v>
      </c>
      <c r="I367" s="33">
        <f>IF(ISBLANK('Monthly Estimate'!$D$18),SUMPRODUCT(('Monthly Estimate'!$F$18:$BL$18='Payment Calendar'!$A367)*('Monthly Estimate'!$B$18)),IF('Monthly Estimate'!$D$18='Payment Calendar'!$B367,'Monthly Estimate'!$B$18,0))</f>
        <v>0</v>
      </c>
      <c r="J367" s="33">
        <f>IF(ISBLANK('Monthly Estimate'!$D$19),SUMPRODUCT(('Monthly Estimate'!$F$19:$BL$19='Payment Calendar'!$A367)*('Monthly Estimate'!$B$19)),IF('Monthly Estimate'!$D$19='Payment Calendar'!$B367,'Monthly Estimate'!$B$19,0))</f>
        <v>0</v>
      </c>
      <c r="K367" s="33">
        <f>IF(ISBLANK('Monthly Estimate'!$D$20),SUMPRODUCT(('Monthly Estimate'!$F$20:$BL$20='Payment Calendar'!$A367)*('Monthly Estimate'!$B$20)),IF('Monthly Estimate'!$D$20='Payment Calendar'!$B367,'Monthly Estimate'!$B$20,0))</f>
        <v>0</v>
      </c>
      <c r="L367" s="33">
        <f>IF(ISBLANK('Monthly Estimate'!$D$21),SUMPRODUCT(('Monthly Estimate'!$F$21:$BL$21='Payment Calendar'!$A367)*('Monthly Estimate'!$B$21)),IF('Monthly Estimate'!$D$21='Payment Calendar'!$B367,'Monthly Estimate'!$B$21,0))</f>
        <v>0</v>
      </c>
      <c r="M367" s="33">
        <f>IF(ISBLANK('Monthly Estimate'!$D$22),SUMPRODUCT(('Monthly Estimate'!$F$22:$BL$22='Payment Calendar'!$A367)*('Monthly Estimate'!$B$22)),IF('Monthly Estimate'!$D$22='Payment Calendar'!$B367,'Monthly Estimate'!$B$22,0))</f>
        <v>0</v>
      </c>
      <c r="N367" s="33">
        <f>IF(ISBLANK('Monthly Estimate'!$D$23),SUMPRODUCT(('Monthly Estimate'!$F$23:$BL$23='Payment Calendar'!$A367)*('Monthly Estimate'!$B$23)),IF('Monthly Estimate'!$D$23='Payment Calendar'!$B367,'Monthly Estimate'!$B$23,0))</f>
        <v>0</v>
      </c>
      <c r="O367" s="33">
        <f>IF(ISBLANK('Monthly Estimate'!$D$24),SUMPRODUCT(('Monthly Estimate'!$F$24:$BL$24='Payment Calendar'!$A367)*('Monthly Estimate'!$B$24)),IF('Monthly Estimate'!$D$24='Payment Calendar'!$B367,'Monthly Estimate'!$B$24,0))</f>
        <v>0</v>
      </c>
      <c r="P367" s="33">
        <f>IF(ISBLANK('Monthly Estimate'!$D$25),SUMPRODUCT(('Monthly Estimate'!$F$25:$BL$25='Payment Calendar'!$A367)*('Monthly Estimate'!$B$25)),IF('Monthly Estimate'!$D$25='Payment Calendar'!$B367,'Monthly Estimate'!$B$25,0))</f>
        <v>0</v>
      </c>
      <c r="Q367" s="33">
        <f>IF(ISBLANK('Monthly Estimate'!$D$26),SUMPRODUCT(('Monthly Estimate'!$F$26:$BL$26='Payment Calendar'!$A367)*('Monthly Estimate'!$B$26)),IF('Monthly Estimate'!$D$26='Payment Calendar'!$B367,'Monthly Estimate'!$B$26,0))</f>
        <v>0</v>
      </c>
      <c r="R367" s="33">
        <f>IF(ISBLANK('Monthly Estimate'!$D$27),SUMPRODUCT(('Monthly Estimate'!$F$27:$BL$27='Payment Calendar'!$A367)*('Monthly Estimate'!$B$27)),IF('Monthly Estimate'!$D$27='Payment Calendar'!$B367,'Monthly Estimate'!$B$27,0))</f>
        <v>0</v>
      </c>
      <c r="S367" s="33">
        <f>IF(ISBLANK('Monthly Estimate'!$D$28),SUMPRODUCT(('Monthly Estimate'!$F$28:$BL$28='Payment Calendar'!$A367)*('Monthly Estimate'!$B$28)),IF('Monthly Estimate'!$D$28='Payment Calendar'!$B367,'Monthly Estimate'!$B$28,0))</f>
        <v>0</v>
      </c>
      <c r="T367" s="33">
        <f>IF(ISBLANK('Monthly Estimate'!$D$32),SUMPRODUCT(('Monthly Estimate'!$F$32:$BL$32='Payment Calendar'!$A367)*('Monthly Estimate'!$B$32)),IF('Monthly Estimate'!$D$32='Payment Calendar'!$B367,'Monthly Estimate'!$B$32,0))</f>
        <v>0</v>
      </c>
      <c r="U367" s="33">
        <f>IF(ISBLANK('Monthly Estimate'!$D$33),SUMPRODUCT(('Monthly Estimate'!$F$33:$BL$33='Payment Calendar'!$A367)*('Monthly Estimate'!$B$33)),IF('Monthly Estimate'!$D$33='Payment Calendar'!$B367,'Monthly Estimate'!$B$33,0))</f>
        <v>0</v>
      </c>
      <c r="V367" s="33">
        <f>IF(ISBLANK('Monthly Estimate'!$D$34),SUMPRODUCT(('Monthly Estimate'!$F$34:$BL$34='Payment Calendar'!$A367)*('Monthly Estimate'!$B$34)),IF('Monthly Estimate'!$D$34='Payment Calendar'!$B367,'Monthly Estimate'!$B$34,0))</f>
        <v>0</v>
      </c>
      <c r="W367" s="33">
        <f>IF(ISBLANK('Monthly Estimate'!$D$35),SUMPRODUCT(('Monthly Estimate'!$F$35:$BL$35='Payment Calendar'!$A367)*('Monthly Estimate'!$B$35)),IF('Monthly Estimate'!$D$35='Payment Calendar'!$B367,'Monthly Estimate'!$B$35,0))</f>
        <v>0</v>
      </c>
      <c r="X367" s="33">
        <f>IF(ISBLANK('Monthly Estimate'!$D$36),SUMPRODUCT(('Monthly Estimate'!$F$36:$BL$36='Payment Calendar'!$A367)*('Monthly Estimate'!$B$36)),IF('Monthly Estimate'!$D$36='Payment Calendar'!$B367,'Monthly Estimate'!$B$36,0))</f>
        <v>0</v>
      </c>
      <c r="Y367" s="33">
        <f>IF(ISBLANK('Monthly Estimate'!$D$37),SUMPRODUCT(('Monthly Estimate'!$F$37:$BL$37='Payment Calendar'!$A367)*('Monthly Estimate'!$B$37)),IF('Monthly Estimate'!$D$37='Payment Calendar'!$B367,'Monthly Estimate'!$B$37,0))</f>
        <v>0</v>
      </c>
      <c r="Z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A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B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C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D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E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F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G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H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I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J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K367" s="33">
        <f>IF(ISBLANK('Monthly Estimate'!$D$38),SUMPRODUCT(('Monthly Estimate'!$F$38:$BL$38='Payment Calendar'!$A367)*('Monthly Estimate'!$B$38)),IF('Monthly Estimate'!$D$38='Payment Calendar'!$B367,'Monthly Estimate'!$B$38,0))</f>
        <v>0</v>
      </c>
      <c r="AL367" s="33">
        <f>IF(ISBLANK('Monthly Estimate'!$D$50),SUMPRODUCT(('Monthly Estimate'!$F$50:$BL$50='Payment Calendar'!$A367)*('Monthly Estimate'!$B$50)),IF('Monthly Estimate'!$D$50='Payment Calendar'!$B367,'Monthly Estimate'!$B$50,0))</f>
        <v>0</v>
      </c>
      <c r="AM367" s="34">
        <f>IF(ISBLANK('Monthly Estimate'!$D$51),SUMPRODUCT(('Monthly Estimate'!$F$51:$BL$51='Payment Calendar'!$A367)*('Monthly Estimate'!$B$51)),IF('Monthly Estimate'!$D$51='Payment Calendar'!$B367,'Monthly Estimate'!$B$51,0))</f>
        <v>0</v>
      </c>
      <c r="AN367" s="29">
        <f>SUM(D367:AM367)</f>
        <v>0</v>
      </c>
      <c r="AO367" s="33">
        <f>IF(ISBLANK('Monthly Estimate'!$D$6),SUMPRODUCT(('Monthly Estimate'!$F$6:$BL$6='Payment Calendar'!$A367)*('Monthly Estimate'!$B$6)),IF('Monthly Estimate'!$D$6='Payment Calendar'!$B367,'Monthly Estimate'!$B$6,0))</f>
        <v>0</v>
      </c>
      <c r="AP367" s="33">
        <f>IF(ISBLANK('Monthly Estimate'!$D$7),SUMPRODUCT(('Monthly Estimate'!$F$7:$BL$7='Payment Calendar'!$A367)*('Monthly Estimate'!$B$7)),IF('Monthly Estimate'!$D$7='Payment Calendar'!$B367,'Monthly Estimate'!$B$7,0))</f>
        <v>0</v>
      </c>
      <c r="AQ367" s="34">
        <f>IF(ISBLANK('Monthly Estimate'!$D$8),SUMPRODUCT(('Monthly Estimate'!$F$8:$BL$8='Payment Calendar'!$A367)*('Monthly Estimate'!$B$8)),IF('Monthly Estimate'!$D$8='Payment Calendar'!$B367,'Monthly Estimate'!$B$8,0))</f>
        <v>0</v>
      </c>
      <c r="AR367" s="35">
        <f t="shared" si="119"/>
        <v>0</v>
      </c>
      <c r="AS367" s="36">
        <f>IF(ISBLANK('Monthly Estimate'!$D$54),SUMPRODUCT(('Monthly Estimate'!$F$54:$BL$54='Payment Calendar'!$A367)*('Monthly Estimate'!$B$54)),IF('Monthly Estimate'!$D$54='Payment Calendar'!$B367,'Monthly Estimate'!$B$54,0))</f>
        <v>0</v>
      </c>
      <c r="AT367" s="34">
        <f>IF(ISBLANK('Monthly Estimate'!$D$55),SUMPRODUCT(('Monthly Estimate'!$F$55:$BL$55='Payment Calendar'!$A367)*('Monthly Estimate'!$B$55)),IF('Monthly Estimate'!$D$55='Payment Calendar'!$B367,'Monthly Estimate'!$B$55,0))</f>
        <v>0</v>
      </c>
      <c r="AU367" s="29">
        <f t="shared" si="128"/>
        <v>0</v>
      </c>
      <c r="AV367" s="30">
        <f t="shared" si="129"/>
        <v>0</v>
      </c>
      <c r="AW367" s="37">
        <f t="shared" si="131"/>
        <v>0</v>
      </c>
    </row>
    <row r="368" spans="1:49" x14ac:dyDescent="0.2">
      <c r="A368" s="31">
        <f t="shared" si="130"/>
        <v>43454</v>
      </c>
      <c r="B368" s="32">
        <f t="shared" si="118"/>
        <v>20</v>
      </c>
      <c r="C368" s="32">
        <f t="shared" si="127"/>
        <v>12</v>
      </c>
      <c r="D368" s="33">
        <f>IF(ISBLANK('Monthly Estimate'!$D$13),SUMPRODUCT(('Monthly Estimate'!$F$13:$BL$13='Payment Calendar'!$A368)*('Monthly Estimate'!$B$13)),IF('Monthly Estimate'!$D$13='Payment Calendar'!$B368,'Monthly Estimate'!$B$13,0))</f>
        <v>0</v>
      </c>
      <c r="E368" s="33">
        <f>IF(ISBLANK('Monthly Estimate'!$D$14),SUMPRODUCT(('Monthly Estimate'!$F$14:$BL$14='Payment Calendar'!$A368)*('Monthly Estimate'!$B$14)),IF('Monthly Estimate'!$D$14='Payment Calendar'!$B368,'Monthly Estimate'!$B$14,0))</f>
        <v>0</v>
      </c>
      <c r="F368" s="33">
        <f>IF(ISBLANK('Monthly Estimate'!$D$15),SUMPRODUCT(('Monthly Estimate'!$F$15:$BL$15='Payment Calendar'!$A368)*('Monthly Estimate'!$B$15)),IF('Monthly Estimate'!$D$15='Payment Calendar'!$B368,'Monthly Estimate'!$B$15,0))</f>
        <v>0</v>
      </c>
      <c r="G368" s="33">
        <f>IF(ISBLANK('Monthly Estimate'!$D$16),SUMPRODUCT(('Monthly Estimate'!$F$16:$BL$16='Payment Calendar'!$A368)*('Monthly Estimate'!$B$16)),IF('Monthly Estimate'!$D$16='Payment Calendar'!$B368,'Monthly Estimate'!$B$16,0))</f>
        <v>0</v>
      </c>
      <c r="H368" s="33">
        <f>IF(ISBLANK('Monthly Estimate'!$D$17),SUMPRODUCT(('Monthly Estimate'!$F$17:$BL$17='Payment Calendar'!$A368)*('Monthly Estimate'!$B$17)),IF('Monthly Estimate'!$D$17='Payment Calendar'!$B368,'Monthly Estimate'!$B$17,0))</f>
        <v>0</v>
      </c>
      <c r="I368" s="33">
        <f>IF(ISBLANK('Monthly Estimate'!$D$18),SUMPRODUCT(('Monthly Estimate'!$F$18:$BL$18='Payment Calendar'!$A368)*('Monthly Estimate'!$B$18)),IF('Monthly Estimate'!$D$18='Payment Calendar'!$B368,'Monthly Estimate'!$B$18,0))</f>
        <v>0</v>
      </c>
      <c r="J368" s="33">
        <f>IF(ISBLANK('Monthly Estimate'!$D$19),SUMPRODUCT(('Monthly Estimate'!$F$19:$BL$19='Payment Calendar'!$A368)*('Monthly Estimate'!$B$19)),IF('Monthly Estimate'!$D$19='Payment Calendar'!$B368,'Monthly Estimate'!$B$19,0))</f>
        <v>0</v>
      </c>
      <c r="K368" s="33">
        <f>IF(ISBLANK('Monthly Estimate'!$D$20),SUMPRODUCT(('Monthly Estimate'!$F$20:$BL$20='Payment Calendar'!$A368)*('Monthly Estimate'!$B$20)),IF('Monthly Estimate'!$D$20='Payment Calendar'!$B368,'Monthly Estimate'!$B$20,0))</f>
        <v>0</v>
      </c>
      <c r="L368" s="33">
        <f>IF(ISBLANK('Monthly Estimate'!$D$21),SUMPRODUCT(('Monthly Estimate'!$F$21:$BL$21='Payment Calendar'!$A368)*('Monthly Estimate'!$B$21)),IF('Monthly Estimate'!$D$21='Payment Calendar'!$B368,'Monthly Estimate'!$B$21,0))</f>
        <v>0</v>
      </c>
      <c r="M368" s="33">
        <f>IF(ISBLANK('Monthly Estimate'!$D$22),SUMPRODUCT(('Monthly Estimate'!$F$22:$BL$22='Payment Calendar'!$A368)*('Monthly Estimate'!$B$22)),IF('Monthly Estimate'!$D$22='Payment Calendar'!$B368,'Monthly Estimate'!$B$22,0))</f>
        <v>0</v>
      </c>
      <c r="N368" s="33">
        <f>IF(ISBLANK('Monthly Estimate'!$D$23),SUMPRODUCT(('Monthly Estimate'!$F$23:$BL$23='Payment Calendar'!$A368)*('Monthly Estimate'!$B$23)),IF('Monthly Estimate'!$D$23='Payment Calendar'!$B368,'Monthly Estimate'!$B$23,0))</f>
        <v>0</v>
      </c>
      <c r="O368" s="33">
        <f>IF(ISBLANK('Monthly Estimate'!$D$24),SUMPRODUCT(('Monthly Estimate'!$F$24:$BL$24='Payment Calendar'!$A368)*('Monthly Estimate'!$B$24)),IF('Monthly Estimate'!$D$24='Payment Calendar'!$B368,'Monthly Estimate'!$B$24,0))</f>
        <v>0</v>
      </c>
      <c r="P368" s="33">
        <f>IF(ISBLANK('Monthly Estimate'!$D$25),SUMPRODUCT(('Monthly Estimate'!$F$25:$BL$25='Payment Calendar'!$A368)*('Monthly Estimate'!$B$25)),IF('Monthly Estimate'!$D$25='Payment Calendar'!$B368,'Monthly Estimate'!$B$25,0))</f>
        <v>0</v>
      </c>
      <c r="Q368" s="33">
        <f>IF(ISBLANK('Monthly Estimate'!$D$26),SUMPRODUCT(('Monthly Estimate'!$F$26:$BL$26='Payment Calendar'!$A368)*('Monthly Estimate'!$B$26)),IF('Monthly Estimate'!$D$26='Payment Calendar'!$B368,'Monthly Estimate'!$B$26,0))</f>
        <v>0</v>
      </c>
      <c r="R368" s="33">
        <f>IF(ISBLANK('Monthly Estimate'!$D$27),SUMPRODUCT(('Monthly Estimate'!$F$27:$BL$27='Payment Calendar'!$A368)*('Monthly Estimate'!$B$27)),IF('Monthly Estimate'!$D$27='Payment Calendar'!$B368,'Monthly Estimate'!$B$27,0))</f>
        <v>0</v>
      </c>
      <c r="S368" s="33">
        <f>IF(ISBLANK('Monthly Estimate'!$D$28),SUMPRODUCT(('Monthly Estimate'!$F$28:$BL$28='Payment Calendar'!$A368)*('Monthly Estimate'!$B$28)),IF('Monthly Estimate'!$D$28='Payment Calendar'!$B368,'Monthly Estimate'!$B$28,0))</f>
        <v>0</v>
      </c>
      <c r="T368" s="33">
        <f>IF(ISBLANK('Monthly Estimate'!$D$32),SUMPRODUCT(('Monthly Estimate'!$F$32:$BL$32='Payment Calendar'!$A368)*('Monthly Estimate'!$B$32)),IF('Monthly Estimate'!$D$32='Payment Calendar'!$B368,'Monthly Estimate'!$B$32,0))</f>
        <v>0</v>
      </c>
      <c r="U368" s="33">
        <f>IF(ISBLANK('Monthly Estimate'!$D$33),SUMPRODUCT(('Monthly Estimate'!$F$33:$BL$33='Payment Calendar'!$A368)*('Monthly Estimate'!$B$33)),IF('Monthly Estimate'!$D$33='Payment Calendar'!$B368,'Monthly Estimate'!$B$33,0))</f>
        <v>0</v>
      </c>
      <c r="V368" s="33">
        <f>IF(ISBLANK('Monthly Estimate'!$D$34),SUMPRODUCT(('Monthly Estimate'!$F$34:$BL$34='Payment Calendar'!$A368)*('Monthly Estimate'!$B$34)),IF('Monthly Estimate'!$D$34='Payment Calendar'!$B368,'Monthly Estimate'!$B$34,0))</f>
        <v>0</v>
      </c>
      <c r="W368" s="33">
        <f>IF(ISBLANK('Monthly Estimate'!$D$35),SUMPRODUCT(('Monthly Estimate'!$F$35:$BL$35='Payment Calendar'!$A368)*('Monthly Estimate'!$B$35)),IF('Monthly Estimate'!$D$35='Payment Calendar'!$B368,'Monthly Estimate'!$B$35,0))</f>
        <v>0</v>
      </c>
      <c r="X368" s="33">
        <f>IF(ISBLANK('Monthly Estimate'!$D$36),SUMPRODUCT(('Monthly Estimate'!$F$36:$BL$36='Payment Calendar'!$A368)*('Monthly Estimate'!$B$36)),IF('Monthly Estimate'!$D$36='Payment Calendar'!$B368,'Monthly Estimate'!$B$36,0))</f>
        <v>0</v>
      </c>
      <c r="Y368" s="33">
        <f>IF(ISBLANK('Monthly Estimate'!$D$37),SUMPRODUCT(('Monthly Estimate'!$F$37:$BL$37='Payment Calendar'!$A368)*('Monthly Estimate'!$B$37)),IF('Monthly Estimate'!$D$37='Payment Calendar'!$B368,'Monthly Estimate'!$B$37,0))</f>
        <v>0</v>
      </c>
      <c r="Z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A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B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C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D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E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F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G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H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I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J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K368" s="33">
        <f>IF(ISBLANK('Monthly Estimate'!$D$38),SUMPRODUCT(('Monthly Estimate'!$F$38:$BL$38='Payment Calendar'!$A368)*('Monthly Estimate'!$B$38)),IF('Monthly Estimate'!$D$38='Payment Calendar'!$B368,'Monthly Estimate'!$B$38,0))</f>
        <v>0</v>
      </c>
      <c r="AL368" s="33">
        <f>IF(ISBLANK('Monthly Estimate'!$D$50),SUMPRODUCT(('Monthly Estimate'!$F$50:$BL$50='Payment Calendar'!$A368)*('Monthly Estimate'!$B$50)),IF('Monthly Estimate'!$D$50='Payment Calendar'!$B368,'Monthly Estimate'!$B$50,0))</f>
        <v>0</v>
      </c>
      <c r="AM368" s="34">
        <f>IF(ISBLANK('Monthly Estimate'!$D$51),SUMPRODUCT(('Monthly Estimate'!$F$51:$BL$51='Payment Calendar'!$A368)*('Monthly Estimate'!$B$51)),IF('Monthly Estimate'!$D$51='Payment Calendar'!$B368,'Monthly Estimate'!$B$51,0))</f>
        <v>0</v>
      </c>
      <c r="AN368" s="29">
        <f>SUM(D368:AM368)</f>
        <v>0</v>
      </c>
      <c r="AO368" s="33">
        <f>IF(ISBLANK('Monthly Estimate'!$D$6),SUMPRODUCT(('Monthly Estimate'!$F$6:$BL$6='Payment Calendar'!$A368)*('Monthly Estimate'!$B$6)),IF('Monthly Estimate'!$D$6='Payment Calendar'!$B368,'Monthly Estimate'!$B$6,0))</f>
        <v>0</v>
      </c>
      <c r="AP368" s="33">
        <f>IF(ISBLANK('Monthly Estimate'!$D$7),SUMPRODUCT(('Monthly Estimate'!$F$7:$BL$7='Payment Calendar'!$A368)*('Monthly Estimate'!$B$7)),IF('Monthly Estimate'!$D$7='Payment Calendar'!$B368,'Monthly Estimate'!$B$7,0))</f>
        <v>0</v>
      </c>
      <c r="AQ368" s="34">
        <f>IF(ISBLANK('Monthly Estimate'!$D$8),SUMPRODUCT(('Monthly Estimate'!$F$8:$BL$8='Payment Calendar'!$A368)*('Monthly Estimate'!$B$8)),IF('Monthly Estimate'!$D$8='Payment Calendar'!$B368,'Monthly Estimate'!$B$8,0))</f>
        <v>0</v>
      </c>
      <c r="AR368" s="35">
        <f t="shared" si="119"/>
        <v>0</v>
      </c>
      <c r="AS368" s="36">
        <f>IF(ISBLANK('Monthly Estimate'!$D$54),SUMPRODUCT(('Monthly Estimate'!$F$54:$BL$54='Payment Calendar'!$A368)*('Monthly Estimate'!$B$54)),IF('Monthly Estimate'!$D$54='Payment Calendar'!$B368,'Monthly Estimate'!$B$54,0))</f>
        <v>0</v>
      </c>
      <c r="AT368" s="34">
        <f>IF(ISBLANK('Monthly Estimate'!$D$55),SUMPRODUCT(('Monthly Estimate'!$F$55:$BL$55='Payment Calendar'!$A368)*('Monthly Estimate'!$B$55)),IF('Monthly Estimate'!$D$55='Payment Calendar'!$B368,'Monthly Estimate'!$B$55,0))</f>
        <v>0</v>
      </c>
      <c r="AU368" s="29">
        <f t="shared" si="128"/>
        <v>0</v>
      </c>
      <c r="AV368" s="30">
        <f t="shared" si="129"/>
        <v>0</v>
      </c>
      <c r="AW368" s="37">
        <f t="shared" si="131"/>
        <v>0</v>
      </c>
    </row>
    <row r="369" spans="1:49" x14ac:dyDescent="0.2">
      <c r="A369" s="31">
        <f t="shared" si="130"/>
        <v>43455</v>
      </c>
      <c r="B369" s="32">
        <f t="shared" si="118"/>
        <v>21</v>
      </c>
      <c r="C369" s="32">
        <f t="shared" si="127"/>
        <v>12</v>
      </c>
      <c r="D369" s="33">
        <f>IF(ISBLANK('Monthly Estimate'!$D$13),SUMPRODUCT(('Monthly Estimate'!$F$13:$BL$13='Payment Calendar'!$A369)*('Monthly Estimate'!$B$13)),IF('Monthly Estimate'!$D$13='Payment Calendar'!$B369,'Monthly Estimate'!$B$13,0))</f>
        <v>0</v>
      </c>
      <c r="E369" s="33">
        <f>IF(ISBLANK('Monthly Estimate'!$D$14),SUMPRODUCT(('Monthly Estimate'!$F$14:$BL$14='Payment Calendar'!$A369)*('Monthly Estimate'!$B$14)),IF('Monthly Estimate'!$D$14='Payment Calendar'!$B369,'Monthly Estimate'!$B$14,0))</f>
        <v>0</v>
      </c>
      <c r="F369" s="33">
        <f>IF(ISBLANK('Monthly Estimate'!$D$15),SUMPRODUCT(('Monthly Estimate'!$F$15:$BL$15='Payment Calendar'!$A369)*('Monthly Estimate'!$B$15)),IF('Monthly Estimate'!$D$15='Payment Calendar'!$B369,'Monthly Estimate'!$B$15,0))</f>
        <v>0</v>
      </c>
      <c r="G369" s="33">
        <f>IF(ISBLANK('Monthly Estimate'!$D$16),SUMPRODUCT(('Monthly Estimate'!$F$16:$BL$16='Payment Calendar'!$A369)*('Monthly Estimate'!$B$16)),IF('Monthly Estimate'!$D$16='Payment Calendar'!$B369,'Monthly Estimate'!$B$16,0))</f>
        <v>0</v>
      </c>
      <c r="H369" s="33">
        <f>IF(ISBLANK('Monthly Estimate'!$D$17),SUMPRODUCT(('Monthly Estimate'!$F$17:$BL$17='Payment Calendar'!$A369)*('Monthly Estimate'!$B$17)),IF('Monthly Estimate'!$D$17='Payment Calendar'!$B369,'Monthly Estimate'!$B$17,0))</f>
        <v>0</v>
      </c>
      <c r="I369" s="33">
        <f>IF(ISBLANK('Monthly Estimate'!$D$18),SUMPRODUCT(('Monthly Estimate'!$F$18:$BL$18='Payment Calendar'!$A369)*('Monthly Estimate'!$B$18)),IF('Monthly Estimate'!$D$18='Payment Calendar'!$B369,'Monthly Estimate'!$B$18,0))</f>
        <v>0</v>
      </c>
      <c r="J369" s="33">
        <f>IF(ISBLANK('Monthly Estimate'!$D$19),SUMPRODUCT(('Monthly Estimate'!$F$19:$BL$19='Payment Calendar'!$A369)*('Monthly Estimate'!$B$19)),IF('Monthly Estimate'!$D$19='Payment Calendar'!$B369,'Monthly Estimate'!$B$19,0))</f>
        <v>0</v>
      </c>
      <c r="K369" s="33">
        <f>IF(ISBLANK('Monthly Estimate'!$D$20),SUMPRODUCT(('Monthly Estimate'!$F$20:$BL$20='Payment Calendar'!$A369)*('Monthly Estimate'!$B$20)),IF('Monthly Estimate'!$D$20='Payment Calendar'!$B369,'Monthly Estimate'!$B$20,0))</f>
        <v>0</v>
      </c>
      <c r="L369" s="33">
        <f>IF(ISBLANK('Monthly Estimate'!$D$21),SUMPRODUCT(('Monthly Estimate'!$F$21:$BL$21='Payment Calendar'!$A369)*('Monthly Estimate'!$B$21)),IF('Monthly Estimate'!$D$21='Payment Calendar'!$B369,'Monthly Estimate'!$B$21,0))</f>
        <v>0</v>
      </c>
      <c r="M369" s="33">
        <f>IF(ISBLANK('Monthly Estimate'!$D$22),SUMPRODUCT(('Monthly Estimate'!$F$22:$BL$22='Payment Calendar'!$A369)*('Monthly Estimate'!$B$22)),IF('Monthly Estimate'!$D$22='Payment Calendar'!$B369,'Monthly Estimate'!$B$22,0))</f>
        <v>0</v>
      </c>
      <c r="N369" s="33">
        <f>IF(ISBLANK('Monthly Estimate'!$D$23),SUMPRODUCT(('Monthly Estimate'!$F$23:$BL$23='Payment Calendar'!$A369)*('Monthly Estimate'!$B$23)),IF('Monthly Estimate'!$D$23='Payment Calendar'!$B369,'Monthly Estimate'!$B$23,0))</f>
        <v>0</v>
      </c>
      <c r="O369" s="33">
        <f>IF(ISBLANK('Monthly Estimate'!$D$24),SUMPRODUCT(('Monthly Estimate'!$F$24:$BL$24='Payment Calendar'!$A369)*('Monthly Estimate'!$B$24)),IF('Monthly Estimate'!$D$24='Payment Calendar'!$B369,'Monthly Estimate'!$B$24,0))</f>
        <v>0</v>
      </c>
      <c r="P369" s="33">
        <f>IF(ISBLANK('Monthly Estimate'!$D$25),SUMPRODUCT(('Monthly Estimate'!$F$25:$BL$25='Payment Calendar'!$A369)*('Monthly Estimate'!$B$25)),IF('Monthly Estimate'!$D$25='Payment Calendar'!$B369,'Monthly Estimate'!$B$25,0))</f>
        <v>0</v>
      </c>
      <c r="Q369" s="33">
        <f>IF(ISBLANK('Monthly Estimate'!$D$26),SUMPRODUCT(('Monthly Estimate'!$F$26:$BL$26='Payment Calendar'!$A369)*('Monthly Estimate'!$B$26)),IF('Monthly Estimate'!$D$26='Payment Calendar'!$B369,'Monthly Estimate'!$B$26,0))</f>
        <v>0</v>
      </c>
      <c r="R369" s="33">
        <f>IF(ISBLANK('Monthly Estimate'!$D$27),SUMPRODUCT(('Monthly Estimate'!$F$27:$BL$27='Payment Calendar'!$A369)*('Monthly Estimate'!$B$27)),IF('Monthly Estimate'!$D$27='Payment Calendar'!$B369,'Monthly Estimate'!$B$27,0))</f>
        <v>0</v>
      </c>
      <c r="S369" s="33">
        <f>IF(ISBLANK('Monthly Estimate'!$D$28),SUMPRODUCT(('Monthly Estimate'!$F$28:$BL$28='Payment Calendar'!$A369)*('Monthly Estimate'!$B$28)),IF('Monthly Estimate'!$D$28='Payment Calendar'!$B369,'Monthly Estimate'!$B$28,0))</f>
        <v>0</v>
      </c>
      <c r="T369" s="33">
        <f>IF(ISBLANK('Monthly Estimate'!$D$32),SUMPRODUCT(('Monthly Estimate'!$F$32:$BL$32='Payment Calendar'!$A369)*('Monthly Estimate'!$B$32)),IF('Monthly Estimate'!$D$32='Payment Calendar'!$B369,'Monthly Estimate'!$B$32,0))</f>
        <v>0</v>
      </c>
      <c r="U369" s="33">
        <f>IF(ISBLANK('Monthly Estimate'!$D$33),SUMPRODUCT(('Monthly Estimate'!$F$33:$BL$33='Payment Calendar'!$A369)*('Monthly Estimate'!$B$33)),IF('Monthly Estimate'!$D$33='Payment Calendar'!$B369,'Monthly Estimate'!$B$33,0))</f>
        <v>0</v>
      </c>
      <c r="V369" s="33">
        <f>IF(ISBLANK('Monthly Estimate'!$D$34),SUMPRODUCT(('Monthly Estimate'!$F$34:$BL$34='Payment Calendar'!$A369)*('Monthly Estimate'!$B$34)),IF('Monthly Estimate'!$D$34='Payment Calendar'!$B369,'Monthly Estimate'!$B$34,0))</f>
        <v>0</v>
      </c>
      <c r="W369" s="33">
        <f>IF(ISBLANK('Monthly Estimate'!$D$35),SUMPRODUCT(('Monthly Estimate'!$F$35:$BL$35='Payment Calendar'!$A369)*('Monthly Estimate'!$B$35)),IF('Monthly Estimate'!$D$35='Payment Calendar'!$B369,'Monthly Estimate'!$B$35,0))</f>
        <v>0</v>
      </c>
      <c r="X369" s="33">
        <f>IF(ISBLANK('Monthly Estimate'!$D$36),SUMPRODUCT(('Monthly Estimate'!$F$36:$BL$36='Payment Calendar'!$A369)*('Monthly Estimate'!$B$36)),IF('Monthly Estimate'!$D$36='Payment Calendar'!$B369,'Monthly Estimate'!$B$36,0))</f>
        <v>0</v>
      </c>
      <c r="Y369" s="33">
        <f>IF(ISBLANK('Monthly Estimate'!$D$37),SUMPRODUCT(('Monthly Estimate'!$F$37:$BL$37='Payment Calendar'!$A369)*('Monthly Estimate'!$B$37)),IF('Monthly Estimate'!$D$37='Payment Calendar'!$B369,'Monthly Estimate'!$B$37,0))</f>
        <v>0</v>
      </c>
      <c r="Z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A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B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C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D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E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F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G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H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I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J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K369" s="33">
        <f>IF(ISBLANK('Monthly Estimate'!$D$38),SUMPRODUCT(('Monthly Estimate'!$F$38:$BL$38='Payment Calendar'!$A369)*('Monthly Estimate'!$B$38)),IF('Monthly Estimate'!$D$38='Payment Calendar'!$B369,'Monthly Estimate'!$B$38,0))</f>
        <v>0</v>
      </c>
      <c r="AL369" s="33">
        <f>IF(ISBLANK('Monthly Estimate'!$D$50),SUMPRODUCT(('Monthly Estimate'!$F$50:$BL$50='Payment Calendar'!$A369)*('Monthly Estimate'!$B$50)),IF('Monthly Estimate'!$D$50='Payment Calendar'!$B369,'Monthly Estimate'!$B$50,0))</f>
        <v>0</v>
      </c>
      <c r="AM369" s="34">
        <f>IF(ISBLANK('Monthly Estimate'!$D$51),SUMPRODUCT(('Monthly Estimate'!$F$51:$BL$51='Payment Calendar'!$A369)*('Monthly Estimate'!$B$51)),IF('Monthly Estimate'!$D$51='Payment Calendar'!$B369,'Monthly Estimate'!$B$51,0))</f>
        <v>0</v>
      </c>
      <c r="AN369" s="29">
        <f>SUM(D369:AM369)</f>
        <v>0</v>
      </c>
      <c r="AO369" s="33">
        <f>IF(ISBLANK('Monthly Estimate'!$D$6),SUMPRODUCT(('Monthly Estimate'!$F$6:$BL$6='Payment Calendar'!$A369)*('Monthly Estimate'!$B$6)),IF('Monthly Estimate'!$D$6='Payment Calendar'!$B369,'Monthly Estimate'!$B$6,0))</f>
        <v>0</v>
      </c>
      <c r="AP369" s="33">
        <f>IF(ISBLANK('Monthly Estimate'!$D$7),SUMPRODUCT(('Monthly Estimate'!$F$7:$BL$7='Payment Calendar'!$A369)*('Monthly Estimate'!$B$7)),IF('Monthly Estimate'!$D$7='Payment Calendar'!$B369,'Monthly Estimate'!$B$7,0))</f>
        <v>0</v>
      </c>
      <c r="AQ369" s="34">
        <f>IF(ISBLANK('Monthly Estimate'!$D$8),SUMPRODUCT(('Monthly Estimate'!$F$8:$BL$8='Payment Calendar'!$A369)*('Monthly Estimate'!$B$8)),IF('Monthly Estimate'!$D$8='Payment Calendar'!$B369,'Monthly Estimate'!$B$8,0))</f>
        <v>0</v>
      </c>
      <c r="AR369" s="35">
        <f t="shared" si="119"/>
        <v>0</v>
      </c>
      <c r="AS369" s="36">
        <f>IF(ISBLANK('Monthly Estimate'!$D$54),SUMPRODUCT(('Monthly Estimate'!$F$54:$BL$54='Payment Calendar'!$A369)*('Monthly Estimate'!$B$54)),IF('Monthly Estimate'!$D$54='Payment Calendar'!$B369,'Monthly Estimate'!$B$54,0))</f>
        <v>0</v>
      </c>
      <c r="AT369" s="34">
        <f>IF(ISBLANK('Monthly Estimate'!$D$55),SUMPRODUCT(('Monthly Estimate'!$F$55:$BL$55='Payment Calendar'!$A369)*('Monthly Estimate'!$B$55)),IF('Monthly Estimate'!$D$55='Payment Calendar'!$B369,'Monthly Estimate'!$B$55,0))</f>
        <v>0</v>
      </c>
      <c r="AU369" s="29">
        <f t="shared" si="128"/>
        <v>0</v>
      </c>
      <c r="AV369" s="30">
        <f t="shared" si="129"/>
        <v>0</v>
      </c>
      <c r="AW369" s="37">
        <f t="shared" si="131"/>
        <v>0</v>
      </c>
    </row>
    <row r="370" spans="1:49" x14ac:dyDescent="0.2">
      <c r="A370" s="31">
        <f t="shared" si="130"/>
        <v>43456</v>
      </c>
      <c r="B370" s="32">
        <f t="shared" si="118"/>
        <v>22</v>
      </c>
      <c r="C370" s="32">
        <f t="shared" si="127"/>
        <v>12</v>
      </c>
      <c r="D370" s="33">
        <f>IF(ISBLANK('Monthly Estimate'!$D$13),SUMPRODUCT(('Monthly Estimate'!$F$13:$BL$13='Payment Calendar'!$A370)*('Monthly Estimate'!$B$13)),IF('Monthly Estimate'!$D$13='Payment Calendar'!$B370,'Monthly Estimate'!$B$13,0))</f>
        <v>0</v>
      </c>
      <c r="E370" s="33">
        <f>IF(ISBLANK('Monthly Estimate'!$D$14),SUMPRODUCT(('Monthly Estimate'!$F$14:$BL$14='Payment Calendar'!$A370)*('Monthly Estimate'!$B$14)),IF('Monthly Estimate'!$D$14='Payment Calendar'!$B370,'Monthly Estimate'!$B$14,0))</f>
        <v>0</v>
      </c>
      <c r="F370" s="33">
        <f>IF(ISBLANK('Monthly Estimate'!$D$15),SUMPRODUCT(('Monthly Estimate'!$F$15:$BL$15='Payment Calendar'!$A370)*('Monthly Estimate'!$B$15)),IF('Monthly Estimate'!$D$15='Payment Calendar'!$B370,'Monthly Estimate'!$B$15,0))</f>
        <v>0</v>
      </c>
      <c r="G370" s="33">
        <f>IF(ISBLANK('Monthly Estimate'!$D$16),SUMPRODUCT(('Monthly Estimate'!$F$16:$BL$16='Payment Calendar'!$A370)*('Monthly Estimate'!$B$16)),IF('Monthly Estimate'!$D$16='Payment Calendar'!$B370,'Monthly Estimate'!$B$16,0))</f>
        <v>0</v>
      </c>
      <c r="H370" s="33">
        <f>IF(ISBLANK('Monthly Estimate'!$D$17),SUMPRODUCT(('Monthly Estimate'!$F$17:$BL$17='Payment Calendar'!$A370)*('Monthly Estimate'!$B$17)),IF('Monthly Estimate'!$D$17='Payment Calendar'!$B370,'Monthly Estimate'!$B$17,0))</f>
        <v>0</v>
      </c>
      <c r="I370" s="33">
        <f>IF(ISBLANK('Monthly Estimate'!$D$18),SUMPRODUCT(('Monthly Estimate'!$F$18:$BL$18='Payment Calendar'!$A370)*('Monthly Estimate'!$B$18)),IF('Monthly Estimate'!$D$18='Payment Calendar'!$B370,'Monthly Estimate'!$B$18,0))</f>
        <v>0</v>
      </c>
      <c r="J370" s="33">
        <f>IF(ISBLANK('Monthly Estimate'!$D$19),SUMPRODUCT(('Monthly Estimate'!$F$19:$BL$19='Payment Calendar'!$A370)*('Monthly Estimate'!$B$19)),IF('Monthly Estimate'!$D$19='Payment Calendar'!$B370,'Monthly Estimate'!$B$19,0))</f>
        <v>0</v>
      </c>
      <c r="K370" s="33">
        <f>IF(ISBLANK('Monthly Estimate'!$D$20),SUMPRODUCT(('Monthly Estimate'!$F$20:$BL$20='Payment Calendar'!$A370)*('Monthly Estimate'!$B$20)),IF('Monthly Estimate'!$D$20='Payment Calendar'!$B370,'Monthly Estimate'!$B$20,0))</f>
        <v>0</v>
      </c>
      <c r="L370" s="33">
        <f>IF(ISBLANK('Monthly Estimate'!$D$21),SUMPRODUCT(('Monthly Estimate'!$F$21:$BL$21='Payment Calendar'!$A370)*('Monthly Estimate'!$B$21)),IF('Monthly Estimate'!$D$21='Payment Calendar'!$B370,'Monthly Estimate'!$B$21,0))</f>
        <v>0</v>
      </c>
      <c r="M370" s="33">
        <f>IF(ISBLANK('Monthly Estimate'!$D$22),SUMPRODUCT(('Monthly Estimate'!$F$22:$BL$22='Payment Calendar'!$A370)*('Monthly Estimate'!$B$22)),IF('Monthly Estimate'!$D$22='Payment Calendar'!$B370,'Monthly Estimate'!$B$22,0))</f>
        <v>0</v>
      </c>
      <c r="N370" s="33">
        <f>IF(ISBLANK('Monthly Estimate'!$D$23),SUMPRODUCT(('Monthly Estimate'!$F$23:$BL$23='Payment Calendar'!$A370)*('Monthly Estimate'!$B$23)),IF('Monthly Estimate'!$D$23='Payment Calendar'!$B370,'Monthly Estimate'!$B$23,0))</f>
        <v>0</v>
      </c>
      <c r="O370" s="33">
        <f>IF(ISBLANK('Monthly Estimate'!$D$24),SUMPRODUCT(('Monthly Estimate'!$F$24:$BL$24='Payment Calendar'!$A370)*('Monthly Estimate'!$B$24)),IF('Monthly Estimate'!$D$24='Payment Calendar'!$B370,'Monthly Estimate'!$B$24,0))</f>
        <v>0</v>
      </c>
      <c r="P370" s="33">
        <f>IF(ISBLANK('Monthly Estimate'!$D$25),SUMPRODUCT(('Monthly Estimate'!$F$25:$BL$25='Payment Calendar'!$A370)*('Monthly Estimate'!$B$25)),IF('Monthly Estimate'!$D$25='Payment Calendar'!$B370,'Monthly Estimate'!$B$25,0))</f>
        <v>0</v>
      </c>
      <c r="Q370" s="33">
        <f>IF(ISBLANK('Monthly Estimate'!$D$26),SUMPRODUCT(('Monthly Estimate'!$F$26:$BL$26='Payment Calendar'!$A370)*('Monthly Estimate'!$B$26)),IF('Monthly Estimate'!$D$26='Payment Calendar'!$B370,'Monthly Estimate'!$B$26,0))</f>
        <v>0</v>
      </c>
      <c r="R370" s="33">
        <f>IF(ISBLANK('Monthly Estimate'!$D$27),SUMPRODUCT(('Monthly Estimate'!$F$27:$BL$27='Payment Calendar'!$A370)*('Monthly Estimate'!$B$27)),IF('Monthly Estimate'!$D$27='Payment Calendar'!$B370,'Monthly Estimate'!$B$27,0))</f>
        <v>0</v>
      </c>
      <c r="S370" s="33">
        <f>IF(ISBLANK('Monthly Estimate'!$D$28),SUMPRODUCT(('Monthly Estimate'!$F$28:$BL$28='Payment Calendar'!$A370)*('Monthly Estimate'!$B$28)),IF('Monthly Estimate'!$D$28='Payment Calendar'!$B370,'Monthly Estimate'!$B$28,0))</f>
        <v>0</v>
      </c>
      <c r="T370" s="33">
        <f>IF(ISBLANK('Monthly Estimate'!$D$32),SUMPRODUCT(('Monthly Estimate'!$F$32:$BL$32='Payment Calendar'!$A370)*('Monthly Estimate'!$B$32)),IF('Monthly Estimate'!$D$32='Payment Calendar'!$B370,'Monthly Estimate'!$B$32,0))</f>
        <v>0</v>
      </c>
      <c r="U370" s="33">
        <f>IF(ISBLANK('Monthly Estimate'!$D$33),SUMPRODUCT(('Monthly Estimate'!$F$33:$BL$33='Payment Calendar'!$A370)*('Monthly Estimate'!$B$33)),IF('Monthly Estimate'!$D$33='Payment Calendar'!$B370,'Monthly Estimate'!$B$33,0))</f>
        <v>0</v>
      </c>
      <c r="V370" s="33">
        <f>IF(ISBLANK('Monthly Estimate'!$D$34),SUMPRODUCT(('Monthly Estimate'!$F$34:$BL$34='Payment Calendar'!$A370)*('Monthly Estimate'!$B$34)),IF('Monthly Estimate'!$D$34='Payment Calendar'!$B370,'Monthly Estimate'!$B$34,0))</f>
        <v>0</v>
      </c>
      <c r="W370" s="33">
        <f>IF(ISBLANK('Monthly Estimate'!$D$35),SUMPRODUCT(('Monthly Estimate'!$F$35:$BL$35='Payment Calendar'!$A370)*('Monthly Estimate'!$B$35)),IF('Monthly Estimate'!$D$35='Payment Calendar'!$B370,'Monthly Estimate'!$B$35,0))</f>
        <v>0</v>
      </c>
      <c r="X370" s="33">
        <f>IF(ISBLANK('Monthly Estimate'!$D$36),SUMPRODUCT(('Monthly Estimate'!$F$36:$BL$36='Payment Calendar'!$A370)*('Monthly Estimate'!$B$36)),IF('Monthly Estimate'!$D$36='Payment Calendar'!$B370,'Monthly Estimate'!$B$36,0))</f>
        <v>0</v>
      </c>
      <c r="Y370" s="33">
        <f>IF(ISBLANK('Monthly Estimate'!$D$37),SUMPRODUCT(('Monthly Estimate'!$F$37:$BL$37='Payment Calendar'!$A370)*('Monthly Estimate'!$B$37)),IF('Monthly Estimate'!$D$37='Payment Calendar'!$B370,'Monthly Estimate'!$B$37,0))</f>
        <v>0</v>
      </c>
      <c r="Z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A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B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C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D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E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F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G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H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I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J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K370" s="33">
        <f>IF(ISBLANK('Monthly Estimate'!$D$38),SUMPRODUCT(('Monthly Estimate'!$F$38:$BL$38='Payment Calendar'!$A370)*('Monthly Estimate'!$B$38)),IF('Monthly Estimate'!$D$38='Payment Calendar'!$B370,'Monthly Estimate'!$B$38,0))</f>
        <v>0</v>
      </c>
      <c r="AL370" s="33">
        <f>IF(ISBLANK('Monthly Estimate'!$D$50),SUMPRODUCT(('Monthly Estimate'!$F$50:$BL$50='Payment Calendar'!$A370)*('Monthly Estimate'!$B$50)),IF('Monthly Estimate'!$D$50='Payment Calendar'!$B370,'Monthly Estimate'!$B$50,0))</f>
        <v>0</v>
      </c>
      <c r="AM370" s="34">
        <f>IF(ISBLANK('Monthly Estimate'!$D$51),SUMPRODUCT(('Monthly Estimate'!$F$51:$BL$51='Payment Calendar'!$A370)*('Monthly Estimate'!$B$51)),IF('Monthly Estimate'!$D$51='Payment Calendar'!$B370,'Monthly Estimate'!$B$51,0))</f>
        <v>0</v>
      </c>
      <c r="AN370" s="29">
        <f>SUM(D370:AM370)</f>
        <v>0</v>
      </c>
      <c r="AO370" s="33">
        <f>IF(ISBLANK('Monthly Estimate'!$D$6),SUMPRODUCT(('Monthly Estimate'!$F$6:$BL$6='Payment Calendar'!$A370)*('Monthly Estimate'!$B$6)),IF('Monthly Estimate'!$D$6='Payment Calendar'!$B370,'Monthly Estimate'!$B$6,0))</f>
        <v>0</v>
      </c>
      <c r="AP370" s="33">
        <f>IF(ISBLANK('Monthly Estimate'!$D$7),SUMPRODUCT(('Monthly Estimate'!$F$7:$BL$7='Payment Calendar'!$A370)*('Monthly Estimate'!$B$7)),IF('Monthly Estimate'!$D$7='Payment Calendar'!$B370,'Monthly Estimate'!$B$7,0))</f>
        <v>0</v>
      </c>
      <c r="AQ370" s="34">
        <f>IF(ISBLANK('Monthly Estimate'!$D$8),SUMPRODUCT(('Monthly Estimate'!$F$8:$BL$8='Payment Calendar'!$A370)*('Monthly Estimate'!$B$8)),IF('Monthly Estimate'!$D$8='Payment Calendar'!$B370,'Monthly Estimate'!$B$8,0))</f>
        <v>0</v>
      </c>
      <c r="AR370" s="35">
        <f t="shared" si="119"/>
        <v>0</v>
      </c>
      <c r="AS370" s="36">
        <f>IF(ISBLANK('Monthly Estimate'!$D$54),SUMPRODUCT(('Monthly Estimate'!$F$54:$BL$54='Payment Calendar'!$A370)*('Monthly Estimate'!$B$54)),IF('Monthly Estimate'!$D$54='Payment Calendar'!$B370,'Monthly Estimate'!$B$54,0))</f>
        <v>0</v>
      </c>
      <c r="AT370" s="34">
        <f>IF(ISBLANK('Monthly Estimate'!$D$55),SUMPRODUCT(('Monthly Estimate'!$F$55:$BL$55='Payment Calendar'!$A370)*('Monthly Estimate'!$B$55)),IF('Monthly Estimate'!$D$55='Payment Calendar'!$B370,'Monthly Estimate'!$B$55,0))</f>
        <v>0</v>
      </c>
      <c r="AU370" s="29">
        <f t="shared" si="128"/>
        <v>0</v>
      </c>
      <c r="AV370" s="30">
        <f t="shared" si="129"/>
        <v>0</v>
      </c>
      <c r="AW370" s="37">
        <f t="shared" si="131"/>
        <v>0</v>
      </c>
    </row>
    <row r="371" spans="1:49" x14ac:dyDescent="0.2">
      <c r="A371" s="31">
        <f t="shared" si="130"/>
        <v>43457</v>
      </c>
      <c r="B371" s="32">
        <f t="shared" si="118"/>
        <v>23</v>
      </c>
      <c r="C371" s="32">
        <f t="shared" si="127"/>
        <v>12</v>
      </c>
      <c r="D371" s="33">
        <f>IF(ISBLANK('Monthly Estimate'!$D$13),SUMPRODUCT(('Monthly Estimate'!$F$13:$BL$13='Payment Calendar'!$A371)*('Monthly Estimate'!$B$13)),IF('Monthly Estimate'!$D$13='Payment Calendar'!$B371,'Monthly Estimate'!$B$13,0))</f>
        <v>0</v>
      </c>
      <c r="E371" s="33">
        <f>IF(ISBLANK('Monthly Estimate'!$D$14),SUMPRODUCT(('Monthly Estimate'!$F$14:$BL$14='Payment Calendar'!$A371)*('Monthly Estimate'!$B$14)),IF('Monthly Estimate'!$D$14='Payment Calendar'!$B371,'Monthly Estimate'!$B$14,0))</f>
        <v>0</v>
      </c>
      <c r="F371" s="33">
        <f>IF(ISBLANK('Monthly Estimate'!$D$15),SUMPRODUCT(('Monthly Estimate'!$F$15:$BL$15='Payment Calendar'!$A371)*('Monthly Estimate'!$B$15)),IF('Monthly Estimate'!$D$15='Payment Calendar'!$B371,'Monthly Estimate'!$B$15,0))</f>
        <v>0</v>
      </c>
      <c r="G371" s="33">
        <f>IF(ISBLANK('Monthly Estimate'!$D$16),SUMPRODUCT(('Monthly Estimate'!$F$16:$BL$16='Payment Calendar'!$A371)*('Monthly Estimate'!$B$16)),IF('Monthly Estimate'!$D$16='Payment Calendar'!$B371,'Monthly Estimate'!$B$16,0))</f>
        <v>0</v>
      </c>
      <c r="H371" s="33">
        <f>IF(ISBLANK('Monthly Estimate'!$D$17),SUMPRODUCT(('Monthly Estimate'!$F$17:$BL$17='Payment Calendar'!$A371)*('Monthly Estimate'!$B$17)),IF('Monthly Estimate'!$D$17='Payment Calendar'!$B371,'Monthly Estimate'!$B$17,0))</f>
        <v>0</v>
      </c>
      <c r="I371" s="33">
        <f>IF(ISBLANK('Monthly Estimate'!$D$18),SUMPRODUCT(('Monthly Estimate'!$F$18:$BL$18='Payment Calendar'!$A371)*('Monthly Estimate'!$B$18)),IF('Monthly Estimate'!$D$18='Payment Calendar'!$B371,'Monthly Estimate'!$B$18,0))</f>
        <v>0</v>
      </c>
      <c r="J371" s="33">
        <f>IF(ISBLANK('Monthly Estimate'!$D$19),SUMPRODUCT(('Monthly Estimate'!$F$19:$BL$19='Payment Calendar'!$A371)*('Monthly Estimate'!$B$19)),IF('Monthly Estimate'!$D$19='Payment Calendar'!$B371,'Monthly Estimate'!$B$19,0))</f>
        <v>0</v>
      </c>
      <c r="K371" s="33">
        <f>IF(ISBLANK('Monthly Estimate'!$D$20),SUMPRODUCT(('Monthly Estimate'!$F$20:$BL$20='Payment Calendar'!$A371)*('Monthly Estimate'!$B$20)),IF('Monthly Estimate'!$D$20='Payment Calendar'!$B371,'Monthly Estimate'!$B$20,0))</f>
        <v>0</v>
      </c>
      <c r="L371" s="33">
        <f>IF(ISBLANK('Monthly Estimate'!$D$21),SUMPRODUCT(('Monthly Estimate'!$F$21:$BL$21='Payment Calendar'!$A371)*('Monthly Estimate'!$B$21)),IF('Monthly Estimate'!$D$21='Payment Calendar'!$B371,'Monthly Estimate'!$B$21,0))</f>
        <v>0</v>
      </c>
      <c r="M371" s="33">
        <f>IF(ISBLANK('Monthly Estimate'!$D$22),SUMPRODUCT(('Monthly Estimate'!$F$22:$BL$22='Payment Calendar'!$A371)*('Monthly Estimate'!$B$22)),IF('Monthly Estimate'!$D$22='Payment Calendar'!$B371,'Monthly Estimate'!$B$22,0))</f>
        <v>0</v>
      </c>
      <c r="N371" s="33">
        <f>IF(ISBLANK('Monthly Estimate'!$D$23),SUMPRODUCT(('Monthly Estimate'!$F$23:$BL$23='Payment Calendar'!$A371)*('Monthly Estimate'!$B$23)),IF('Monthly Estimate'!$D$23='Payment Calendar'!$B371,'Monthly Estimate'!$B$23,0))</f>
        <v>0</v>
      </c>
      <c r="O371" s="33">
        <f>IF(ISBLANK('Monthly Estimate'!$D$24),SUMPRODUCT(('Monthly Estimate'!$F$24:$BL$24='Payment Calendar'!$A371)*('Monthly Estimate'!$B$24)),IF('Monthly Estimate'!$D$24='Payment Calendar'!$B371,'Monthly Estimate'!$B$24,0))</f>
        <v>0</v>
      </c>
      <c r="P371" s="33">
        <f>IF(ISBLANK('Monthly Estimate'!$D$25),SUMPRODUCT(('Monthly Estimate'!$F$25:$BL$25='Payment Calendar'!$A371)*('Monthly Estimate'!$B$25)),IF('Monthly Estimate'!$D$25='Payment Calendar'!$B371,'Monthly Estimate'!$B$25,0))</f>
        <v>0</v>
      </c>
      <c r="Q371" s="33">
        <f>IF(ISBLANK('Monthly Estimate'!$D$26),SUMPRODUCT(('Monthly Estimate'!$F$26:$BL$26='Payment Calendar'!$A371)*('Monthly Estimate'!$B$26)),IF('Monthly Estimate'!$D$26='Payment Calendar'!$B371,'Monthly Estimate'!$B$26,0))</f>
        <v>0</v>
      </c>
      <c r="R371" s="33">
        <f>IF(ISBLANK('Monthly Estimate'!$D$27),SUMPRODUCT(('Monthly Estimate'!$F$27:$BL$27='Payment Calendar'!$A371)*('Monthly Estimate'!$B$27)),IF('Monthly Estimate'!$D$27='Payment Calendar'!$B371,'Monthly Estimate'!$B$27,0))</f>
        <v>0</v>
      </c>
      <c r="S371" s="33">
        <f>IF(ISBLANK('Monthly Estimate'!$D$28),SUMPRODUCT(('Monthly Estimate'!$F$28:$BL$28='Payment Calendar'!$A371)*('Monthly Estimate'!$B$28)),IF('Monthly Estimate'!$D$28='Payment Calendar'!$B371,'Monthly Estimate'!$B$28,0))</f>
        <v>0</v>
      </c>
      <c r="T371" s="33">
        <f>IF(ISBLANK('Monthly Estimate'!$D$32),SUMPRODUCT(('Monthly Estimate'!$F$32:$BL$32='Payment Calendar'!$A371)*('Monthly Estimate'!$B$32)),IF('Monthly Estimate'!$D$32='Payment Calendar'!$B371,'Monthly Estimate'!$B$32,0))</f>
        <v>0</v>
      </c>
      <c r="U371" s="33">
        <f>IF(ISBLANK('Monthly Estimate'!$D$33),SUMPRODUCT(('Monthly Estimate'!$F$33:$BL$33='Payment Calendar'!$A371)*('Monthly Estimate'!$B$33)),IF('Monthly Estimate'!$D$33='Payment Calendar'!$B371,'Monthly Estimate'!$B$33,0))</f>
        <v>0</v>
      </c>
      <c r="V371" s="33">
        <f>IF(ISBLANK('Monthly Estimate'!$D$34),SUMPRODUCT(('Monthly Estimate'!$F$34:$BL$34='Payment Calendar'!$A371)*('Monthly Estimate'!$B$34)),IF('Monthly Estimate'!$D$34='Payment Calendar'!$B371,'Monthly Estimate'!$B$34,0))</f>
        <v>0</v>
      </c>
      <c r="W371" s="33">
        <f>IF(ISBLANK('Monthly Estimate'!$D$35),SUMPRODUCT(('Monthly Estimate'!$F$35:$BL$35='Payment Calendar'!$A371)*('Monthly Estimate'!$B$35)),IF('Monthly Estimate'!$D$35='Payment Calendar'!$B371,'Monthly Estimate'!$B$35,0))</f>
        <v>0</v>
      </c>
      <c r="X371" s="33">
        <f>IF(ISBLANK('Monthly Estimate'!$D$36),SUMPRODUCT(('Monthly Estimate'!$F$36:$BL$36='Payment Calendar'!$A371)*('Monthly Estimate'!$B$36)),IF('Monthly Estimate'!$D$36='Payment Calendar'!$B371,'Monthly Estimate'!$B$36,0))</f>
        <v>0</v>
      </c>
      <c r="Y371" s="33">
        <f>IF(ISBLANK('Monthly Estimate'!$D$37),SUMPRODUCT(('Monthly Estimate'!$F$37:$BL$37='Payment Calendar'!$A371)*('Monthly Estimate'!$B$37)),IF('Monthly Estimate'!$D$37='Payment Calendar'!$B371,'Monthly Estimate'!$B$37,0))</f>
        <v>0</v>
      </c>
      <c r="Z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A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B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C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D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E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F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G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H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I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J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K371" s="33">
        <f>IF(ISBLANK('Monthly Estimate'!$D$38),SUMPRODUCT(('Monthly Estimate'!$F$38:$BL$38='Payment Calendar'!$A371)*('Monthly Estimate'!$B$38)),IF('Monthly Estimate'!$D$38='Payment Calendar'!$B371,'Monthly Estimate'!$B$38,0))</f>
        <v>0</v>
      </c>
      <c r="AL371" s="33">
        <f>IF(ISBLANK('Monthly Estimate'!$D$50),SUMPRODUCT(('Monthly Estimate'!$F$50:$BL$50='Payment Calendar'!$A371)*('Monthly Estimate'!$B$50)),IF('Monthly Estimate'!$D$50='Payment Calendar'!$B371,'Monthly Estimate'!$B$50,0))</f>
        <v>0</v>
      </c>
      <c r="AM371" s="34">
        <f>IF(ISBLANK('Monthly Estimate'!$D$51),SUMPRODUCT(('Monthly Estimate'!$F$51:$BL$51='Payment Calendar'!$A371)*('Monthly Estimate'!$B$51)),IF('Monthly Estimate'!$D$51='Payment Calendar'!$B371,'Monthly Estimate'!$B$51,0))</f>
        <v>0</v>
      </c>
      <c r="AN371" s="29">
        <f>SUM(D371:AM371)</f>
        <v>0</v>
      </c>
      <c r="AO371" s="33">
        <f>IF(ISBLANK('Monthly Estimate'!$D$6),SUMPRODUCT(('Monthly Estimate'!$F$6:$BL$6='Payment Calendar'!$A371)*('Monthly Estimate'!$B$6)),IF('Monthly Estimate'!$D$6='Payment Calendar'!$B371,'Monthly Estimate'!$B$6,0))</f>
        <v>0</v>
      </c>
      <c r="AP371" s="33">
        <f>IF(ISBLANK('Monthly Estimate'!$D$7),SUMPRODUCT(('Monthly Estimate'!$F$7:$BL$7='Payment Calendar'!$A371)*('Monthly Estimate'!$B$7)),IF('Monthly Estimate'!$D$7='Payment Calendar'!$B371,'Monthly Estimate'!$B$7,0))</f>
        <v>0</v>
      </c>
      <c r="AQ371" s="34">
        <f>IF(ISBLANK('Monthly Estimate'!$D$8),SUMPRODUCT(('Monthly Estimate'!$F$8:$BL$8='Payment Calendar'!$A371)*('Monthly Estimate'!$B$8)),IF('Monthly Estimate'!$D$8='Payment Calendar'!$B371,'Monthly Estimate'!$B$8,0))</f>
        <v>0</v>
      </c>
      <c r="AR371" s="35">
        <f t="shared" si="119"/>
        <v>0</v>
      </c>
      <c r="AS371" s="36">
        <f>IF(ISBLANK('Monthly Estimate'!$D$54),SUMPRODUCT(('Monthly Estimate'!$F$54:$BL$54='Payment Calendar'!$A371)*('Monthly Estimate'!$B$54)),IF('Monthly Estimate'!$D$54='Payment Calendar'!$B371,'Monthly Estimate'!$B$54,0))</f>
        <v>0</v>
      </c>
      <c r="AT371" s="34">
        <f>IF(ISBLANK('Monthly Estimate'!$D$55),SUMPRODUCT(('Monthly Estimate'!$F$55:$BL$55='Payment Calendar'!$A371)*('Monthly Estimate'!$B$55)),IF('Monthly Estimate'!$D$55='Payment Calendar'!$B371,'Monthly Estimate'!$B$55,0))</f>
        <v>0</v>
      </c>
      <c r="AU371" s="29">
        <f t="shared" si="128"/>
        <v>0</v>
      </c>
      <c r="AV371" s="30">
        <f t="shared" si="129"/>
        <v>0</v>
      </c>
      <c r="AW371" s="37">
        <f t="shared" si="131"/>
        <v>0</v>
      </c>
    </row>
    <row r="372" spans="1:49" x14ac:dyDescent="0.2">
      <c r="A372" s="31">
        <f t="shared" si="130"/>
        <v>43458</v>
      </c>
      <c r="B372" s="32">
        <f t="shared" si="118"/>
        <v>24</v>
      </c>
      <c r="C372" s="32">
        <f t="shared" si="127"/>
        <v>12</v>
      </c>
      <c r="D372" s="33">
        <f>IF(ISBLANK('Monthly Estimate'!$D$13),SUMPRODUCT(('Monthly Estimate'!$F$13:$BL$13='Payment Calendar'!$A372)*('Monthly Estimate'!$B$13)),IF('Monthly Estimate'!$D$13='Payment Calendar'!$B372,'Monthly Estimate'!$B$13,0))</f>
        <v>0</v>
      </c>
      <c r="E372" s="33">
        <f>IF(ISBLANK('Monthly Estimate'!$D$14),SUMPRODUCT(('Monthly Estimate'!$F$14:$BL$14='Payment Calendar'!$A372)*('Monthly Estimate'!$B$14)),IF('Monthly Estimate'!$D$14='Payment Calendar'!$B372,'Monthly Estimate'!$B$14,0))</f>
        <v>0</v>
      </c>
      <c r="F372" s="33">
        <f>IF(ISBLANK('Monthly Estimate'!$D$15),SUMPRODUCT(('Monthly Estimate'!$F$15:$BL$15='Payment Calendar'!$A372)*('Monthly Estimate'!$B$15)),IF('Monthly Estimate'!$D$15='Payment Calendar'!$B372,'Monthly Estimate'!$B$15,0))</f>
        <v>0</v>
      </c>
      <c r="G372" s="33">
        <f>IF(ISBLANK('Monthly Estimate'!$D$16),SUMPRODUCT(('Monthly Estimate'!$F$16:$BL$16='Payment Calendar'!$A372)*('Monthly Estimate'!$B$16)),IF('Monthly Estimate'!$D$16='Payment Calendar'!$B372,'Monthly Estimate'!$B$16,0))</f>
        <v>0</v>
      </c>
      <c r="H372" s="33">
        <f>IF(ISBLANK('Monthly Estimate'!$D$17),SUMPRODUCT(('Monthly Estimate'!$F$17:$BL$17='Payment Calendar'!$A372)*('Monthly Estimate'!$B$17)),IF('Monthly Estimate'!$D$17='Payment Calendar'!$B372,'Monthly Estimate'!$B$17,0))</f>
        <v>0</v>
      </c>
      <c r="I372" s="33">
        <f>IF(ISBLANK('Monthly Estimate'!$D$18),SUMPRODUCT(('Monthly Estimate'!$F$18:$BL$18='Payment Calendar'!$A372)*('Monthly Estimate'!$B$18)),IF('Monthly Estimate'!$D$18='Payment Calendar'!$B372,'Monthly Estimate'!$B$18,0))</f>
        <v>0</v>
      </c>
      <c r="J372" s="33">
        <f>IF(ISBLANK('Monthly Estimate'!$D$19),SUMPRODUCT(('Monthly Estimate'!$F$19:$BL$19='Payment Calendar'!$A372)*('Monthly Estimate'!$B$19)),IF('Monthly Estimate'!$D$19='Payment Calendar'!$B372,'Monthly Estimate'!$B$19,0))</f>
        <v>0</v>
      </c>
      <c r="K372" s="33">
        <f>IF(ISBLANK('Monthly Estimate'!$D$20),SUMPRODUCT(('Monthly Estimate'!$F$20:$BL$20='Payment Calendar'!$A372)*('Monthly Estimate'!$B$20)),IF('Monthly Estimate'!$D$20='Payment Calendar'!$B372,'Monthly Estimate'!$B$20,0))</f>
        <v>0</v>
      </c>
      <c r="L372" s="33">
        <f>IF(ISBLANK('Monthly Estimate'!$D$21),SUMPRODUCT(('Monthly Estimate'!$F$21:$BL$21='Payment Calendar'!$A372)*('Monthly Estimate'!$B$21)),IF('Monthly Estimate'!$D$21='Payment Calendar'!$B372,'Monthly Estimate'!$B$21,0))</f>
        <v>0</v>
      </c>
      <c r="M372" s="33">
        <f>IF(ISBLANK('Monthly Estimate'!$D$22),SUMPRODUCT(('Monthly Estimate'!$F$22:$BL$22='Payment Calendar'!$A372)*('Monthly Estimate'!$B$22)),IF('Monthly Estimate'!$D$22='Payment Calendar'!$B372,'Monthly Estimate'!$B$22,0))</f>
        <v>0</v>
      </c>
      <c r="N372" s="33">
        <f>IF(ISBLANK('Monthly Estimate'!$D$23),SUMPRODUCT(('Monthly Estimate'!$F$23:$BL$23='Payment Calendar'!$A372)*('Monthly Estimate'!$B$23)),IF('Monthly Estimate'!$D$23='Payment Calendar'!$B372,'Monthly Estimate'!$B$23,0))</f>
        <v>0</v>
      </c>
      <c r="O372" s="33">
        <f>IF(ISBLANK('Monthly Estimate'!$D$24),SUMPRODUCT(('Monthly Estimate'!$F$24:$BL$24='Payment Calendar'!$A372)*('Monthly Estimate'!$B$24)),IF('Monthly Estimate'!$D$24='Payment Calendar'!$B372,'Monthly Estimate'!$B$24,0))</f>
        <v>0</v>
      </c>
      <c r="P372" s="33">
        <f>IF(ISBLANK('Monthly Estimate'!$D$25),SUMPRODUCT(('Monthly Estimate'!$F$25:$BL$25='Payment Calendar'!$A372)*('Monthly Estimate'!$B$25)),IF('Monthly Estimate'!$D$25='Payment Calendar'!$B372,'Monthly Estimate'!$B$25,0))</f>
        <v>0</v>
      </c>
      <c r="Q372" s="33">
        <f>IF(ISBLANK('Monthly Estimate'!$D$26),SUMPRODUCT(('Monthly Estimate'!$F$26:$BL$26='Payment Calendar'!$A372)*('Monthly Estimate'!$B$26)),IF('Monthly Estimate'!$D$26='Payment Calendar'!$B372,'Monthly Estimate'!$B$26,0))</f>
        <v>0</v>
      </c>
      <c r="R372" s="33">
        <f>IF(ISBLANK('Monthly Estimate'!$D$27),SUMPRODUCT(('Monthly Estimate'!$F$27:$BL$27='Payment Calendar'!$A372)*('Monthly Estimate'!$B$27)),IF('Monthly Estimate'!$D$27='Payment Calendar'!$B372,'Monthly Estimate'!$B$27,0))</f>
        <v>0</v>
      </c>
      <c r="S372" s="33">
        <f>IF(ISBLANK('Monthly Estimate'!$D$28),SUMPRODUCT(('Monthly Estimate'!$F$28:$BL$28='Payment Calendar'!$A372)*('Monthly Estimate'!$B$28)),IF('Monthly Estimate'!$D$28='Payment Calendar'!$B372,'Monthly Estimate'!$B$28,0))</f>
        <v>0</v>
      </c>
      <c r="T372" s="33">
        <f>IF(ISBLANK('Monthly Estimate'!$D$32),SUMPRODUCT(('Monthly Estimate'!$F$32:$BL$32='Payment Calendar'!$A372)*('Monthly Estimate'!$B$32)),IF('Monthly Estimate'!$D$32='Payment Calendar'!$B372,'Monthly Estimate'!$B$32,0))</f>
        <v>0</v>
      </c>
      <c r="U372" s="33">
        <f>IF(ISBLANK('Monthly Estimate'!$D$33),SUMPRODUCT(('Monthly Estimate'!$F$33:$BL$33='Payment Calendar'!$A372)*('Monthly Estimate'!$B$33)),IF('Monthly Estimate'!$D$33='Payment Calendar'!$B372,'Monthly Estimate'!$B$33,0))</f>
        <v>0</v>
      </c>
      <c r="V372" s="33">
        <f>IF(ISBLANK('Monthly Estimate'!$D$34),SUMPRODUCT(('Monthly Estimate'!$F$34:$BL$34='Payment Calendar'!$A372)*('Monthly Estimate'!$B$34)),IF('Monthly Estimate'!$D$34='Payment Calendar'!$B372,'Monthly Estimate'!$B$34,0))</f>
        <v>0</v>
      </c>
      <c r="W372" s="33">
        <f>IF(ISBLANK('Monthly Estimate'!$D$35),SUMPRODUCT(('Monthly Estimate'!$F$35:$BL$35='Payment Calendar'!$A372)*('Monthly Estimate'!$B$35)),IF('Monthly Estimate'!$D$35='Payment Calendar'!$B372,'Monthly Estimate'!$B$35,0))</f>
        <v>0</v>
      </c>
      <c r="X372" s="33">
        <f>IF(ISBLANK('Monthly Estimate'!$D$36),SUMPRODUCT(('Monthly Estimate'!$F$36:$BL$36='Payment Calendar'!$A372)*('Monthly Estimate'!$B$36)),IF('Monthly Estimate'!$D$36='Payment Calendar'!$B372,'Monthly Estimate'!$B$36,0))</f>
        <v>0</v>
      </c>
      <c r="Y372" s="33">
        <f>IF(ISBLANK('Monthly Estimate'!$D$37),SUMPRODUCT(('Monthly Estimate'!$F$37:$BL$37='Payment Calendar'!$A372)*('Monthly Estimate'!$B$37)),IF('Monthly Estimate'!$D$37='Payment Calendar'!$B372,'Monthly Estimate'!$B$37,0))</f>
        <v>0</v>
      </c>
      <c r="Z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A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B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C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D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E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F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G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H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I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J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K372" s="33">
        <f>IF(ISBLANK('Monthly Estimate'!$D$38),SUMPRODUCT(('Monthly Estimate'!$F$38:$BL$38='Payment Calendar'!$A372)*('Monthly Estimate'!$B$38)),IF('Monthly Estimate'!$D$38='Payment Calendar'!$B372,'Monthly Estimate'!$B$38,0))</f>
        <v>0</v>
      </c>
      <c r="AL372" s="33">
        <f>IF(ISBLANK('Monthly Estimate'!$D$50),SUMPRODUCT(('Monthly Estimate'!$F$50:$BL$50='Payment Calendar'!$A372)*('Monthly Estimate'!$B$50)),IF('Monthly Estimate'!$D$50='Payment Calendar'!$B372,'Monthly Estimate'!$B$50,0))</f>
        <v>0</v>
      </c>
      <c r="AM372" s="34">
        <f>IF(ISBLANK('Monthly Estimate'!$D$51),SUMPRODUCT(('Monthly Estimate'!$F$51:$BL$51='Payment Calendar'!$A372)*('Monthly Estimate'!$B$51)),IF('Monthly Estimate'!$D$51='Payment Calendar'!$B372,'Monthly Estimate'!$B$51,0))</f>
        <v>0</v>
      </c>
      <c r="AN372" s="29">
        <f>SUM(D372:AM372)</f>
        <v>0</v>
      </c>
      <c r="AO372" s="33">
        <f>IF(ISBLANK('Monthly Estimate'!$D$6),SUMPRODUCT(('Monthly Estimate'!$F$6:$BL$6='Payment Calendar'!$A372)*('Monthly Estimate'!$B$6)),IF('Monthly Estimate'!$D$6='Payment Calendar'!$B372,'Monthly Estimate'!$B$6,0))</f>
        <v>0</v>
      </c>
      <c r="AP372" s="33">
        <f>IF(ISBLANK('Monthly Estimate'!$D$7),SUMPRODUCT(('Monthly Estimate'!$F$7:$BL$7='Payment Calendar'!$A372)*('Monthly Estimate'!$B$7)),IF('Monthly Estimate'!$D$7='Payment Calendar'!$B372,'Monthly Estimate'!$B$7,0))</f>
        <v>0</v>
      </c>
      <c r="AQ372" s="34">
        <f>IF(ISBLANK('Monthly Estimate'!$D$8),SUMPRODUCT(('Monthly Estimate'!$F$8:$BL$8='Payment Calendar'!$A372)*('Monthly Estimate'!$B$8)),IF('Monthly Estimate'!$D$8='Payment Calendar'!$B372,'Monthly Estimate'!$B$8,0))</f>
        <v>0</v>
      </c>
      <c r="AR372" s="35">
        <f t="shared" si="119"/>
        <v>0</v>
      </c>
      <c r="AS372" s="36">
        <f>IF(ISBLANK('Monthly Estimate'!$D$54),SUMPRODUCT(('Monthly Estimate'!$F$54:$BL$54='Payment Calendar'!$A372)*('Monthly Estimate'!$B$54)),IF('Monthly Estimate'!$D$54='Payment Calendar'!$B372,'Monthly Estimate'!$B$54,0))</f>
        <v>0</v>
      </c>
      <c r="AT372" s="34">
        <f>IF(ISBLANK('Monthly Estimate'!$D$55),SUMPRODUCT(('Monthly Estimate'!$F$55:$BL$55='Payment Calendar'!$A372)*('Monthly Estimate'!$B$55)),IF('Monthly Estimate'!$D$55='Payment Calendar'!$B372,'Monthly Estimate'!$B$55,0))</f>
        <v>0</v>
      </c>
      <c r="AU372" s="29">
        <f t="shared" si="128"/>
        <v>0</v>
      </c>
      <c r="AV372" s="30">
        <f t="shared" si="129"/>
        <v>0</v>
      </c>
      <c r="AW372" s="37">
        <f t="shared" si="131"/>
        <v>0</v>
      </c>
    </row>
    <row r="373" spans="1:49" x14ac:dyDescent="0.2">
      <c r="A373" s="31">
        <f t="shared" si="130"/>
        <v>43459</v>
      </c>
      <c r="B373" s="32">
        <f t="shared" si="118"/>
        <v>25</v>
      </c>
      <c r="C373" s="32">
        <f t="shared" si="127"/>
        <v>12</v>
      </c>
      <c r="D373" s="33">
        <f>IF(ISBLANK('Monthly Estimate'!$D$13),SUMPRODUCT(('Monthly Estimate'!$F$13:$BL$13='Payment Calendar'!$A373)*('Monthly Estimate'!$B$13)),IF('Monthly Estimate'!$D$13='Payment Calendar'!$B373,'Monthly Estimate'!$B$13,0))</f>
        <v>0</v>
      </c>
      <c r="E373" s="33">
        <f>IF(ISBLANK('Monthly Estimate'!$D$14),SUMPRODUCT(('Monthly Estimate'!$F$14:$BL$14='Payment Calendar'!$A373)*('Monthly Estimate'!$B$14)),IF('Monthly Estimate'!$D$14='Payment Calendar'!$B373,'Monthly Estimate'!$B$14,0))</f>
        <v>0</v>
      </c>
      <c r="F373" s="33">
        <f>IF(ISBLANK('Monthly Estimate'!$D$15),SUMPRODUCT(('Monthly Estimate'!$F$15:$BL$15='Payment Calendar'!$A373)*('Monthly Estimate'!$B$15)),IF('Monthly Estimate'!$D$15='Payment Calendar'!$B373,'Monthly Estimate'!$B$15,0))</f>
        <v>0</v>
      </c>
      <c r="G373" s="33">
        <f>IF(ISBLANK('Monthly Estimate'!$D$16),SUMPRODUCT(('Monthly Estimate'!$F$16:$BL$16='Payment Calendar'!$A373)*('Monthly Estimate'!$B$16)),IF('Monthly Estimate'!$D$16='Payment Calendar'!$B373,'Monthly Estimate'!$B$16,0))</f>
        <v>0</v>
      </c>
      <c r="H373" s="33">
        <f>IF(ISBLANK('Monthly Estimate'!$D$17),SUMPRODUCT(('Monthly Estimate'!$F$17:$BL$17='Payment Calendar'!$A373)*('Monthly Estimate'!$B$17)),IF('Monthly Estimate'!$D$17='Payment Calendar'!$B373,'Monthly Estimate'!$B$17,0))</f>
        <v>0</v>
      </c>
      <c r="I373" s="33">
        <f>IF(ISBLANK('Monthly Estimate'!$D$18),SUMPRODUCT(('Monthly Estimate'!$F$18:$BL$18='Payment Calendar'!$A373)*('Monthly Estimate'!$B$18)),IF('Monthly Estimate'!$D$18='Payment Calendar'!$B373,'Monthly Estimate'!$B$18,0))</f>
        <v>0</v>
      </c>
      <c r="J373" s="33">
        <f>IF(ISBLANK('Monthly Estimate'!$D$19),SUMPRODUCT(('Monthly Estimate'!$F$19:$BL$19='Payment Calendar'!$A373)*('Monthly Estimate'!$B$19)),IF('Monthly Estimate'!$D$19='Payment Calendar'!$B373,'Monthly Estimate'!$B$19,0))</f>
        <v>0</v>
      </c>
      <c r="K373" s="33">
        <f>IF(ISBLANK('Monthly Estimate'!$D$20),SUMPRODUCT(('Monthly Estimate'!$F$20:$BL$20='Payment Calendar'!$A373)*('Monthly Estimate'!$B$20)),IF('Monthly Estimate'!$D$20='Payment Calendar'!$B373,'Monthly Estimate'!$B$20,0))</f>
        <v>0</v>
      </c>
      <c r="L373" s="33">
        <f>IF(ISBLANK('Monthly Estimate'!$D$21),SUMPRODUCT(('Monthly Estimate'!$F$21:$BL$21='Payment Calendar'!$A373)*('Monthly Estimate'!$B$21)),IF('Monthly Estimate'!$D$21='Payment Calendar'!$B373,'Monthly Estimate'!$B$21,0))</f>
        <v>0</v>
      </c>
      <c r="M373" s="33">
        <f>IF(ISBLANK('Monthly Estimate'!$D$22),SUMPRODUCT(('Monthly Estimate'!$F$22:$BL$22='Payment Calendar'!$A373)*('Monthly Estimate'!$B$22)),IF('Monthly Estimate'!$D$22='Payment Calendar'!$B373,'Monthly Estimate'!$B$22,0))</f>
        <v>0</v>
      </c>
      <c r="N373" s="33">
        <f>IF(ISBLANK('Monthly Estimate'!$D$23),SUMPRODUCT(('Monthly Estimate'!$F$23:$BL$23='Payment Calendar'!$A373)*('Monthly Estimate'!$B$23)),IF('Monthly Estimate'!$D$23='Payment Calendar'!$B373,'Monthly Estimate'!$B$23,0))</f>
        <v>0</v>
      </c>
      <c r="O373" s="33">
        <f>IF(ISBLANK('Monthly Estimate'!$D$24),SUMPRODUCT(('Monthly Estimate'!$F$24:$BL$24='Payment Calendar'!$A373)*('Monthly Estimate'!$B$24)),IF('Monthly Estimate'!$D$24='Payment Calendar'!$B373,'Monthly Estimate'!$B$24,0))</f>
        <v>0</v>
      </c>
      <c r="P373" s="33">
        <f>IF(ISBLANK('Monthly Estimate'!$D$25),SUMPRODUCT(('Monthly Estimate'!$F$25:$BL$25='Payment Calendar'!$A373)*('Monthly Estimate'!$B$25)),IF('Monthly Estimate'!$D$25='Payment Calendar'!$B373,'Monthly Estimate'!$B$25,0))</f>
        <v>0</v>
      </c>
      <c r="Q373" s="33">
        <f>IF(ISBLANK('Monthly Estimate'!$D$26),SUMPRODUCT(('Monthly Estimate'!$F$26:$BL$26='Payment Calendar'!$A373)*('Monthly Estimate'!$B$26)),IF('Monthly Estimate'!$D$26='Payment Calendar'!$B373,'Monthly Estimate'!$B$26,0))</f>
        <v>0</v>
      </c>
      <c r="R373" s="33">
        <f>IF(ISBLANK('Monthly Estimate'!$D$27),SUMPRODUCT(('Monthly Estimate'!$F$27:$BL$27='Payment Calendar'!$A373)*('Monthly Estimate'!$B$27)),IF('Monthly Estimate'!$D$27='Payment Calendar'!$B373,'Monthly Estimate'!$B$27,0))</f>
        <v>0</v>
      </c>
      <c r="S373" s="33">
        <f>IF(ISBLANK('Monthly Estimate'!$D$28),SUMPRODUCT(('Monthly Estimate'!$F$28:$BL$28='Payment Calendar'!$A373)*('Monthly Estimate'!$B$28)),IF('Monthly Estimate'!$D$28='Payment Calendar'!$B373,'Monthly Estimate'!$B$28,0))</f>
        <v>0</v>
      </c>
      <c r="T373" s="33">
        <f>IF(ISBLANK('Monthly Estimate'!$D$32),SUMPRODUCT(('Monthly Estimate'!$F$32:$BL$32='Payment Calendar'!$A373)*('Monthly Estimate'!$B$32)),IF('Monthly Estimate'!$D$32='Payment Calendar'!$B373,'Monthly Estimate'!$B$32,0))</f>
        <v>0</v>
      </c>
      <c r="U373" s="33">
        <f>IF(ISBLANK('Monthly Estimate'!$D$33),SUMPRODUCT(('Monthly Estimate'!$F$33:$BL$33='Payment Calendar'!$A373)*('Monthly Estimate'!$B$33)),IF('Monthly Estimate'!$D$33='Payment Calendar'!$B373,'Monthly Estimate'!$B$33,0))</f>
        <v>0</v>
      </c>
      <c r="V373" s="33">
        <f>IF(ISBLANK('Monthly Estimate'!$D$34),SUMPRODUCT(('Monthly Estimate'!$F$34:$BL$34='Payment Calendar'!$A373)*('Monthly Estimate'!$B$34)),IF('Monthly Estimate'!$D$34='Payment Calendar'!$B373,'Monthly Estimate'!$B$34,0))</f>
        <v>0</v>
      </c>
      <c r="W373" s="33">
        <f>IF(ISBLANK('Monthly Estimate'!$D$35),SUMPRODUCT(('Monthly Estimate'!$F$35:$BL$35='Payment Calendar'!$A373)*('Monthly Estimate'!$B$35)),IF('Monthly Estimate'!$D$35='Payment Calendar'!$B373,'Monthly Estimate'!$B$35,0))</f>
        <v>0</v>
      </c>
      <c r="X373" s="33">
        <f>IF(ISBLANK('Monthly Estimate'!$D$36),SUMPRODUCT(('Monthly Estimate'!$F$36:$BL$36='Payment Calendar'!$A373)*('Monthly Estimate'!$B$36)),IF('Monthly Estimate'!$D$36='Payment Calendar'!$B373,'Monthly Estimate'!$B$36,0))</f>
        <v>0</v>
      </c>
      <c r="Y373" s="33">
        <f>IF(ISBLANK('Monthly Estimate'!$D$37),SUMPRODUCT(('Monthly Estimate'!$F$37:$BL$37='Payment Calendar'!$A373)*('Monthly Estimate'!$B$37)),IF('Monthly Estimate'!$D$37='Payment Calendar'!$B373,'Monthly Estimate'!$B$37,0))</f>
        <v>0</v>
      </c>
      <c r="Z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A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B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C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D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E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F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G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H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I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J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K373" s="33">
        <f>IF(ISBLANK('Monthly Estimate'!$D$38),SUMPRODUCT(('Monthly Estimate'!$F$38:$BL$38='Payment Calendar'!$A373)*('Monthly Estimate'!$B$38)),IF('Monthly Estimate'!$D$38='Payment Calendar'!$B373,'Monthly Estimate'!$B$38,0))</f>
        <v>0</v>
      </c>
      <c r="AL373" s="33">
        <f>IF(ISBLANK('Monthly Estimate'!$D$50),SUMPRODUCT(('Monthly Estimate'!$F$50:$BL$50='Payment Calendar'!$A373)*('Monthly Estimate'!$B$50)),IF('Monthly Estimate'!$D$50='Payment Calendar'!$B373,'Monthly Estimate'!$B$50,0))</f>
        <v>0</v>
      </c>
      <c r="AM373" s="34">
        <f>IF(ISBLANK('Monthly Estimate'!$D$51),SUMPRODUCT(('Monthly Estimate'!$F$51:$BL$51='Payment Calendar'!$A373)*('Monthly Estimate'!$B$51)),IF('Monthly Estimate'!$D$51='Payment Calendar'!$B373,'Monthly Estimate'!$B$51,0))</f>
        <v>0</v>
      </c>
      <c r="AN373" s="29">
        <f>SUM(D373:AM373)</f>
        <v>0</v>
      </c>
      <c r="AO373" s="33">
        <f>IF(ISBLANK('Monthly Estimate'!$D$6),SUMPRODUCT(('Monthly Estimate'!$F$6:$BL$6='Payment Calendar'!$A373)*('Monthly Estimate'!$B$6)),IF('Monthly Estimate'!$D$6='Payment Calendar'!$B373,'Monthly Estimate'!$B$6,0))</f>
        <v>0</v>
      </c>
      <c r="AP373" s="33">
        <f>IF(ISBLANK('Monthly Estimate'!$D$7),SUMPRODUCT(('Monthly Estimate'!$F$7:$BL$7='Payment Calendar'!$A373)*('Monthly Estimate'!$B$7)),IF('Monthly Estimate'!$D$7='Payment Calendar'!$B373,'Monthly Estimate'!$B$7,0))</f>
        <v>0</v>
      </c>
      <c r="AQ373" s="34">
        <f>IF(ISBLANK('Monthly Estimate'!$D$8),SUMPRODUCT(('Monthly Estimate'!$F$8:$BL$8='Payment Calendar'!$A373)*('Monthly Estimate'!$B$8)),IF('Monthly Estimate'!$D$8='Payment Calendar'!$B373,'Monthly Estimate'!$B$8,0))</f>
        <v>0</v>
      </c>
      <c r="AR373" s="35">
        <f t="shared" si="119"/>
        <v>0</v>
      </c>
      <c r="AS373" s="36">
        <f>IF(ISBLANK('Monthly Estimate'!$D$54),SUMPRODUCT(('Monthly Estimate'!$F$54:$BL$54='Payment Calendar'!$A373)*('Monthly Estimate'!$B$54)),IF('Monthly Estimate'!$D$54='Payment Calendar'!$B373,'Monthly Estimate'!$B$54,0))</f>
        <v>0</v>
      </c>
      <c r="AT373" s="34">
        <f>IF(ISBLANK('Monthly Estimate'!$D$55),SUMPRODUCT(('Monthly Estimate'!$F$55:$BL$55='Payment Calendar'!$A373)*('Monthly Estimate'!$B$55)),IF('Monthly Estimate'!$D$55='Payment Calendar'!$B373,'Monthly Estimate'!$B$55,0))</f>
        <v>0</v>
      </c>
      <c r="AU373" s="29">
        <f t="shared" si="128"/>
        <v>0</v>
      </c>
      <c r="AV373" s="30">
        <f t="shared" si="129"/>
        <v>0</v>
      </c>
      <c r="AW373" s="37">
        <f t="shared" si="131"/>
        <v>0</v>
      </c>
    </row>
    <row r="374" spans="1:49" x14ac:dyDescent="0.2">
      <c r="A374" s="31">
        <f t="shared" si="130"/>
        <v>43460</v>
      </c>
      <c r="B374" s="32">
        <f t="shared" si="118"/>
        <v>26</v>
      </c>
      <c r="C374" s="32">
        <f t="shared" si="127"/>
        <v>12</v>
      </c>
      <c r="D374" s="33">
        <f>IF(ISBLANK('Monthly Estimate'!$D$13),SUMPRODUCT(('Monthly Estimate'!$F$13:$BL$13='Payment Calendar'!$A374)*('Monthly Estimate'!$B$13)),IF('Monthly Estimate'!$D$13='Payment Calendar'!$B374,'Monthly Estimate'!$B$13,0))</f>
        <v>0</v>
      </c>
      <c r="E374" s="33">
        <f>IF(ISBLANK('Monthly Estimate'!$D$14),SUMPRODUCT(('Monthly Estimate'!$F$14:$BL$14='Payment Calendar'!$A374)*('Monthly Estimate'!$B$14)),IF('Monthly Estimate'!$D$14='Payment Calendar'!$B374,'Monthly Estimate'!$B$14,0))</f>
        <v>0</v>
      </c>
      <c r="F374" s="33">
        <f>IF(ISBLANK('Monthly Estimate'!$D$15),SUMPRODUCT(('Monthly Estimate'!$F$15:$BL$15='Payment Calendar'!$A374)*('Monthly Estimate'!$B$15)),IF('Monthly Estimate'!$D$15='Payment Calendar'!$B374,'Monthly Estimate'!$B$15,0))</f>
        <v>0</v>
      </c>
      <c r="G374" s="33">
        <f>IF(ISBLANK('Monthly Estimate'!$D$16),SUMPRODUCT(('Monthly Estimate'!$F$16:$BL$16='Payment Calendar'!$A374)*('Monthly Estimate'!$B$16)),IF('Monthly Estimate'!$D$16='Payment Calendar'!$B374,'Monthly Estimate'!$B$16,0))</f>
        <v>0</v>
      </c>
      <c r="H374" s="33">
        <f>IF(ISBLANK('Monthly Estimate'!$D$17),SUMPRODUCT(('Monthly Estimate'!$F$17:$BL$17='Payment Calendar'!$A374)*('Monthly Estimate'!$B$17)),IF('Monthly Estimate'!$D$17='Payment Calendar'!$B374,'Monthly Estimate'!$B$17,0))</f>
        <v>0</v>
      </c>
      <c r="I374" s="33">
        <f>IF(ISBLANK('Monthly Estimate'!$D$18),SUMPRODUCT(('Monthly Estimate'!$F$18:$BL$18='Payment Calendar'!$A374)*('Monthly Estimate'!$B$18)),IF('Monthly Estimate'!$D$18='Payment Calendar'!$B374,'Monthly Estimate'!$B$18,0))</f>
        <v>0</v>
      </c>
      <c r="J374" s="33">
        <f>IF(ISBLANK('Monthly Estimate'!$D$19),SUMPRODUCT(('Monthly Estimate'!$F$19:$BL$19='Payment Calendar'!$A374)*('Monthly Estimate'!$B$19)),IF('Monthly Estimate'!$D$19='Payment Calendar'!$B374,'Monthly Estimate'!$B$19,0))</f>
        <v>0</v>
      </c>
      <c r="K374" s="33">
        <f>IF(ISBLANK('Monthly Estimate'!$D$20),SUMPRODUCT(('Monthly Estimate'!$F$20:$BL$20='Payment Calendar'!$A374)*('Monthly Estimate'!$B$20)),IF('Monthly Estimate'!$D$20='Payment Calendar'!$B374,'Monthly Estimate'!$B$20,0))</f>
        <v>0</v>
      </c>
      <c r="L374" s="33">
        <f>IF(ISBLANK('Monthly Estimate'!$D$21),SUMPRODUCT(('Monthly Estimate'!$F$21:$BL$21='Payment Calendar'!$A374)*('Monthly Estimate'!$B$21)),IF('Monthly Estimate'!$D$21='Payment Calendar'!$B374,'Monthly Estimate'!$B$21,0))</f>
        <v>0</v>
      </c>
      <c r="M374" s="33">
        <f>IF(ISBLANK('Monthly Estimate'!$D$22),SUMPRODUCT(('Monthly Estimate'!$F$22:$BL$22='Payment Calendar'!$A374)*('Monthly Estimate'!$B$22)),IF('Monthly Estimate'!$D$22='Payment Calendar'!$B374,'Monthly Estimate'!$B$22,0))</f>
        <v>0</v>
      </c>
      <c r="N374" s="33">
        <f>IF(ISBLANK('Monthly Estimate'!$D$23),SUMPRODUCT(('Monthly Estimate'!$F$23:$BL$23='Payment Calendar'!$A374)*('Monthly Estimate'!$B$23)),IF('Monthly Estimate'!$D$23='Payment Calendar'!$B374,'Monthly Estimate'!$B$23,0))</f>
        <v>0</v>
      </c>
      <c r="O374" s="33">
        <f>IF(ISBLANK('Monthly Estimate'!$D$24),SUMPRODUCT(('Monthly Estimate'!$F$24:$BL$24='Payment Calendar'!$A374)*('Monthly Estimate'!$B$24)),IF('Monthly Estimate'!$D$24='Payment Calendar'!$B374,'Monthly Estimate'!$B$24,0))</f>
        <v>0</v>
      </c>
      <c r="P374" s="33">
        <f>IF(ISBLANK('Monthly Estimate'!$D$25),SUMPRODUCT(('Monthly Estimate'!$F$25:$BL$25='Payment Calendar'!$A374)*('Monthly Estimate'!$B$25)),IF('Monthly Estimate'!$D$25='Payment Calendar'!$B374,'Monthly Estimate'!$B$25,0))</f>
        <v>0</v>
      </c>
      <c r="Q374" s="33">
        <f>IF(ISBLANK('Monthly Estimate'!$D$26),SUMPRODUCT(('Monthly Estimate'!$F$26:$BL$26='Payment Calendar'!$A374)*('Monthly Estimate'!$B$26)),IF('Monthly Estimate'!$D$26='Payment Calendar'!$B374,'Monthly Estimate'!$B$26,0))</f>
        <v>0</v>
      </c>
      <c r="R374" s="33">
        <f>IF(ISBLANK('Monthly Estimate'!$D$27),SUMPRODUCT(('Monthly Estimate'!$F$27:$BL$27='Payment Calendar'!$A374)*('Monthly Estimate'!$B$27)),IF('Monthly Estimate'!$D$27='Payment Calendar'!$B374,'Monthly Estimate'!$B$27,0))</f>
        <v>0</v>
      </c>
      <c r="S374" s="33">
        <f>IF(ISBLANK('Monthly Estimate'!$D$28),SUMPRODUCT(('Monthly Estimate'!$F$28:$BL$28='Payment Calendar'!$A374)*('Monthly Estimate'!$B$28)),IF('Monthly Estimate'!$D$28='Payment Calendar'!$B374,'Monthly Estimate'!$B$28,0))</f>
        <v>0</v>
      </c>
      <c r="T374" s="33">
        <f>IF(ISBLANK('Monthly Estimate'!$D$32),SUMPRODUCT(('Monthly Estimate'!$F$32:$BL$32='Payment Calendar'!$A374)*('Monthly Estimate'!$B$32)),IF('Monthly Estimate'!$D$32='Payment Calendar'!$B374,'Monthly Estimate'!$B$32,0))</f>
        <v>0</v>
      </c>
      <c r="U374" s="33">
        <f>IF(ISBLANK('Monthly Estimate'!$D$33),SUMPRODUCT(('Monthly Estimate'!$F$33:$BL$33='Payment Calendar'!$A374)*('Monthly Estimate'!$B$33)),IF('Monthly Estimate'!$D$33='Payment Calendar'!$B374,'Monthly Estimate'!$B$33,0))</f>
        <v>0</v>
      </c>
      <c r="V374" s="33">
        <f>IF(ISBLANK('Monthly Estimate'!$D$34),SUMPRODUCT(('Monthly Estimate'!$F$34:$BL$34='Payment Calendar'!$A374)*('Monthly Estimate'!$B$34)),IF('Monthly Estimate'!$D$34='Payment Calendar'!$B374,'Monthly Estimate'!$B$34,0))</f>
        <v>0</v>
      </c>
      <c r="W374" s="33">
        <f>IF(ISBLANK('Monthly Estimate'!$D$35),SUMPRODUCT(('Monthly Estimate'!$F$35:$BL$35='Payment Calendar'!$A374)*('Monthly Estimate'!$B$35)),IF('Monthly Estimate'!$D$35='Payment Calendar'!$B374,'Monthly Estimate'!$B$35,0))</f>
        <v>0</v>
      </c>
      <c r="X374" s="33">
        <f>IF(ISBLANK('Monthly Estimate'!$D$36),SUMPRODUCT(('Monthly Estimate'!$F$36:$BL$36='Payment Calendar'!$A374)*('Monthly Estimate'!$B$36)),IF('Monthly Estimate'!$D$36='Payment Calendar'!$B374,'Monthly Estimate'!$B$36,0))</f>
        <v>0</v>
      </c>
      <c r="Y374" s="33">
        <f>IF(ISBLANK('Monthly Estimate'!$D$37),SUMPRODUCT(('Monthly Estimate'!$F$37:$BL$37='Payment Calendar'!$A374)*('Monthly Estimate'!$B$37)),IF('Monthly Estimate'!$D$37='Payment Calendar'!$B374,'Monthly Estimate'!$B$37,0))</f>
        <v>0</v>
      </c>
      <c r="Z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A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B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C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D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E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F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G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H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I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J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K374" s="33">
        <f>IF(ISBLANK('Monthly Estimate'!$D$38),SUMPRODUCT(('Monthly Estimate'!$F$38:$BL$38='Payment Calendar'!$A374)*('Monthly Estimate'!$B$38)),IF('Monthly Estimate'!$D$38='Payment Calendar'!$B374,'Monthly Estimate'!$B$38,0))</f>
        <v>0</v>
      </c>
      <c r="AL374" s="33">
        <f>IF(ISBLANK('Monthly Estimate'!$D$50),SUMPRODUCT(('Monthly Estimate'!$F$50:$BL$50='Payment Calendar'!$A374)*('Monthly Estimate'!$B$50)),IF('Monthly Estimate'!$D$50='Payment Calendar'!$B374,'Monthly Estimate'!$B$50,0))</f>
        <v>0</v>
      </c>
      <c r="AM374" s="34">
        <f>IF(ISBLANK('Monthly Estimate'!$D$51),SUMPRODUCT(('Monthly Estimate'!$F$51:$BL$51='Payment Calendar'!$A374)*('Monthly Estimate'!$B$51)),IF('Monthly Estimate'!$D$51='Payment Calendar'!$B374,'Monthly Estimate'!$B$51,0))</f>
        <v>0</v>
      </c>
      <c r="AN374" s="29">
        <f>SUM(D374:AM374)</f>
        <v>0</v>
      </c>
      <c r="AO374" s="33">
        <f>IF(ISBLANK('Monthly Estimate'!$D$6),SUMPRODUCT(('Monthly Estimate'!$F$6:$BL$6='Payment Calendar'!$A374)*('Monthly Estimate'!$B$6)),IF('Monthly Estimate'!$D$6='Payment Calendar'!$B374,'Monthly Estimate'!$B$6,0))</f>
        <v>0</v>
      </c>
      <c r="AP374" s="33">
        <f>IF(ISBLANK('Monthly Estimate'!$D$7),SUMPRODUCT(('Monthly Estimate'!$F$7:$BL$7='Payment Calendar'!$A374)*('Monthly Estimate'!$B$7)),IF('Monthly Estimate'!$D$7='Payment Calendar'!$B374,'Monthly Estimate'!$B$7,0))</f>
        <v>0</v>
      </c>
      <c r="AQ374" s="34">
        <f>IF(ISBLANK('Monthly Estimate'!$D$8),SUMPRODUCT(('Monthly Estimate'!$F$8:$BL$8='Payment Calendar'!$A374)*('Monthly Estimate'!$B$8)),IF('Monthly Estimate'!$D$8='Payment Calendar'!$B374,'Monthly Estimate'!$B$8,0))</f>
        <v>0</v>
      </c>
      <c r="AR374" s="35">
        <f t="shared" si="119"/>
        <v>0</v>
      </c>
      <c r="AS374" s="36">
        <f>IF(ISBLANK('Monthly Estimate'!$D$54),SUMPRODUCT(('Monthly Estimate'!$F$54:$BL$54='Payment Calendar'!$A374)*('Monthly Estimate'!$B$54)),IF('Monthly Estimate'!$D$54='Payment Calendar'!$B374,'Monthly Estimate'!$B$54,0))</f>
        <v>0</v>
      </c>
      <c r="AT374" s="34">
        <f>IF(ISBLANK('Monthly Estimate'!$D$55),SUMPRODUCT(('Monthly Estimate'!$F$55:$BL$55='Payment Calendar'!$A374)*('Monthly Estimate'!$B$55)),IF('Monthly Estimate'!$D$55='Payment Calendar'!$B374,'Monthly Estimate'!$B$55,0))</f>
        <v>0</v>
      </c>
      <c r="AU374" s="29">
        <f t="shared" si="128"/>
        <v>0</v>
      </c>
      <c r="AV374" s="30">
        <f t="shared" si="129"/>
        <v>0</v>
      </c>
      <c r="AW374" s="37">
        <f t="shared" si="131"/>
        <v>0</v>
      </c>
    </row>
    <row r="375" spans="1:49" x14ac:dyDescent="0.2">
      <c r="A375" s="31">
        <f t="shared" si="130"/>
        <v>43461</v>
      </c>
      <c r="B375" s="32">
        <f t="shared" si="118"/>
        <v>27</v>
      </c>
      <c r="C375" s="32">
        <f t="shared" si="127"/>
        <v>12</v>
      </c>
      <c r="D375" s="33">
        <f>IF(ISBLANK('Monthly Estimate'!$D$13),SUMPRODUCT(('Monthly Estimate'!$F$13:$BL$13='Payment Calendar'!$A375)*('Monthly Estimate'!$B$13)),IF('Monthly Estimate'!$D$13='Payment Calendar'!$B375,'Monthly Estimate'!$B$13,0))</f>
        <v>0</v>
      </c>
      <c r="E375" s="33">
        <f>IF(ISBLANK('Monthly Estimate'!$D$14),SUMPRODUCT(('Monthly Estimate'!$F$14:$BL$14='Payment Calendar'!$A375)*('Monthly Estimate'!$B$14)),IF('Monthly Estimate'!$D$14='Payment Calendar'!$B375,'Monthly Estimate'!$B$14,0))</f>
        <v>0</v>
      </c>
      <c r="F375" s="33">
        <f>IF(ISBLANK('Monthly Estimate'!$D$15),SUMPRODUCT(('Monthly Estimate'!$F$15:$BL$15='Payment Calendar'!$A375)*('Monthly Estimate'!$B$15)),IF('Monthly Estimate'!$D$15='Payment Calendar'!$B375,'Monthly Estimate'!$B$15,0))</f>
        <v>0</v>
      </c>
      <c r="G375" s="33">
        <f>IF(ISBLANK('Monthly Estimate'!$D$16),SUMPRODUCT(('Monthly Estimate'!$F$16:$BL$16='Payment Calendar'!$A375)*('Monthly Estimate'!$B$16)),IF('Monthly Estimate'!$D$16='Payment Calendar'!$B375,'Monthly Estimate'!$B$16,0))</f>
        <v>0</v>
      </c>
      <c r="H375" s="33">
        <f>IF(ISBLANK('Monthly Estimate'!$D$17),SUMPRODUCT(('Monthly Estimate'!$F$17:$BL$17='Payment Calendar'!$A375)*('Monthly Estimate'!$B$17)),IF('Monthly Estimate'!$D$17='Payment Calendar'!$B375,'Monthly Estimate'!$B$17,0))</f>
        <v>0</v>
      </c>
      <c r="I375" s="33">
        <f>IF(ISBLANK('Monthly Estimate'!$D$18),SUMPRODUCT(('Monthly Estimate'!$F$18:$BL$18='Payment Calendar'!$A375)*('Monthly Estimate'!$B$18)),IF('Monthly Estimate'!$D$18='Payment Calendar'!$B375,'Monthly Estimate'!$B$18,0))</f>
        <v>0</v>
      </c>
      <c r="J375" s="33">
        <f>IF(ISBLANK('Monthly Estimate'!$D$19),SUMPRODUCT(('Monthly Estimate'!$F$19:$BL$19='Payment Calendar'!$A375)*('Monthly Estimate'!$B$19)),IF('Monthly Estimate'!$D$19='Payment Calendar'!$B375,'Monthly Estimate'!$B$19,0))</f>
        <v>0</v>
      </c>
      <c r="K375" s="33">
        <f>IF(ISBLANK('Monthly Estimate'!$D$20),SUMPRODUCT(('Monthly Estimate'!$F$20:$BL$20='Payment Calendar'!$A375)*('Monthly Estimate'!$B$20)),IF('Monthly Estimate'!$D$20='Payment Calendar'!$B375,'Monthly Estimate'!$B$20,0))</f>
        <v>0</v>
      </c>
      <c r="L375" s="33">
        <f>IF(ISBLANK('Monthly Estimate'!$D$21),SUMPRODUCT(('Monthly Estimate'!$F$21:$BL$21='Payment Calendar'!$A375)*('Monthly Estimate'!$B$21)),IF('Monthly Estimate'!$D$21='Payment Calendar'!$B375,'Monthly Estimate'!$B$21,0))</f>
        <v>0</v>
      </c>
      <c r="M375" s="33">
        <f>IF(ISBLANK('Monthly Estimate'!$D$22),SUMPRODUCT(('Monthly Estimate'!$F$22:$BL$22='Payment Calendar'!$A375)*('Monthly Estimate'!$B$22)),IF('Monthly Estimate'!$D$22='Payment Calendar'!$B375,'Monthly Estimate'!$B$22,0))</f>
        <v>0</v>
      </c>
      <c r="N375" s="33">
        <f>IF(ISBLANK('Monthly Estimate'!$D$23),SUMPRODUCT(('Monthly Estimate'!$F$23:$BL$23='Payment Calendar'!$A375)*('Monthly Estimate'!$B$23)),IF('Monthly Estimate'!$D$23='Payment Calendar'!$B375,'Monthly Estimate'!$B$23,0))</f>
        <v>0</v>
      </c>
      <c r="O375" s="33">
        <f>IF(ISBLANK('Monthly Estimate'!$D$24),SUMPRODUCT(('Monthly Estimate'!$F$24:$BL$24='Payment Calendar'!$A375)*('Monthly Estimate'!$B$24)),IF('Monthly Estimate'!$D$24='Payment Calendar'!$B375,'Monthly Estimate'!$B$24,0))</f>
        <v>0</v>
      </c>
      <c r="P375" s="33">
        <f>IF(ISBLANK('Monthly Estimate'!$D$25),SUMPRODUCT(('Monthly Estimate'!$F$25:$BL$25='Payment Calendar'!$A375)*('Monthly Estimate'!$B$25)),IF('Monthly Estimate'!$D$25='Payment Calendar'!$B375,'Monthly Estimate'!$B$25,0))</f>
        <v>0</v>
      </c>
      <c r="Q375" s="33">
        <f>IF(ISBLANK('Monthly Estimate'!$D$26),SUMPRODUCT(('Monthly Estimate'!$F$26:$BL$26='Payment Calendar'!$A375)*('Monthly Estimate'!$B$26)),IF('Monthly Estimate'!$D$26='Payment Calendar'!$B375,'Monthly Estimate'!$B$26,0))</f>
        <v>0</v>
      </c>
      <c r="R375" s="33">
        <f>IF(ISBLANK('Monthly Estimate'!$D$27),SUMPRODUCT(('Monthly Estimate'!$F$27:$BL$27='Payment Calendar'!$A375)*('Monthly Estimate'!$B$27)),IF('Monthly Estimate'!$D$27='Payment Calendar'!$B375,'Monthly Estimate'!$B$27,0))</f>
        <v>0</v>
      </c>
      <c r="S375" s="33">
        <f>IF(ISBLANK('Monthly Estimate'!$D$28),SUMPRODUCT(('Monthly Estimate'!$F$28:$BL$28='Payment Calendar'!$A375)*('Monthly Estimate'!$B$28)),IF('Monthly Estimate'!$D$28='Payment Calendar'!$B375,'Monthly Estimate'!$B$28,0))</f>
        <v>0</v>
      </c>
      <c r="T375" s="33">
        <f>IF(ISBLANK('Monthly Estimate'!$D$32),SUMPRODUCT(('Monthly Estimate'!$F$32:$BL$32='Payment Calendar'!$A375)*('Monthly Estimate'!$B$32)),IF('Monthly Estimate'!$D$32='Payment Calendar'!$B375,'Monthly Estimate'!$B$32,0))</f>
        <v>0</v>
      </c>
      <c r="U375" s="33">
        <f>IF(ISBLANK('Monthly Estimate'!$D$33),SUMPRODUCT(('Monthly Estimate'!$F$33:$BL$33='Payment Calendar'!$A375)*('Monthly Estimate'!$B$33)),IF('Monthly Estimate'!$D$33='Payment Calendar'!$B375,'Monthly Estimate'!$B$33,0))</f>
        <v>0</v>
      </c>
      <c r="V375" s="33">
        <f>IF(ISBLANK('Monthly Estimate'!$D$34),SUMPRODUCT(('Monthly Estimate'!$F$34:$BL$34='Payment Calendar'!$A375)*('Monthly Estimate'!$B$34)),IF('Monthly Estimate'!$D$34='Payment Calendar'!$B375,'Monthly Estimate'!$B$34,0))</f>
        <v>0</v>
      </c>
      <c r="W375" s="33">
        <f>IF(ISBLANK('Monthly Estimate'!$D$35),SUMPRODUCT(('Monthly Estimate'!$F$35:$BL$35='Payment Calendar'!$A375)*('Monthly Estimate'!$B$35)),IF('Monthly Estimate'!$D$35='Payment Calendar'!$B375,'Monthly Estimate'!$B$35,0))</f>
        <v>0</v>
      </c>
      <c r="X375" s="33">
        <f>IF(ISBLANK('Monthly Estimate'!$D$36),SUMPRODUCT(('Monthly Estimate'!$F$36:$BL$36='Payment Calendar'!$A375)*('Monthly Estimate'!$B$36)),IF('Monthly Estimate'!$D$36='Payment Calendar'!$B375,'Monthly Estimate'!$B$36,0))</f>
        <v>0</v>
      </c>
      <c r="Y375" s="33">
        <f>IF(ISBLANK('Monthly Estimate'!$D$37),SUMPRODUCT(('Monthly Estimate'!$F$37:$BL$37='Payment Calendar'!$A375)*('Monthly Estimate'!$B$37)),IF('Monthly Estimate'!$D$37='Payment Calendar'!$B375,'Monthly Estimate'!$B$37,0))</f>
        <v>0</v>
      </c>
      <c r="Z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A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B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C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D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E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F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G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H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I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J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K375" s="33">
        <f>IF(ISBLANK('Monthly Estimate'!$D$38),SUMPRODUCT(('Monthly Estimate'!$F$38:$BL$38='Payment Calendar'!$A375)*('Monthly Estimate'!$B$38)),IF('Monthly Estimate'!$D$38='Payment Calendar'!$B375,'Monthly Estimate'!$B$38,0))</f>
        <v>0</v>
      </c>
      <c r="AL375" s="33">
        <f>IF(ISBLANK('Monthly Estimate'!$D$50),SUMPRODUCT(('Monthly Estimate'!$F$50:$BL$50='Payment Calendar'!$A375)*('Monthly Estimate'!$B$50)),IF('Monthly Estimate'!$D$50='Payment Calendar'!$B375,'Monthly Estimate'!$B$50,0))</f>
        <v>0</v>
      </c>
      <c r="AM375" s="34">
        <f>IF(ISBLANK('Monthly Estimate'!$D$51),SUMPRODUCT(('Monthly Estimate'!$F$51:$BL$51='Payment Calendar'!$A375)*('Monthly Estimate'!$B$51)),IF('Monthly Estimate'!$D$51='Payment Calendar'!$B375,'Monthly Estimate'!$B$51,0))</f>
        <v>0</v>
      </c>
      <c r="AN375" s="29">
        <f>SUM(D375:AM375)</f>
        <v>0</v>
      </c>
      <c r="AO375" s="33">
        <f>IF(ISBLANK('Monthly Estimate'!$D$6),SUMPRODUCT(('Monthly Estimate'!$F$6:$BL$6='Payment Calendar'!$A375)*('Monthly Estimate'!$B$6)),IF('Monthly Estimate'!$D$6='Payment Calendar'!$B375,'Monthly Estimate'!$B$6,0))</f>
        <v>0</v>
      </c>
      <c r="AP375" s="33">
        <f>IF(ISBLANK('Monthly Estimate'!$D$7),SUMPRODUCT(('Monthly Estimate'!$F$7:$BL$7='Payment Calendar'!$A375)*('Monthly Estimate'!$B$7)),IF('Monthly Estimate'!$D$7='Payment Calendar'!$B375,'Monthly Estimate'!$B$7,0))</f>
        <v>0</v>
      </c>
      <c r="AQ375" s="34">
        <f>IF(ISBLANK('Monthly Estimate'!$D$8),SUMPRODUCT(('Monthly Estimate'!$F$8:$BL$8='Payment Calendar'!$A375)*('Monthly Estimate'!$B$8)),IF('Monthly Estimate'!$D$8='Payment Calendar'!$B375,'Monthly Estimate'!$B$8,0))</f>
        <v>0</v>
      </c>
      <c r="AR375" s="35">
        <f t="shared" si="119"/>
        <v>0</v>
      </c>
      <c r="AS375" s="36">
        <f>IF(ISBLANK('Monthly Estimate'!$D$54),SUMPRODUCT(('Monthly Estimate'!$F$54:$BL$54='Payment Calendar'!$A375)*('Monthly Estimate'!$B$54)),IF('Monthly Estimate'!$D$54='Payment Calendar'!$B375,'Monthly Estimate'!$B$54,0))</f>
        <v>0</v>
      </c>
      <c r="AT375" s="34">
        <f>IF(ISBLANK('Monthly Estimate'!$D$55),SUMPRODUCT(('Monthly Estimate'!$F$55:$BL$55='Payment Calendar'!$A375)*('Monthly Estimate'!$B$55)),IF('Monthly Estimate'!$D$55='Payment Calendar'!$B375,'Monthly Estimate'!$B$55,0))</f>
        <v>0</v>
      </c>
      <c r="AU375" s="29">
        <f t="shared" si="128"/>
        <v>0</v>
      </c>
      <c r="AV375" s="30">
        <f t="shared" si="129"/>
        <v>0</v>
      </c>
      <c r="AW375" s="37">
        <f t="shared" si="131"/>
        <v>0</v>
      </c>
    </row>
    <row r="376" spans="1:49" x14ac:dyDescent="0.2">
      <c r="A376" s="31">
        <f t="shared" si="130"/>
        <v>43462</v>
      </c>
      <c r="B376" s="32">
        <f t="shared" si="118"/>
        <v>28</v>
      </c>
      <c r="C376" s="32">
        <f t="shared" si="127"/>
        <v>12</v>
      </c>
      <c r="D376" s="33">
        <f>IF(ISBLANK('Monthly Estimate'!$D$13),SUMPRODUCT(('Monthly Estimate'!$F$13:$BL$13='Payment Calendar'!$A376)*('Monthly Estimate'!$B$13)),IF('Monthly Estimate'!$D$13='Payment Calendar'!$B376,'Monthly Estimate'!$B$13,0))</f>
        <v>0</v>
      </c>
      <c r="E376" s="33">
        <f>IF(ISBLANK('Monthly Estimate'!$D$14),SUMPRODUCT(('Monthly Estimate'!$F$14:$BL$14='Payment Calendar'!$A376)*('Monthly Estimate'!$B$14)),IF('Monthly Estimate'!$D$14='Payment Calendar'!$B376,'Monthly Estimate'!$B$14,0))</f>
        <v>0</v>
      </c>
      <c r="F376" s="33">
        <f>IF(ISBLANK('Monthly Estimate'!$D$15),SUMPRODUCT(('Monthly Estimate'!$F$15:$BL$15='Payment Calendar'!$A376)*('Monthly Estimate'!$B$15)),IF('Monthly Estimate'!$D$15='Payment Calendar'!$B376,'Monthly Estimate'!$B$15,0))</f>
        <v>0</v>
      </c>
      <c r="G376" s="33">
        <f>IF(ISBLANK('Monthly Estimate'!$D$16),SUMPRODUCT(('Monthly Estimate'!$F$16:$BL$16='Payment Calendar'!$A376)*('Monthly Estimate'!$B$16)),IF('Monthly Estimate'!$D$16='Payment Calendar'!$B376,'Monthly Estimate'!$B$16,0))</f>
        <v>0</v>
      </c>
      <c r="H376" s="33">
        <f>IF(ISBLANK('Monthly Estimate'!$D$17),SUMPRODUCT(('Monthly Estimate'!$F$17:$BL$17='Payment Calendar'!$A376)*('Monthly Estimate'!$B$17)),IF('Monthly Estimate'!$D$17='Payment Calendar'!$B376,'Monthly Estimate'!$B$17,0))</f>
        <v>0</v>
      </c>
      <c r="I376" s="33">
        <f>IF(ISBLANK('Monthly Estimate'!$D$18),SUMPRODUCT(('Monthly Estimate'!$F$18:$BL$18='Payment Calendar'!$A376)*('Monthly Estimate'!$B$18)),IF('Monthly Estimate'!$D$18='Payment Calendar'!$B376,'Monthly Estimate'!$B$18,0))</f>
        <v>0</v>
      </c>
      <c r="J376" s="33">
        <f>IF(ISBLANK('Monthly Estimate'!$D$19),SUMPRODUCT(('Monthly Estimate'!$F$19:$BL$19='Payment Calendar'!$A376)*('Monthly Estimate'!$B$19)),IF('Monthly Estimate'!$D$19='Payment Calendar'!$B376,'Monthly Estimate'!$B$19,0))</f>
        <v>0</v>
      </c>
      <c r="K376" s="33">
        <f>IF(ISBLANK('Monthly Estimate'!$D$20),SUMPRODUCT(('Monthly Estimate'!$F$20:$BL$20='Payment Calendar'!$A376)*('Monthly Estimate'!$B$20)),IF('Monthly Estimate'!$D$20='Payment Calendar'!$B376,'Monthly Estimate'!$B$20,0))</f>
        <v>0</v>
      </c>
      <c r="L376" s="33">
        <f>IF(ISBLANK('Monthly Estimate'!$D$21),SUMPRODUCT(('Monthly Estimate'!$F$21:$BL$21='Payment Calendar'!$A376)*('Monthly Estimate'!$B$21)),IF('Monthly Estimate'!$D$21='Payment Calendar'!$B376,'Monthly Estimate'!$B$21,0))</f>
        <v>0</v>
      </c>
      <c r="M376" s="33">
        <f>IF(ISBLANK('Monthly Estimate'!$D$22),SUMPRODUCT(('Monthly Estimate'!$F$22:$BL$22='Payment Calendar'!$A376)*('Monthly Estimate'!$B$22)),IF('Monthly Estimate'!$D$22='Payment Calendar'!$B376,'Monthly Estimate'!$B$22,0))</f>
        <v>0</v>
      </c>
      <c r="N376" s="33">
        <f>IF(ISBLANK('Monthly Estimate'!$D$23),SUMPRODUCT(('Monthly Estimate'!$F$23:$BL$23='Payment Calendar'!$A376)*('Monthly Estimate'!$B$23)),IF('Monthly Estimate'!$D$23='Payment Calendar'!$B376,'Monthly Estimate'!$B$23,0))</f>
        <v>0</v>
      </c>
      <c r="O376" s="33">
        <f>IF(ISBLANK('Monthly Estimate'!$D$24),SUMPRODUCT(('Monthly Estimate'!$F$24:$BL$24='Payment Calendar'!$A376)*('Monthly Estimate'!$B$24)),IF('Monthly Estimate'!$D$24='Payment Calendar'!$B376,'Monthly Estimate'!$B$24,0))</f>
        <v>0</v>
      </c>
      <c r="P376" s="33">
        <f>IF(ISBLANK('Monthly Estimate'!$D$25),SUMPRODUCT(('Monthly Estimate'!$F$25:$BL$25='Payment Calendar'!$A376)*('Monthly Estimate'!$B$25)),IF('Monthly Estimate'!$D$25='Payment Calendar'!$B376,'Monthly Estimate'!$B$25,0))</f>
        <v>0</v>
      </c>
      <c r="Q376" s="33">
        <f>IF(ISBLANK('Monthly Estimate'!$D$26),SUMPRODUCT(('Monthly Estimate'!$F$26:$BL$26='Payment Calendar'!$A376)*('Monthly Estimate'!$B$26)),IF('Monthly Estimate'!$D$26='Payment Calendar'!$B376,'Monthly Estimate'!$B$26,0))</f>
        <v>0</v>
      </c>
      <c r="R376" s="33">
        <f>IF(ISBLANK('Monthly Estimate'!$D$27),SUMPRODUCT(('Monthly Estimate'!$F$27:$BL$27='Payment Calendar'!$A376)*('Monthly Estimate'!$B$27)),IF('Monthly Estimate'!$D$27='Payment Calendar'!$B376,'Monthly Estimate'!$B$27,0))</f>
        <v>0</v>
      </c>
      <c r="S376" s="33">
        <f>IF(ISBLANK('Monthly Estimate'!$D$28),SUMPRODUCT(('Monthly Estimate'!$F$28:$BL$28='Payment Calendar'!$A376)*('Monthly Estimate'!$B$28)),IF('Monthly Estimate'!$D$28='Payment Calendar'!$B376,'Monthly Estimate'!$B$28,0))</f>
        <v>0</v>
      </c>
      <c r="T376" s="33">
        <f>IF(ISBLANK('Monthly Estimate'!$D$32),SUMPRODUCT(('Monthly Estimate'!$F$32:$BL$32='Payment Calendar'!$A376)*('Monthly Estimate'!$B$32)),IF('Monthly Estimate'!$D$32='Payment Calendar'!$B376,'Monthly Estimate'!$B$32,0))</f>
        <v>0</v>
      </c>
      <c r="U376" s="33">
        <f>IF(ISBLANK('Monthly Estimate'!$D$33),SUMPRODUCT(('Monthly Estimate'!$F$33:$BL$33='Payment Calendar'!$A376)*('Monthly Estimate'!$B$33)),IF('Monthly Estimate'!$D$33='Payment Calendar'!$B376,'Monthly Estimate'!$B$33,0))</f>
        <v>0</v>
      </c>
      <c r="V376" s="33">
        <f>IF(ISBLANK('Monthly Estimate'!$D$34),SUMPRODUCT(('Monthly Estimate'!$F$34:$BL$34='Payment Calendar'!$A376)*('Monthly Estimate'!$B$34)),IF('Monthly Estimate'!$D$34='Payment Calendar'!$B376,'Monthly Estimate'!$B$34,0))</f>
        <v>0</v>
      </c>
      <c r="W376" s="33">
        <f>IF(ISBLANK('Monthly Estimate'!$D$35),SUMPRODUCT(('Monthly Estimate'!$F$35:$BL$35='Payment Calendar'!$A376)*('Monthly Estimate'!$B$35)),IF('Monthly Estimate'!$D$35='Payment Calendar'!$B376,'Monthly Estimate'!$B$35,0))</f>
        <v>0</v>
      </c>
      <c r="X376" s="33">
        <f>IF(ISBLANK('Monthly Estimate'!$D$36),SUMPRODUCT(('Monthly Estimate'!$F$36:$BL$36='Payment Calendar'!$A376)*('Monthly Estimate'!$B$36)),IF('Monthly Estimate'!$D$36='Payment Calendar'!$B376,'Monthly Estimate'!$B$36,0))</f>
        <v>0</v>
      </c>
      <c r="Y376" s="33">
        <f>IF(ISBLANK('Monthly Estimate'!$D$37),SUMPRODUCT(('Monthly Estimate'!$F$37:$BL$37='Payment Calendar'!$A376)*('Monthly Estimate'!$B$37)),IF('Monthly Estimate'!$D$37='Payment Calendar'!$B376,'Monthly Estimate'!$B$37,0))</f>
        <v>0</v>
      </c>
      <c r="Z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A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B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C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D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E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F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G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H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I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J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K376" s="33">
        <f>IF(ISBLANK('Monthly Estimate'!$D$38),SUMPRODUCT(('Monthly Estimate'!$F$38:$BL$38='Payment Calendar'!$A376)*('Monthly Estimate'!$B$38)),IF('Monthly Estimate'!$D$38='Payment Calendar'!$B376,'Monthly Estimate'!$B$38,0))</f>
        <v>0</v>
      </c>
      <c r="AL376" s="33">
        <f>IF(ISBLANK('Monthly Estimate'!$D$50),SUMPRODUCT(('Monthly Estimate'!$F$50:$BL$50='Payment Calendar'!$A376)*('Monthly Estimate'!$B$50)),IF('Monthly Estimate'!$D$50='Payment Calendar'!$B376,'Monthly Estimate'!$B$50,0))</f>
        <v>0</v>
      </c>
      <c r="AM376" s="34">
        <f>IF(ISBLANK('Monthly Estimate'!$D$51),SUMPRODUCT(('Monthly Estimate'!$F$51:$BL$51='Payment Calendar'!$A376)*('Monthly Estimate'!$B$51)),IF('Monthly Estimate'!$D$51='Payment Calendar'!$B376,'Monthly Estimate'!$B$51,0))</f>
        <v>0</v>
      </c>
      <c r="AN376" s="29">
        <f>SUM(D376:AM376)</f>
        <v>0</v>
      </c>
      <c r="AO376" s="33">
        <f>IF(ISBLANK('Monthly Estimate'!$D$6),SUMPRODUCT(('Monthly Estimate'!$F$6:$BL$6='Payment Calendar'!$A376)*('Monthly Estimate'!$B$6)),IF('Monthly Estimate'!$D$6='Payment Calendar'!$B376,'Monthly Estimate'!$B$6,0))</f>
        <v>0</v>
      </c>
      <c r="AP376" s="33">
        <f>IF(ISBLANK('Monthly Estimate'!$D$7),SUMPRODUCT(('Monthly Estimate'!$F$7:$BL$7='Payment Calendar'!$A376)*('Monthly Estimate'!$B$7)),IF('Monthly Estimate'!$D$7='Payment Calendar'!$B376,'Monthly Estimate'!$B$7,0))</f>
        <v>0</v>
      </c>
      <c r="AQ376" s="34">
        <f>IF(ISBLANK('Monthly Estimate'!$D$8),SUMPRODUCT(('Monthly Estimate'!$F$8:$BL$8='Payment Calendar'!$A376)*('Monthly Estimate'!$B$8)),IF('Monthly Estimate'!$D$8='Payment Calendar'!$B376,'Monthly Estimate'!$B$8,0))</f>
        <v>0</v>
      </c>
      <c r="AR376" s="35">
        <f t="shared" si="119"/>
        <v>0</v>
      </c>
      <c r="AS376" s="36">
        <f>IF(ISBLANK('Monthly Estimate'!$D$54),SUMPRODUCT(('Monthly Estimate'!$F$54:$BL$54='Payment Calendar'!$A376)*('Monthly Estimate'!$B$54)),IF('Monthly Estimate'!$D$54='Payment Calendar'!$B376,'Monthly Estimate'!$B$54,0))</f>
        <v>0</v>
      </c>
      <c r="AT376" s="34">
        <f>IF(ISBLANK('Monthly Estimate'!$D$55),SUMPRODUCT(('Monthly Estimate'!$F$55:$BL$55='Payment Calendar'!$A376)*('Monthly Estimate'!$B$55)),IF('Monthly Estimate'!$D$55='Payment Calendar'!$B376,'Monthly Estimate'!$B$55,0))</f>
        <v>0</v>
      </c>
      <c r="AU376" s="29">
        <f t="shared" si="128"/>
        <v>0</v>
      </c>
      <c r="AV376" s="30">
        <f t="shared" si="129"/>
        <v>0</v>
      </c>
      <c r="AW376" s="37">
        <f t="shared" si="131"/>
        <v>0</v>
      </c>
    </row>
    <row r="377" spans="1:49" x14ac:dyDescent="0.2">
      <c r="A377" s="31">
        <f t="shared" si="130"/>
        <v>43463</v>
      </c>
      <c r="B377" s="32">
        <f t="shared" si="118"/>
        <v>29</v>
      </c>
      <c r="C377" s="32">
        <f t="shared" si="127"/>
        <v>12</v>
      </c>
      <c r="D377" s="33">
        <f>IF(ISBLANK('Monthly Estimate'!$D$13),SUMPRODUCT(('Monthly Estimate'!$F$13:$BL$13='Payment Calendar'!$A377)*('Monthly Estimate'!$B$13)),IF('Monthly Estimate'!$D$13='Payment Calendar'!$B377,'Monthly Estimate'!$B$13,0))</f>
        <v>0</v>
      </c>
      <c r="E377" s="33">
        <f>IF(ISBLANK('Monthly Estimate'!$D$14),SUMPRODUCT(('Monthly Estimate'!$F$14:$BL$14='Payment Calendar'!$A377)*('Monthly Estimate'!$B$14)),IF('Monthly Estimate'!$D$14='Payment Calendar'!$B377,'Monthly Estimate'!$B$14,0))</f>
        <v>0</v>
      </c>
      <c r="F377" s="33">
        <f>IF(ISBLANK('Monthly Estimate'!$D$15),SUMPRODUCT(('Monthly Estimate'!$F$15:$BL$15='Payment Calendar'!$A377)*('Monthly Estimate'!$B$15)),IF('Monthly Estimate'!$D$15='Payment Calendar'!$B377,'Monthly Estimate'!$B$15,0))</f>
        <v>0</v>
      </c>
      <c r="G377" s="33">
        <f>IF(ISBLANK('Monthly Estimate'!$D$16),SUMPRODUCT(('Monthly Estimate'!$F$16:$BL$16='Payment Calendar'!$A377)*('Monthly Estimate'!$B$16)),IF('Monthly Estimate'!$D$16='Payment Calendar'!$B377,'Monthly Estimate'!$B$16,0))</f>
        <v>0</v>
      </c>
      <c r="H377" s="33">
        <f>IF(ISBLANK('Monthly Estimate'!$D$17),SUMPRODUCT(('Monthly Estimate'!$F$17:$BL$17='Payment Calendar'!$A377)*('Monthly Estimate'!$B$17)),IF('Monthly Estimate'!$D$17='Payment Calendar'!$B377,'Monthly Estimate'!$B$17,0))</f>
        <v>0</v>
      </c>
      <c r="I377" s="33">
        <f>IF(ISBLANK('Monthly Estimate'!$D$18),SUMPRODUCT(('Monthly Estimate'!$F$18:$BL$18='Payment Calendar'!$A377)*('Monthly Estimate'!$B$18)),IF('Monthly Estimate'!$D$18='Payment Calendar'!$B377,'Monthly Estimate'!$B$18,0))</f>
        <v>0</v>
      </c>
      <c r="J377" s="33">
        <f>IF(ISBLANK('Monthly Estimate'!$D$19),SUMPRODUCT(('Monthly Estimate'!$F$19:$BL$19='Payment Calendar'!$A377)*('Monthly Estimate'!$B$19)),IF('Monthly Estimate'!$D$19='Payment Calendar'!$B377,'Monthly Estimate'!$B$19,0))</f>
        <v>0</v>
      </c>
      <c r="K377" s="33">
        <f>IF(ISBLANK('Monthly Estimate'!$D$20),SUMPRODUCT(('Monthly Estimate'!$F$20:$BL$20='Payment Calendar'!$A377)*('Monthly Estimate'!$B$20)),IF('Monthly Estimate'!$D$20='Payment Calendar'!$B377,'Monthly Estimate'!$B$20,0))</f>
        <v>0</v>
      </c>
      <c r="L377" s="33">
        <f>IF(ISBLANK('Monthly Estimate'!$D$21),SUMPRODUCT(('Monthly Estimate'!$F$21:$BL$21='Payment Calendar'!$A377)*('Monthly Estimate'!$B$21)),IF('Monthly Estimate'!$D$21='Payment Calendar'!$B377,'Monthly Estimate'!$B$21,0))</f>
        <v>0</v>
      </c>
      <c r="M377" s="33">
        <f>IF(ISBLANK('Monthly Estimate'!$D$22),SUMPRODUCT(('Monthly Estimate'!$F$22:$BL$22='Payment Calendar'!$A377)*('Monthly Estimate'!$B$22)),IF('Monthly Estimate'!$D$22='Payment Calendar'!$B377,'Monthly Estimate'!$B$22,0))</f>
        <v>0</v>
      </c>
      <c r="N377" s="33">
        <f>IF(ISBLANK('Monthly Estimate'!$D$23),SUMPRODUCT(('Monthly Estimate'!$F$23:$BL$23='Payment Calendar'!$A377)*('Monthly Estimate'!$B$23)),IF('Monthly Estimate'!$D$23='Payment Calendar'!$B377,'Monthly Estimate'!$B$23,0))</f>
        <v>0</v>
      </c>
      <c r="O377" s="33">
        <f>IF(ISBLANK('Monthly Estimate'!$D$24),SUMPRODUCT(('Monthly Estimate'!$F$24:$BL$24='Payment Calendar'!$A377)*('Monthly Estimate'!$B$24)),IF('Monthly Estimate'!$D$24='Payment Calendar'!$B377,'Monthly Estimate'!$B$24,0))</f>
        <v>0</v>
      </c>
      <c r="P377" s="33">
        <f>IF(ISBLANK('Monthly Estimate'!$D$25),SUMPRODUCT(('Monthly Estimate'!$F$25:$BL$25='Payment Calendar'!$A377)*('Monthly Estimate'!$B$25)),IF('Monthly Estimate'!$D$25='Payment Calendar'!$B377,'Monthly Estimate'!$B$25,0))</f>
        <v>0</v>
      </c>
      <c r="Q377" s="33">
        <f>IF(ISBLANK('Monthly Estimate'!$D$26),SUMPRODUCT(('Monthly Estimate'!$F$26:$BL$26='Payment Calendar'!$A377)*('Monthly Estimate'!$B$26)),IF('Monthly Estimate'!$D$26='Payment Calendar'!$B377,'Monthly Estimate'!$B$26,0))</f>
        <v>0</v>
      </c>
      <c r="R377" s="33">
        <f>IF(ISBLANK('Monthly Estimate'!$D$27),SUMPRODUCT(('Monthly Estimate'!$F$27:$BL$27='Payment Calendar'!$A377)*('Monthly Estimate'!$B$27)),IF('Monthly Estimate'!$D$27='Payment Calendar'!$B377,'Monthly Estimate'!$B$27,0))</f>
        <v>0</v>
      </c>
      <c r="S377" s="33">
        <f>IF(ISBLANK('Monthly Estimate'!$D$28),SUMPRODUCT(('Monthly Estimate'!$F$28:$BL$28='Payment Calendar'!$A377)*('Monthly Estimate'!$B$28)),IF('Monthly Estimate'!$D$28='Payment Calendar'!$B377,'Monthly Estimate'!$B$28,0))</f>
        <v>0</v>
      </c>
      <c r="T377" s="33">
        <f>IF(ISBLANK('Monthly Estimate'!$D$32),SUMPRODUCT(('Monthly Estimate'!$F$32:$BL$32='Payment Calendar'!$A377)*('Monthly Estimate'!$B$32)),IF('Monthly Estimate'!$D$32='Payment Calendar'!$B377,'Monthly Estimate'!$B$32,0))</f>
        <v>0</v>
      </c>
      <c r="U377" s="33">
        <f>IF(ISBLANK('Monthly Estimate'!$D$33),SUMPRODUCT(('Monthly Estimate'!$F$33:$BL$33='Payment Calendar'!$A377)*('Monthly Estimate'!$B$33)),IF('Monthly Estimate'!$D$33='Payment Calendar'!$B377,'Monthly Estimate'!$B$33,0))</f>
        <v>0</v>
      </c>
      <c r="V377" s="33">
        <f>IF(ISBLANK('Monthly Estimate'!$D$34),SUMPRODUCT(('Monthly Estimate'!$F$34:$BL$34='Payment Calendar'!$A377)*('Monthly Estimate'!$B$34)),IF('Monthly Estimate'!$D$34='Payment Calendar'!$B377,'Monthly Estimate'!$B$34,0))</f>
        <v>0</v>
      </c>
      <c r="W377" s="33">
        <f>IF(ISBLANK('Monthly Estimate'!$D$35),SUMPRODUCT(('Monthly Estimate'!$F$35:$BL$35='Payment Calendar'!$A377)*('Monthly Estimate'!$B$35)),IF('Monthly Estimate'!$D$35='Payment Calendar'!$B377,'Monthly Estimate'!$B$35,0))</f>
        <v>0</v>
      </c>
      <c r="X377" s="33">
        <f>IF(ISBLANK('Monthly Estimate'!$D$36),SUMPRODUCT(('Monthly Estimate'!$F$36:$BL$36='Payment Calendar'!$A377)*('Monthly Estimate'!$B$36)),IF('Monthly Estimate'!$D$36='Payment Calendar'!$B377,'Monthly Estimate'!$B$36,0))</f>
        <v>0</v>
      </c>
      <c r="Y377" s="33">
        <f>IF(ISBLANK('Monthly Estimate'!$D$37),SUMPRODUCT(('Monthly Estimate'!$F$37:$BL$37='Payment Calendar'!$A377)*('Monthly Estimate'!$B$37)),IF('Monthly Estimate'!$D$37='Payment Calendar'!$B377,'Monthly Estimate'!$B$37,0))</f>
        <v>0</v>
      </c>
      <c r="Z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A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B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C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D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E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F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G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H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I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J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K377" s="33">
        <f>IF(ISBLANK('Monthly Estimate'!$D$38),SUMPRODUCT(('Monthly Estimate'!$F$38:$BL$38='Payment Calendar'!$A377)*('Monthly Estimate'!$B$38)),IF('Monthly Estimate'!$D$38='Payment Calendar'!$B377,'Monthly Estimate'!$B$38,0))</f>
        <v>0</v>
      </c>
      <c r="AL377" s="33">
        <f>IF(ISBLANK('Monthly Estimate'!$D$50),SUMPRODUCT(('Monthly Estimate'!$F$50:$BL$50='Payment Calendar'!$A377)*('Monthly Estimate'!$B$50)),IF('Monthly Estimate'!$D$50='Payment Calendar'!$B377,'Monthly Estimate'!$B$50,0))</f>
        <v>0</v>
      </c>
      <c r="AM377" s="34">
        <f>IF(ISBLANK('Monthly Estimate'!$D$51),SUMPRODUCT(('Monthly Estimate'!$F$51:$BL$51='Payment Calendar'!$A377)*('Monthly Estimate'!$B$51)),IF('Monthly Estimate'!$D$51='Payment Calendar'!$B377,'Monthly Estimate'!$B$51,0))</f>
        <v>0</v>
      </c>
      <c r="AN377" s="29">
        <f>SUM(D377:AM377)</f>
        <v>0</v>
      </c>
      <c r="AO377" s="33">
        <f>IF(ISBLANK('Monthly Estimate'!$D$6),SUMPRODUCT(('Monthly Estimate'!$F$6:$BL$6='Payment Calendar'!$A377)*('Monthly Estimate'!$B$6)),IF('Monthly Estimate'!$D$6='Payment Calendar'!$B377,'Monthly Estimate'!$B$6,0))</f>
        <v>0</v>
      </c>
      <c r="AP377" s="33">
        <f>IF(ISBLANK('Monthly Estimate'!$D$7),SUMPRODUCT(('Monthly Estimate'!$F$7:$BL$7='Payment Calendar'!$A377)*('Monthly Estimate'!$B$7)),IF('Monthly Estimate'!$D$7='Payment Calendar'!$B377,'Monthly Estimate'!$B$7,0))</f>
        <v>0</v>
      </c>
      <c r="AQ377" s="34">
        <f>IF(ISBLANK('Monthly Estimate'!$D$8),SUMPRODUCT(('Monthly Estimate'!$F$8:$BL$8='Payment Calendar'!$A377)*('Monthly Estimate'!$B$8)),IF('Monthly Estimate'!$D$8='Payment Calendar'!$B377,'Monthly Estimate'!$B$8,0))</f>
        <v>0</v>
      </c>
      <c r="AR377" s="35">
        <f t="shared" si="119"/>
        <v>0</v>
      </c>
      <c r="AS377" s="36">
        <f>IF(ISBLANK('Monthly Estimate'!$D$54),SUMPRODUCT(('Monthly Estimate'!$F$54:$BL$54='Payment Calendar'!$A377)*('Monthly Estimate'!$B$54)),IF('Monthly Estimate'!$D$54='Payment Calendar'!$B377,'Monthly Estimate'!$B$54,0))</f>
        <v>0</v>
      </c>
      <c r="AT377" s="34">
        <f>IF(ISBLANK('Monthly Estimate'!$D$55),SUMPRODUCT(('Monthly Estimate'!$F$55:$BL$55='Payment Calendar'!$A377)*('Monthly Estimate'!$B$55)),IF('Monthly Estimate'!$D$55='Payment Calendar'!$B377,'Monthly Estimate'!$B$55,0))</f>
        <v>0</v>
      </c>
      <c r="AU377" s="29">
        <f t="shared" si="128"/>
        <v>0</v>
      </c>
      <c r="AV377" s="30">
        <f t="shared" si="129"/>
        <v>0</v>
      </c>
      <c r="AW377" s="37">
        <f t="shared" si="131"/>
        <v>0</v>
      </c>
    </row>
    <row r="378" spans="1:49" x14ac:dyDescent="0.2">
      <c r="A378" s="31">
        <f t="shared" si="130"/>
        <v>43464</v>
      </c>
      <c r="B378" s="32">
        <f t="shared" si="118"/>
        <v>30</v>
      </c>
      <c r="C378" s="32">
        <f t="shared" si="127"/>
        <v>12</v>
      </c>
      <c r="D378" s="33">
        <f>IF(ISBLANK('Monthly Estimate'!$D$13),SUMPRODUCT(('Monthly Estimate'!$F$13:$BL$13='Payment Calendar'!$A378)*('Monthly Estimate'!$B$13)),IF('Monthly Estimate'!$D$13='Payment Calendar'!$B378,'Monthly Estimate'!$B$13,0))</f>
        <v>0</v>
      </c>
      <c r="E378" s="33">
        <f>IF(ISBLANK('Monthly Estimate'!$D$14),SUMPRODUCT(('Monthly Estimate'!$F$14:$BL$14='Payment Calendar'!$A378)*('Monthly Estimate'!$B$14)),IF('Monthly Estimate'!$D$14='Payment Calendar'!$B378,'Monthly Estimate'!$B$14,0))</f>
        <v>0</v>
      </c>
      <c r="F378" s="33">
        <f>IF(ISBLANK('Monthly Estimate'!$D$15),SUMPRODUCT(('Monthly Estimate'!$F$15:$BL$15='Payment Calendar'!$A378)*('Monthly Estimate'!$B$15)),IF('Monthly Estimate'!$D$15='Payment Calendar'!$B378,'Monthly Estimate'!$B$15,0))</f>
        <v>0</v>
      </c>
      <c r="G378" s="33">
        <f>IF(ISBLANK('Monthly Estimate'!$D$16),SUMPRODUCT(('Monthly Estimate'!$F$16:$BL$16='Payment Calendar'!$A378)*('Monthly Estimate'!$B$16)),IF('Monthly Estimate'!$D$16='Payment Calendar'!$B378,'Monthly Estimate'!$B$16,0))</f>
        <v>0</v>
      </c>
      <c r="H378" s="33">
        <f>IF(ISBLANK('Monthly Estimate'!$D$17),SUMPRODUCT(('Monthly Estimate'!$F$17:$BL$17='Payment Calendar'!$A378)*('Monthly Estimate'!$B$17)),IF('Monthly Estimate'!$D$17='Payment Calendar'!$B378,'Monthly Estimate'!$B$17,0))</f>
        <v>0</v>
      </c>
      <c r="I378" s="33">
        <f>IF(ISBLANK('Monthly Estimate'!$D$18),SUMPRODUCT(('Monthly Estimate'!$F$18:$BL$18='Payment Calendar'!$A378)*('Monthly Estimate'!$B$18)),IF('Monthly Estimate'!$D$18='Payment Calendar'!$B378,'Monthly Estimate'!$B$18,0))</f>
        <v>0</v>
      </c>
      <c r="J378" s="33">
        <f>IF(ISBLANK('Monthly Estimate'!$D$19),SUMPRODUCT(('Monthly Estimate'!$F$19:$BL$19='Payment Calendar'!$A378)*('Monthly Estimate'!$B$19)),IF('Monthly Estimate'!$D$19='Payment Calendar'!$B378,'Monthly Estimate'!$B$19,0))</f>
        <v>0</v>
      </c>
      <c r="K378" s="33">
        <f>IF(ISBLANK('Monthly Estimate'!$D$20),SUMPRODUCT(('Monthly Estimate'!$F$20:$BL$20='Payment Calendar'!$A378)*('Monthly Estimate'!$B$20)),IF('Monthly Estimate'!$D$20='Payment Calendar'!$B378,'Monthly Estimate'!$B$20,0))</f>
        <v>0</v>
      </c>
      <c r="L378" s="33">
        <f>IF(ISBLANK('Monthly Estimate'!$D$21),SUMPRODUCT(('Monthly Estimate'!$F$21:$BL$21='Payment Calendar'!$A378)*('Monthly Estimate'!$B$21)),IF('Monthly Estimate'!$D$21='Payment Calendar'!$B378,'Monthly Estimate'!$B$21,0))</f>
        <v>0</v>
      </c>
      <c r="M378" s="33">
        <f>IF(ISBLANK('Monthly Estimate'!$D$22),SUMPRODUCT(('Monthly Estimate'!$F$22:$BL$22='Payment Calendar'!$A378)*('Monthly Estimate'!$B$22)),IF('Monthly Estimate'!$D$22='Payment Calendar'!$B378,'Monthly Estimate'!$B$22,0))</f>
        <v>0</v>
      </c>
      <c r="N378" s="33">
        <f>IF(ISBLANK('Monthly Estimate'!$D$23),SUMPRODUCT(('Monthly Estimate'!$F$23:$BL$23='Payment Calendar'!$A378)*('Monthly Estimate'!$B$23)),IF('Monthly Estimate'!$D$23='Payment Calendar'!$B378,'Monthly Estimate'!$B$23,0))</f>
        <v>0</v>
      </c>
      <c r="O378" s="33">
        <f>IF(ISBLANK('Monthly Estimate'!$D$24),SUMPRODUCT(('Monthly Estimate'!$F$24:$BL$24='Payment Calendar'!$A378)*('Monthly Estimate'!$B$24)),IF('Monthly Estimate'!$D$24='Payment Calendar'!$B378,'Monthly Estimate'!$B$24,0))</f>
        <v>0</v>
      </c>
      <c r="P378" s="33">
        <f>IF(ISBLANK('Monthly Estimate'!$D$25),SUMPRODUCT(('Monthly Estimate'!$F$25:$BL$25='Payment Calendar'!$A378)*('Monthly Estimate'!$B$25)),IF('Monthly Estimate'!$D$25='Payment Calendar'!$B378,'Monthly Estimate'!$B$25,0))</f>
        <v>0</v>
      </c>
      <c r="Q378" s="33">
        <f>IF(ISBLANK('Monthly Estimate'!$D$26),SUMPRODUCT(('Monthly Estimate'!$F$26:$BL$26='Payment Calendar'!$A378)*('Monthly Estimate'!$B$26)),IF('Monthly Estimate'!$D$26='Payment Calendar'!$B378,'Monthly Estimate'!$B$26,0))</f>
        <v>0</v>
      </c>
      <c r="R378" s="33">
        <f>IF(ISBLANK('Monthly Estimate'!$D$27),SUMPRODUCT(('Monthly Estimate'!$F$27:$BL$27='Payment Calendar'!$A378)*('Monthly Estimate'!$B$27)),IF('Monthly Estimate'!$D$27='Payment Calendar'!$B378,'Monthly Estimate'!$B$27,0))</f>
        <v>0</v>
      </c>
      <c r="S378" s="33">
        <f>IF(ISBLANK('Monthly Estimate'!$D$28),SUMPRODUCT(('Monthly Estimate'!$F$28:$BL$28='Payment Calendar'!$A378)*('Monthly Estimate'!$B$28)),IF('Monthly Estimate'!$D$28='Payment Calendar'!$B378,'Monthly Estimate'!$B$28,0))</f>
        <v>0</v>
      </c>
      <c r="T378" s="33">
        <f>IF(ISBLANK('Monthly Estimate'!$D$32),SUMPRODUCT(('Monthly Estimate'!$F$32:$BL$32='Payment Calendar'!$A378)*('Monthly Estimate'!$B$32)),IF('Monthly Estimate'!$D$32='Payment Calendar'!$B378,'Monthly Estimate'!$B$32,0))</f>
        <v>0</v>
      </c>
      <c r="U378" s="33">
        <f>IF(ISBLANK('Monthly Estimate'!$D$33),SUMPRODUCT(('Monthly Estimate'!$F$33:$BL$33='Payment Calendar'!$A378)*('Monthly Estimate'!$B$33)),IF('Monthly Estimate'!$D$33='Payment Calendar'!$B378,'Monthly Estimate'!$B$33,0))</f>
        <v>0</v>
      </c>
      <c r="V378" s="33">
        <f>IF(ISBLANK('Monthly Estimate'!$D$34),SUMPRODUCT(('Monthly Estimate'!$F$34:$BL$34='Payment Calendar'!$A378)*('Monthly Estimate'!$B$34)),IF('Monthly Estimate'!$D$34='Payment Calendar'!$B378,'Monthly Estimate'!$B$34,0))</f>
        <v>0</v>
      </c>
      <c r="W378" s="33">
        <f>IF(ISBLANK('Monthly Estimate'!$D$35),SUMPRODUCT(('Monthly Estimate'!$F$35:$BL$35='Payment Calendar'!$A378)*('Monthly Estimate'!$B$35)),IF('Monthly Estimate'!$D$35='Payment Calendar'!$B378,'Monthly Estimate'!$B$35,0))</f>
        <v>0</v>
      </c>
      <c r="X378" s="33">
        <f>IF(ISBLANK('Monthly Estimate'!$D$36),SUMPRODUCT(('Monthly Estimate'!$F$36:$BL$36='Payment Calendar'!$A378)*('Monthly Estimate'!$B$36)),IF('Monthly Estimate'!$D$36='Payment Calendar'!$B378,'Monthly Estimate'!$B$36,0))</f>
        <v>0</v>
      </c>
      <c r="Y378" s="33">
        <f>IF(ISBLANK('Monthly Estimate'!$D$37),SUMPRODUCT(('Monthly Estimate'!$F$37:$BL$37='Payment Calendar'!$A378)*('Monthly Estimate'!$B$37)),IF('Monthly Estimate'!$D$37='Payment Calendar'!$B378,'Monthly Estimate'!$B$37,0))</f>
        <v>0</v>
      </c>
      <c r="Z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A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B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C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D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E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F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G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H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I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J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K378" s="33">
        <f>IF(ISBLANK('Monthly Estimate'!$D$38),SUMPRODUCT(('Monthly Estimate'!$F$38:$BL$38='Payment Calendar'!$A378)*('Monthly Estimate'!$B$38)),IF('Monthly Estimate'!$D$38='Payment Calendar'!$B378,'Monthly Estimate'!$B$38,0))</f>
        <v>0</v>
      </c>
      <c r="AL378" s="33">
        <f>IF(ISBLANK('Monthly Estimate'!$D$50),SUMPRODUCT(('Monthly Estimate'!$F$50:$BL$50='Payment Calendar'!$A378)*('Monthly Estimate'!$B$50)),IF('Monthly Estimate'!$D$50='Payment Calendar'!$B378,'Monthly Estimate'!$B$50,0))</f>
        <v>0</v>
      </c>
      <c r="AM378" s="34">
        <f>IF(ISBLANK('Monthly Estimate'!$D$51),SUMPRODUCT(('Monthly Estimate'!$F$51:$BL$51='Payment Calendar'!$A378)*('Monthly Estimate'!$B$51)),IF('Monthly Estimate'!$D$51='Payment Calendar'!$B378,'Monthly Estimate'!$B$51,0))</f>
        <v>0</v>
      </c>
      <c r="AN378" s="29">
        <f>SUM(D378:AM378)</f>
        <v>0</v>
      </c>
      <c r="AO378" s="33">
        <f>IF(ISBLANK('Monthly Estimate'!$D$6),SUMPRODUCT(('Monthly Estimate'!$F$6:$BL$6='Payment Calendar'!$A378)*('Monthly Estimate'!$B$6)),IF('Monthly Estimate'!$D$6='Payment Calendar'!$B378,'Monthly Estimate'!$B$6,0))</f>
        <v>0</v>
      </c>
      <c r="AP378" s="33">
        <f>IF(ISBLANK('Monthly Estimate'!$D$7),SUMPRODUCT(('Monthly Estimate'!$F$7:$BL$7='Payment Calendar'!$A378)*('Monthly Estimate'!$B$7)),IF('Monthly Estimate'!$D$7='Payment Calendar'!$B378,'Monthly Estimate'!$B$7,0))</f>
        <v>0</v>
      </c>
      <c r="AQ378" s="34">
        <f>IF(ISBLANK('Monthly Estimate'!$D$8),SUMPRODUCT(('Monthly Estimate'!$F$8:$BL$8='Payment Calendar'!$A378)*('Monthly Estimate'!$B$8)),IF('Monthly Estimate'!$D$8='Payment Calendar'!$B378,'Monthly Estimate'!$B$8,0))</f>
        <v>0</v>
      </c>
      <c r="AR378" s="35">
        <f t="shared" si="119"/>
        <v>0</v>
      </c>
      <c r="AS378" s="36">
        <f>IF(ISBLANK('Monthly Estimate'!$D$54),SUMPRODUCT(('Monthly Estimate'!$F$54:$BL$54='Payment Calendar'!$A378)*('Monthly Estimate'!$B$54)),IF('Monthly Estimate'!$D$54='Payment Calendar'!$B378,'Monthly Estimate'!$B$54,0))</f>
        <v>0</v>
      </c>
      <c r="AT378" s="34">
        <f>IF(ISBLANK('Monthly Estimate'!$D$55),SUMPRODUCT(('Monthly Estimate'!$F$55:$BL$55='Payment Calendar'!$A378)*('Monthly Estimate'!$B$55)),IF('Monthly Estimate'!$D$55='Payment Calendar'!$B378,'Monthly Estimate'!$B$55,0))</f>
        <v>0</v>
      </c>
      <c r="AU378" s="29">
        <f t="shared" si="128"/>
        <v>0</v>
      </c>
      <c r="AV378" s="30">
        <f t="shared" si="129"/>
        <v>0</v>
      </c>
      <c r="AW378" s="37">
        <f t="shared" si="131"/>
        <v>0</v>
      </c>
    </row>
    <row r="379" spans="1:49" x14ac:dyDescent="0.2">
      <c r="A379" s="31">
        <f t="shared" si="130"/>
        <v>43465</v>
      </c>
      <c r="B379" s="32">
        <f t="shared" ref="B379" si="132">DAY(A379)</f>
        <v>31</v>
      </c>
      <c r="C379" s="32">
        <f t="shared" ref="C379" si="133">MONTH(A379)</f>
        <v>12</v>
      </c>
      <c r="D379" s="33">
        <f>IF(ISBLANK('Monthly Estimate'!$D$13),SUMPRODUCT(('Monthly Estimate'!$F$13:$BL$13='Payment Calendar'!$A379)*('Monthly Estimate'!$B$13)),IF('Monthly Estimate'!$D$13='Payment Calendar'!$B379,'Monthly Estimate'!$B$13,0))</f>
        <v>0</v>
      </c>
      <c r="E379" s="33">
        <f>IF(ISBLANK('Monthly Estimate'!$D$14),SUMPRODUCT(('Monthly Estimate'!$F$14:$BL$14='Payment Calendar'!$A379)*('Monthly Estimate'!$B$14)),IF('Monthly Estimate'!$D$14='Payment Calendar'!$B379,'Monthly Estimate'!$B$14,0))</f>
        <v>0</v>
      </c>
      <c r="F379" s="33">
        <f>IF(ISBLANK('Monthly Estimate'!$D$15),SUMPRODUCT(('Monthly Estimate'!$F$15:$BL$15='Payment Calendar'!$A379)*('Monthly Estimate'!$B$15)),IF('Monthly Estimate'!$D$15='Payment Calendar'!$B379,'Monthly Estimate'!$B$15,0))</f>
        <v>0</v>
      </c>
      <c r="G379" s="33">
        <f>IF(ISBLANK('Monthly Estimate'!$D$16),SUMPRODUCT(('Monthly Estimate'!$F$16:$BL$16='Payment Calendar'!$A379)*('Monthly Estimate'!$B$16)),IF('Monthly Estimate'!$D$16='Payment Calendar'!$B379,'Monthly Estimate'!$B$16,0))</f>
        <v>0</v>
      </c>
      <c r="H379" s="33">
        <f>IF(ISBLANK('Monthly Estimate'!$D$17),SUMPRODUCT(('Monthly Estimate'!$F$17:$BL$17='Payment Calendar'!$A379)*('Monthly Estimate'!$B$17)),IF('Monthly Estimate'!$D$17='Payment Calendar'!$B379,'Monthly Estimate'!$B$17,0))</f>
        <v>0</v>
      </c>
      <c r="I379" s="33">
        <f>IF(ISBLANK('Monthly Estimate'!$D$18),SUMPRODUCT(('Monthly Estimate'!$F$18:$BL$18='Payment Calendar'!$A379)*('Monthly Estimate'!$B$18)),IF('Monthly Estimate'!$D$18='Payment Calendar'!$B379,'Monthly Estimate'!$B$18,0))</f>
        <v>0</v>
      </c>
      <c r="J379" s="33">
        <f>IF(ISBLANK('Monthly Estimate'!$D$19),SUMPRODUCT(('Monthly Estimate'!$F$19:$BL$19='Payment Calendar'!$A379)*('Monthly Estimate'!$B$19)),IF('Monthly Estimate'!$D$19='Payment Calendar'!$B379,'Monthly Estimate'!$B$19,0))</f>
        <v>0</v>
      </c>
      <c r="K379" s="33">
        <f>IF(ISBLANK('Monthly Estimate'!$D$20),SUMPRODUCT(('Monthly Estimate'!$F$20:$BL$20='Payment Calendar'!$A379)*('Monthly Estimate'!$B$20)),IF('Monthly Estimate'!$D$20='Payment Calendar'!$B379,'Monthly Estimate'!$B$20,0))</f>
        <v>0</v>
      </c>
      <c r="L379" s="33">
        <f>IF(ISBLANK('Monthly Estimate'!$D$21),SUMPRODUCT(('Monthly Estimate'!$F$21:$BL$21='Payment Calendar'!$A379)*('Monthly Estimate'!$B$21)),IF('Monthly Estimate'!$D$21='Payment Calendar'!$B379,'Monthly Estimate'!$B$21,0))</f>
        <v>0</v>
      </c>
      <c r="M379" s="33">
        <f>IF(ISBLANK('Monthly Estimate'!$D$22),SUMPRODUCT(('Monthly Estimate'!$F$22:$BL$22='Payment Calendar'!$A379)*('Monthly Estimate'!$B$22)),IF('Monthly Estimate'!$D$22='Payment Calendar'!$B379,'Monthly Estimate'!$B$22,0))</f>
        <v>0</v>
      </c>
      <c r="N379" s="33">
        <f>IF(ISBLANK('Monthly Estimate'!$D$23),SUMPRODUCT(('Monthly Estimate'!$F$23:$BL$23='Payment Calendar'!$A379)*('Monthly Estimate'!$B$23)),IF('Monthly Estimate'!$D$23='Payment Calendar'!$B379,'Monthly Estimate'!$B$23,0))</f>
        <v>0</v>
      </c>
      <c r="O379" s="33">
        <f>IF(ISBLANK('Monthly Estimate'!$D$24),SUMPRODUCT(('Monthly Estimate'!$F$24:$BL$24='Payment Calendar'!$A379)*('Monthly Estimate'!$B$24)),IF('Monthly Estimate'!$D$24='Payment Calendar'!$B379,'Monthly Estimate'!$B$24,0))</f>
        <v>0</v>
      </c>
      <c r="P379" s="33">
        <f>IF(ISBLANK('Monthly Estimate'!$D$25),SUMPRODUCT(('Monthly Estimate'!$F$25:$BL$25='Payment Calendar'!$A379)*('Monthly Estimate'!$B$25)),IF('Monthly Estimate'!$D$25='Payment Calendar'!$B379,'Monthly Estimate'!$B$25,0))</f>
        <v>0</v>
      </c>
      <c r="Q379" s="33">
        <f>IF(ISBLANK('Monthly Estimate'!$D$26),SUMPRODUCT(('Monthly Estimate'!$F$26:$BL$26='Payment Calendar'!$A379)*('Monthly Estimate'!$B$26)),IF('Monthly Estimate'!$D$26='Payment Calendar'!$B379,'Monthly Estimate'!$B$26,0))</f>
        <v>0</v>
      </c>
      <c r="R379" s="33">
        <f>IF(ISBLANK('Monthly Estimate'!$D$27),SUMPRODUCT(('Monthly Estimate'!$F$27:$BL$27='Payment Calendar'!$A379)*('Monthly Estimate'!$B$27)),IF('Monthly Estimate'!$D$27='Payment Calendar'!$B379,'Monthly Estimate'!$B$27,0))</f>
        <v>0</v>
      </c>
      <c r="S379" s="33">
        <f>IF(ISBLANK('Monthly Estimate'!$D$28),SUMPRODUCT(('Monthly Estimate'!$F$28:$BL$28='Payment Calendar'!$A379)*('Monthly Estimate'!$B$28)),IF('Monthly Estimate'!$D$28='Payment Calendar'!$B379,'Monthly Estimate'!$B$28,0))</f>
        <v>0</v>
      </c>
      <c r="T379" s="33">
        <f>IF(ISBLANK('Monthly Estimate'!$D$32),SUMPRODUCT(('Monthly Estimate'!$F$32:$BL$32='Payment Calendar'!$A379)*('Monthly Estimate'!$B$32)),IF('Monthly Estimate'!$D$32='Payment Calendar'!$B379,'Monthly Estimate'!$B$32,0))</f>
        <v>0</v>
      </c>
      <c r="U379" s="41">
        <f>IF(ISBLANK('Monthly Estimate'!$D$33),SUMPRODUCT(('Monthly Estimate'!$F$33:$BL$33='Payment Calendar'!$A379)*('Monthly Estimate'!$B$33)),IF('Monthly Estimate'!$D$33='Payment Calendar'!$B379,'Monthly Estimate'!$B$33,0))</f>
        <v>0</v>
      </c>
      <c r="V379" s="41">
        <f>IF(ISBLANK('Monthly Estimate'!$D$34),SUMPRODUCT(('Monthly Estimate'!$F$34:$BL$34='Payment Calendar'!$A379)*('Monthly Estimate'!$B$34)),IF('Monthly Estimate'!$D$34='Payment Calendar'!$B379,'Monthly Estimate'!$B$34,0))</f>
        <v>0</v>
      </c>
      <c r="W379" s="41">
        <f>IF(ISBLANK('Monthly Estimate'!$D$35),SUMPRODUCT(('Monthly Estimate'!$F$35:$BL$35='Payment Calendar'!$A379)*('Monthly Estimate'!$B$35)),IF('Monthly Estimate'!$D$35='Payment Calendar'!$B379,'Monthly Estimate'!$B$35,0))</f>
        <v>0</v>
      </c>
      <c r="X379" s="41">
        <f>IF(ISBLANK('Monthly Estimate'!$D$36),SUMPRODUCT(('Monthly Estimate'!$F$36:$BL$36='Payment Calendar'!$A379)*('Monthly Estimate'!$B$36)),IF('Monthly Estimate'!$D$36='Payment Calendar'!$B379,'Monthly Estimate'!$B$36,0))</f>
        <v>0</v>
      </c>
      <c r="Y379" s="41">
        <f>IF(ISBLANK('Monthly Estimate'!$D$37),SUMPRODUCT(('Monthly Estimate'!$F$37:$BL$37='Payment Calendar'!$A379)*('Monthly Estimate'!$B$37)),IF('Monthly Estimate'!$D$37='Payment Calendar'!$B379,'Monthly Estimate'!$B$37,0))</f>
        <v>0</v>
      </c>
      <c r="Z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A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B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C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D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E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F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G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H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I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J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K379" s="41">
        <f>IF(ISBLANK('Monthly Estimate'!$D$38),SUMPRODUCT(('Monthly Estimate'!$F$38:$BL$38='Payment Calendar'!$A379)*('Monthly Estimate'!$B$38)),IF('Monthly Estimate'!$D$38='Payment Calendar'!$B379,'Monthly Estimate'!$B$38,0))</f>
        <v>0</v>
      </c>
      <c r="AL379" s="41">
        <f>IF(ISBLANK('Monthly Estimate'!$D$50),SUMPRODUCT(('Monthly Estimate'!$F$50:$BL$50='Payment Calendar'!$A379)*('Monthly Estimate'!$B$50)),IF('Monthly Estimate'!$D$50='Payment Calendar'!$B379,'Monthly Estimate'!$B$50,0))</f>
        <v>0</v>
      </c>
      <c r="AM379" s="42">
        <f>IF(ISBLANK('Monthly Estimate'!$D$51),SUMPRODUCT(('Monthly Estimate'!$F$51:$BL$51='Payment Calendar'!$A379)*('Monthly Estimate'!$B$51)),IF('Monthly Estimate'!$D$51='Payment Calendar'!$B379,'Monthly Estimate'!$B$51,0))</f>
        <v>0</v>
      </c>
      <c r="AN379" s="29">
        <f t="shared" ref="AN379" si="134">SUM(D379:AM379)</f>
        <v>0</v>
      </c>
      <c r="AO379" s="33">
        <f>IF(ISBLANK('Monthly Estimate'!$D$6),SUMPRODUCT(('Monthly Estimate'!$F$6:$BL$6='Payment Calendar'!$A379)*('Monthly Estimate'!$B$6)),IF('Monthly Estimate'!$D$6='Payment Calendar'!$B379,'Monthly Estimate'!$B$6,0))</f>
        <v>0</v>
      </c>
      <c r="AP379" s="41">
        <f>IF(ISBLANK('Monthly Estimate'!$D$7),SUMPRODUCT(('Monthly Estimate'!$F$7:$BL$7='Payment Calendar'!$A379)*('Monthly Estimate'!$B$7)),IF('Monthly Estimate'!$D$7='Payment Calendar'!$B379,'Monthly Estimate'!$B$7,0))</f>
        <v>0</v>
      </c>
      <c r="AQ379" s="34">
        <f>IF(ISBLANK('Monthly Estimate'!$D$8),SUMPRODUCT(('Monthly Estimate'!$F$8:$BL$8='Payment Calendar'!$A379)*('Monthly Estimate'!$B$8)),IF('Monthly Estimate'!$D$8='Payment Calendar'!$B379,'Monthly Estimate'!$B$8,0))</f>
        <v>0</v>
      </c>
      <c r="AR379" s="35">
        <f t="shared" ref="AR379" si="135">SUM(AO379:AQ379)</f>
        <v>0</v>
      </c>
      <c r="AS379" s="36">
        <f>IF(ISBLANK('Monthly Estimate'!$D$54),SUMPRODUCT(('Monthly Estimate'!$F$54:$BL$54='Payment Calendar'!$A379)*('Monthly Estimate'!$B$54)),IF('Monthly Estimate'!$D$54='Payment Calendar'!$B379,'Monthly Estimate'!$B$54,0))</f>
        <v>0</v>
      </c>
      <c r="AT379" s="34">
        <f>IF(ISBLANK('Monthly Estimate'!$D$55),SUMPRODUCT(('Monthly Estimate'!$F$55:$BL$55='Payment Calendar'!$A379)*('Monthly Estimate'!$B$55)),IF('Monthly Estimate'!$D$55='Payment Calendar'!$B379,'Monthly Estimate'!$B$55,0))</f>
        <v>0</v>
      </c>
      <c r="AU379" s="29">
        <f t="shared" ref="AU379" si="136">AS379-AT379</f>
        <v>0</v>
      </c>
      <c r="AV379" s="30">
        <f t="shared" ref="AV379" si="137">-AN379+AR379-AS379</f>
        <v>0</v>
      </c>
      <c r="AW379" s="37">
        <f t="shared" ref="AW379" si="138">AW378+AV379</f>
        <v>0</v>
      </c>
    </row>
    <row r="380" spans="1:49" s="62" customFormat="1" x14ac:dyDescent="0.2">
      <c r="A380" s="52" t="s">
        <v>8</v>
      </c>
      <c r="B380" s="53"/>
      <c r="C380" s="53"/>
      <c r="D380" s="54">
        <f t="shared" ref="D380:AU380" si="139">SUM(D4:D379)</f>
        <v>0</v>
      </c>
      <c r="E380" s="54">
        <f t="shared" si="139"/>
        <v>0</v>
      </c>
      <c r="F380" s="54">
        <f t="shared" si="139"/>
        <v>0</v>
      </c>
      <c r="G380" s="54">
        <f t="shared" si="139"/>
        <v>0</v>
      </c>
      <c r="H380" s="54">
        <f t="shared" si="139"/>
        <v>0</v>
      </c>
      <c r="I380" s="54">
        <f t="shared" si="139"/>
        <v>0</v>
      </c>
      <c r="J380" s="54">
        <f t="shared" si="139"/>
        <v>0</v>
      </c>
      <c r="K380" s="54">
        <f t="shared" si="139"/>
        <v>0</v>
      </c>
      <c r="L380" s="54">
        <f t="shared" si="139"/>
        <v>0</v>
      </c>
      <c r="M380" s="54">
        <f t="shared" si="139"/>
        <v>0</v>
      </c>
      <c r="N380" s="54">
        <f t="shared" si="139"/>
        <v>0</v>
      </c>
      <c r="O380" s="54">
        <f t="shared" si="139"/>
        <v>0</v>
      </c>
      <c r="P380" s="54">
        <f t="shared" si="139"/>
        <v>0</v>
      </c>
      <c r="Q380" s="54">
        <f t="shared" si="139"/>
        <v>0</v>
      </c>
      <c r="R380" s="54">
        <f t="shared" si="139"/>
        <v>0</v>
      </c>
      <c r="S380" s="54">
        <f t="shared" si="139"/>
        <v>0</v>
      </c>
      <c r="T380" s="54">
        <f t="shared" si="139"/>
        <v>0</v>
      </c>
      <c r="U380" s="55">
        <f t="shared" si="139"/>
        <v>0</v>
      </c>
      <c r="V380" s="55">
        <f t="shared" si="139"/>
        <v>0</v>
      </c>
      <c r="W380" s="55">
        <f t="shared" si="139"/>
        <v>0</v>
      </c>
      <c r="X380" s="55">
        <f t="shared" si="139"/>
        <v>0</v>
      </c>
      <c r="Y380" s="55">
        <f t="shared" si="139"/>
        <v>0</v>
      </c>
      <c r="Z380" s="55">
        <f t="shared" si="139"/>
        <v>0</v>
      </c>
      <c r="AA380" s="55">
        <f t="shared" si="139"/>
        <v>0</v>
      </c>
      <c r="AB380" s="55">
        <f t="shared" si="139"/>
        <v>0</v>
      </c>
      <c r="AC380" s="55">
        <f t="shared" si="139"/>
        <v>0</v>
      </c>
      <c r="AD380" s="55">
        <f t="shared" si="139"/>
        <v>0</v>
      </c>
      <c r="AE380" s="55">
        <f t="shared" si="139"/>
        <v>0</v>
      </c>
      <c r="AF380" s="55">
        <f t="shared" si="139"/>
        <v>0</v>
      </c>
      <c r="AG380" s="55">
        <f t="shared" si="139"/>
        <v>0</v>
      </c>
      <c r="AH380" s="55">
        <f t="shared" si="139"/>
        <v>0</v>
      </c>
      <c r="AI380" s="55">
        <f t="shared" si="139"/>
        <v>0</v>
      </c>
      <c r="AJ380" s="55">
        <f t="shared" si="139"/>
        <v>0</v>
      </c>
      <c r="AK380" s="55">
        <f t="shared" si="139"/>
        <v>0</v>
      </c>
      <c r="AL380" s="55">
        <f t="shared" si="139"/>
        <v>0</v>
      </c>
      <c r="AM380" s="56">
        <f t="shared" si="139"/>
        <v>0</v>
      </c>
      <c r="AN380" s="57">
        <f t="shared" si="139"/>
        <v>0</v>
      </c>
      <c r="AO380" s="54">
        <f t="shared" si="139"/>
        <v>0</v>
      </c>
      <c r="AP380" s="55">
        <f t="shared" si="139"/>
        <v>0</v>
      </c>
      <c r="AQ380" s="54">
        <f t="shared" si="139"/>
        <v>0</v>
      </c>
      <c r="AR380" s="58">
        <f t="shared" si="139"/>
        <v>0</v>
      </c>
      <c r="AS380" s="59">
        <f t="shared" si="139"/>
        <v>0</v>
      </c>
      <c r="AT380" s="60">
        <f t="shared" si="139"/>
        <v>0</v>
      </c>
      <c r="AU380" s="57">
        <f t="shared" si="139"/>
        <v>0</v>
      </c>
      <c r="AV380" s="59"/>
      <c r="AW380" s="61"/>
    </row>
    <row r="381" spans="1:49" x14ac:dyDescent="0.2">
      <c r="A381" s="50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2"/>
      <c r="AM381" s="2"/>
      <c r="AN381" s="63"/>
      <c r="AO381" s="2"/>
      <c r="AP381" s="2"/>
      <c r="AQ381" s="2"/>
      <c r="AR381" s="11"/>
      <c r="AS381" s="50"/>
      <c r="AT381" s="2"/>
      <c r="AU381" s="63"/>
      <c r="AV381" s="64"/>
      <c r="AW381" s="51"/>
    </row>
    <row r="382" spans="1:49" x14ac:dyDescent="0.2">
      <c r="A382" s="65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7"/>
      <c r="AO382" s="66"/>
      <c r="AP382" s="66"/>
      <c r="AQ382" s="66"/>
      <c r="AR382" s="68"/>
      <c r="AS382" s="65"/>
      <c r="AT382" s="66"/>
      <c r="AU382" s="67"/>
      <c r="AV382" s="69"/>
      <c r="AW382" s="70"/>
    </row>
  </sheetData>
  <pageMargins left="0.7" right="0.7" top="0.75" bottom="0.75" header="0.51180555555555496" footer="0.51180555555555496"/>
  <pageSetup firstPageNumber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Apr!G1000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Mar!G1000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F6" sqref="D4:F6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Feb!G1000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Jan!G1000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topLeftCell="A16" zoomScaleNormal="100" workbookViewId="0">
      <selection activeCell="K26" sqref="K26:K38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9"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"/>
  <sheetViews>
    <sheetView topLeftCell="B1" zoomScale="55" zoomScaleNormal="55" workbookViewId="0">
      <selection activeCell="J14" sqref="J14"/>
    </sheetView>
  </sheetViews>
  <sheetFormatPr defaultRowHeight="12.75" x14ac:dyDescent="0.2"/>
  <cols>
    <col min="1" max="1" width="0" hidden="1" customWidth="1"/>
    <col min="2" max="2" width="17.140625"/>
    <col min="3" max="3" width="10.140625"/>
    <col min="4" max="5" width="11"/>
    <col min="6" max="6" width="10.140625"/>
    <col min="7" max="7" width="12.140625"/>
    <col min="8" max="10" width="8.5703125"/>
    <col min="11" max="11" width="10.140625"/>
    <col min="12" max="15" width="8.5703125"/>
    <col min="16" max="17" width="12.28515625" bestFit="1" customWidth="1"/>
    <col min="18" max="18" width="13.42578125" bestFit="1" customWidth="1"/>
    <col min="19" max="19" width="24.5703125" bestFit="1" customWidth="1"/>
    <col min="20" max="1029" width="8.5703125"/>
  </cols>
  <sheetData>
    <row r="2" spans="1:20" ht="15" x14ac:dyDescent="0.25">
      <c r="B2" s="71"/>
    </row>
    <row r="3" spans="1:20" ht="15" x14ac:dyDescent="0.25">
      <c r="B3" s="120"/>
    </row>
    <row r="4" spans="1:20" ht="15" x14ac:dyDescent="0.25">
      <c r="B4" s="120"/>
      <c r="P4" s="162" t="s">
        <v>112</v>
      </c>
      <c r="Q4" s="162"/>
      <c r="R4" s="162"/>
      <c r="S4" s="162"/>
    </row>
    <row r="5" spans="1:20" ht="15" x14ac:dyDescent="0.25">
      <c r="A5" t="s">
        <v>77</v>
      </c>
      <c r="B5" s="74" t="s">
        <v>69</v>
      </c>
      <c r="C5" s="121">
        <v>43101</v>
      </c>
      <c r="D5" s="121">
        <v>43132</v>
      </c>
      <c r="E5" s="121">
        <v>43160</v>
      </c>
      <c r="F5" s="121">
        <v>43191</v>
      </c>
      <c r="G5" s="121">
        <v>43221</v>
      </c>
      <c r="H5" s="121">
        <v>43252</v>
      </c>
      <c r="I5" s="121">
        <v>43282</v>
      </c>
      <c r="J5" s="121">
        <v>43313</v>
      </c>
      <c r="K5" s="121">
        <v>43344</v>
      </c>
      <c r="L5" s="121">
        <v>43374</v>
      </c>
      <c r="M5" s="121">
        <v>43405</v>
      </c>
      <c r="N5" s="121">
        <v>43435</v>
      </c>
      <c r="P5" s="121" t="s">
        <v>108</v>
      </c>
      <c r="Q5" s="121" t="s">
        <v>109</v>
      </c>
      <c r="R5" s="121" t="s">
        <v>110</v>
      </c>
      <c r="S5" s="121" t="s">
        <v>111</v>
      </c>
      <c r="T5" s="121"/>
    </row>
    <row r="6" spans="1:20" x14ac:dyDescent="0.2">
      <c r="A6">
        <v>1</v>
      </c>
      <c r="B6" t="str">
        <f>'Monthly Estimate'!A13</f>
        <v>Car Payment #1</v>
      </c>
      <c r="C6" s="33">
        <f>Jan!$L3</f>
        <v>0</v>
      </c>
      <c r="D6" s="33">
        <f>Feb!$L3</f>
        <v>0</v>
      </c>
      <c r="E6" s="33">
        <f>Mar!$L3</f>
        <v>0</v>
      </c>
      <c r="F6" s="33">
        <f>Apr!$L3</f>
        <v>0</v>
      </c>
      <c r="G6" s="33">
        <f>May!$L3</f>
        <v>0</v>
      </c>
      <c r="H6" s="33">
        <f>June!$L3</f>
        <v>0</v>
      </c>
      <c r="I6" s="33">
        <f>July!$L3</f>
        <v>0</v>
      </c>
      <c r="J6" s="33">
        <f>Aug!$L3</f>
        <v>0</v>
      </c>
      <c r="K6" s="33">
        <f>Sept!$L3</f>
        <v>0</v>
      </c>
      <c r="L6" s="33">
        <f>Oct!$L3</f>
        <v>0</v>
      </c>
      <c r="M6" s="33">
        <f>Nov!$L3</f>
        <v>0</v>
      </c>
      <c r="N6" s="33">
        <f>Dec!$L3</f>
        <v>0</v>
      </c>
      <c r="P6" s="161">
        <f>SUM(L6:N6)</f>
        <v>0</v>
      </c>
      <c r="Q6" s="160">
        <f>SUM(I6:N6)/6</f>
        <v>0</v>
      </c>
      <c r="R6" s="160">
        <f>SUM(C6:N6)/12</f>
        <v>0</v>
      </c>
      <c r="S6" s="160">
        <f>SUM(C6:N6)/12</f>
        <v>0</v>
      </c>
    </row>
    <row r="7" spans="1:20" x14ac:dyDescent="0.2">
      <c r="A7">
        <v>2</v>
      </c>
      <c r="B7" t="str">
        <f>'Monthly Estimate'!A14</f>
        <v>Car Payment #2</v>
      </c>
      <c r="C7" s="33">
        <f>Jan!$L4</f>
        <v>0</v>
      </c>
      <c r="D7" s="33">
        <f>Feb!$L4</f>
        <v>0</v>
      </c>
      <c r="E7" s="33">
        <f>Mar!$L4</f>
        <v>0</v>
      </c>
      <c r="F7" s="33">
        <f>Apr!$L4</f>
        <v>0</v>
      </c>
      <c r="G7" s="33">
        <f>May!$L4</f>
        <v>0</v>
      </c>
      <c r="H7" s="33">
        <f>June!$L4</f>
        <v>0</v>
      </c>
      <c r="I7" s="33">
        <f>July!$L4</f>
        <v>0</v>
      </c>
      <c r="J7" s="33">
        <f>Aug!$L4</f>
        <v>0</v>
      </c>
      <c r="K7" s="33">
        <f>Sept!$L4</f>
        <v>0</v>
      </c>
      <c r="L7" s="33">
        <f>Oct!$L4</f>
        <v>0</v>
      </c>
      <c r="M7" s="33">
        <f>Nov!$L4</f>
        <v>0</v>
      </c>
      <c r="N7" s="33">
        <f>Dec!$L4</f>
        <v>0</v>
      </c>
      <c r="P7" s="161">
        <f t="shared" ref="P7:P54" si="0">SUM(L7:N7)</f>
        <v>0</v>
      </c>
      <c r="Q7" s="160">
        <f t="shared" ref="Q7:Q54" si="1">SUM(I7:N7)/6</f>
        <v>0</v>
      </c>
      <c r="R7" s="160">
        <f t="shared" ref="R7:R54" si="2">SUM(C7:N7)/12</f>
        <v>0</v>
      </c>
      <c r="S7" s="160">
        <f t="shared" ref="S7:S54" si="3">SUM(C7:N7)/12</f>
        <v>0</v>
      </c>
    </row>
    <row r="8" spans="1:20" x14ac:dyDescent="0.2">
      <c r="A8">
        <v>3</v>
      </c>
      <c r="B8" t="str">
        <f>'Monthly Estimate'!A15</f>
        <v>Car Insurance</v>
      </c>
      <c r="C8" s="33">
        <f>Jan!$L5</f>
        <v>0</v>
      </c>
      <c r="D8" s="33">
        <f>Feb!$L5</f>
        <v>0</v>
      </c>
      <c r="E8" s="33">
        <f>Mar!$L5</f>
        <v>0</v>
      </c>
      <c r="F8" s="33">
        <f>Apr!$L5</f>
        <v>0</v>
      </c>
      <c r="G8" s="33">
        <f>May!$L5</f>
        <v>0</v>
      </c>
      <c r="H8" s="33">
        <f>June!$L5</f>
        <v>0</v>
      </c>
      <c r="I8" s="33">
        <f>July!$L5</f>
        <v>0</v>
      </c>
      <c r="J8" s="33">
        <f>Aug!$L5</f>
        <v>0</v>
      </c>
      <c r="K8" s="33">
        <f>Sept!$L5</f>
        <v>0</v>
      </c>
      <c r="L8" s="33">
        <f>Oct!$L5</f>
        <v>0</v>
      </c>
      <c r="M8" s="33">
        <f>Nov!$L5</f>
        <v>0</v>
      </c>
      <c r="N8" s="33">
        <f>Dec!$L5</f>
        <v>0</v>
      </c>
      <c r="P8" s="161">
        <f t="shared" si="0"/>
        <v>0</v>
      </c>
      <c r="Q8" s="160">
        <f t="shared" si="1"/>
        <v>0</v>
      </c>
      <c r="R8" s="160">
        <f t="shared" si="2"/>
        <v>0</v>
      </c>
      <c r="S8" s="160">
        <f t="shared" si="3"/>
        <v>0</v>
      </c>
    </row>
    <row r="9" spans="1:20" x14ac:dyDescent="0.2">
      <c r="A9">
        <v>4</v>
      </c>
      <c r="B9" t="str">
        <f>'Monthly Estimate'!A16</f>
        <v>Home Insurance</v>
      </c>
      <c r="C9" s="33">
        <f>Jan!$L6</f>
        <v>0</v>
      </c>
      <c r="D9" s="33">
        <f>Feb!$L6</f>
        <v>0</v>
      </c>
      <c r="E9" s="33">
        <f>Mar!$L6</f>
        <v>0</v>
      </c>
      <c r="F9" s="33">
        <f>Apr!$L6</f>
        <v>0</v>
      </c>
      <c r="G9" s="33">
        <f>May!$L6</f>
        <v>0</v>
      </c>
      <c r="H9" s="33">
        <f>June!$L6</f>
        <v>0</v>
      </c>
      <c r="I9" s="33">
        <f>July!$L6</f>
        <v>0</v>
      </c>
      <c r="J9" s="33">
        <f>Aug!$L6</f>
        <v>0</v>
      </c>
      <c r="K9" s="33">
        <f>Sept!$L6</f>
        <v>0</v>
      </c>
      <c r="L9" s="33">
        <f>Oct!$L6</f>
        <v>0</v>
      </c>
      <c r="M9" s="33">
        <f>Nov!$L6</f>
        <v>0</v>
      </c>
      <c r="N9" s="33">
        <f>Dec!$L6</f>
        <v>0</v>
      </c>
      <c r="P9" s="161">
        <f t="shared" si="0"/>
        <v>0</v>
      </c>
      <c r="Q9" s="160">
        <f t="shared" si="1"/>
        <v>0</v>
      </c>
      <c r="R9" s="160">
        <f t="shared" si="2"/>
        <v>0</v>
      </c>
      <c r="S9" s="160">
        <f t="shared" si="3"/>
        <v>0</v>
      </c>
    </row>
    <row r="10" spans="1:20" x14ac:dyDescent="0.2">
      <c r="A10">
        <v>5</v>
      </c>
      <c r="B10" t="str">
        <f>'Monthly Estimate'!A17</f>
        <v>Mortgage / Rent</v>
      </c>
      <c r="C10" s="33">
        <f>Jan!$L7</f>
        <v>0</v>
      </c>
      <c r="D10" s="33">
        <f>Feb!$L7</f>
        <v>0</v>
      </c>
      <c r="E10" s="33">
        <f>Mar!$L7</f>
        <v>0</v>
      </c>
      <c r="F10" s="33">
        <f>Apr!$L7</f>
        <v>0</v>
      </c>
      <c r="G10" s="33">
        <f>May!$L7</f>
        <v>0</v>
      </c>
      <c r="H10" s="33">
        <f>June!$L7</f>
        <v>0</v>
      </c>
      <c r="I10" s="33">
        <f>July!$L7</f>
        <v>0</v>
      </c>
      <c r="J10" s="33">
        <f>Aug!$L7</f>
        <v>0</v>
      </c>
      <c r="K10" s="33">
        <f>Sept!$L7</f>
        <v>0</v>
      </c>
      <c r="L10" s="33">
        <f>Oct!$L7</f>
        <v>0</v>
      </c>
      <c r="M10" s="33">
        <f>Nov!$L7</f>
        <v>0</v>
      </c>
      <c r="N10" s="33">
        <f>Dec!$L7</f>
        <v>0</v>
      </c>
      <c r="P10" s="161">
        <f t="shared" si="0"/>
        <v>0</v>
      </c>
      <c r="Q10" s="160">
        <f t="shared" si="1"/>
        <v>0</v>
      </c>
      <c r="R10" s="160">
        <f t="shared" si="2"/>
        <v>0</v>
      </c>
      <c r="S10" s="160">
        <f t="shared" si="3"/>
        <v>0</v>
      </c>
    </row>
    <row r="11" spans="1:20" x14ac:dyDescent="0.2">
      <c r="A11">
        <v>6</v>
      </c>
      <c r="B11" t="str">
        <f>'Monthly Estimate'!A18</f>
        <v>Mortgage Insurance</v>
      </c>
      <c r="C11" s="33">
        <f>Jan!$L8</f>
        <v>0</v>
      </c>
      <c r="D11" s="33">
        <f>Feb!$L8</f>
        <v>0</v>
      </c>
      <c r="E11" s="33">
        <f>Mar!$L8</f>
        <v>0</v>
      </c>
      <c r="F11" s="33">
        <f>Apr!$L8</f>
        <v>0</v>
      </c>
      <c r="G11" s="33">
        <f>May!$L8</f>
        <v>0</v>
      </c>
      <c r="H11" s="33">
        <f>June!$L8</f>
        <v>0</v>
      </c>
      <c r="I11" s="33">
        <f>July!$L8</f>
        <v>0</v>
      </c>
      <c r="J11" s="33">
        <f>Aug!$L8</f>
        <v>0</v>
      </c>
      <c r="K11" s="33">
        <f>Sept!$L8</f>
        <v>0</v>
      </c>
      <c r="L11" s="33">
        <f>Oct!$L8</f>
        <v>0</v>
      </c>
      <c r="M11" s="33">
        <f>Nov!$L8</f>
        <v>0</v>
      </c>
      <c r="N11" s="33">
        <f>Dec!$L8</f>
        <v>0</v>
      </c>
      <c r="P11" s="161">
        <f t="shared" si="0"/>
        <v>0</v>
      </c>
      <c r="Q11" s="160">
        <f t="shared" si="1"/>
        <v>0</v>
      </c>
      <c r="R11" s="160">
        <f t="shared" si="2"/>
        <v>0</v>
      </c>
      <c r="S11" s="160">
        <f t="shared" si="3"/>
        <v>0</v>
      </c>
    </row>
    <row r="12" spans="1:20" x14ac:dyDescent="0.2">
      <c r="A12">
        <v>7</v>
      </c>
      <c r="B12" t="str">
        <f>'Monthly Estimate'!A19</f>
        <v>Hydro</v>
      </c>
      <c r="C12" s="33">
        <f>Jan!$L9</f>
        <v>0</v>
      </c>
      <c r="D12" s="33">
        <f>Feb!$L9</f>
        <v>0</v>
      </c>
      <c r="E12" s="33">
        <f>Mar!$L9</f>
        <v>0</v>
      </c>
      <c r="F12" s="33">
        <f>Apr!$L9</f>
        <v>0</v>
      </c>
      <c r="G12" s="33">
        <f>May!$L9</f>
        <v>0</v>
      </c>
      <c r="H12" s="33">
        <f>June!$L9</f>
        <v>0</v>
      </c>
      <c r="I12" s="33">
        <f>July!$L9</f>
        <v>0</v>
      </c>
      <c r="J12" s="33">
        <f>Aug!$L9</f>
        <v>0</v>
      </c>
      <c r="K12" s="33">
        <f>Sept!$L9</f>
        <v>0</v>
      </c>
      <c r="L12" s="33">
        <f>Oct!$L9</f>
        <v>0</v>
      </c>
      <c r="M12" s="33">
        <f>Nov!$L9</f>
        <v>0</v>
      </c>
      <c r="N12" s="33">
        <f>Dec!$L9</f>
        <v>0</v>
      </c>
      <c r="P12" s="161">
        <f t="shared" si="0"/>
        <v>0</v>
      </c>
      <c r="Q12" s="160">
        <f t="shared" si="1"/>
        <v>0</v>
      </c>
      <c r="R12" s="160">
        <f t="shared" si="2"/>
        <v>0</v>
      </c>
      <c r="S12" s="160">
        <f t="shared" si="3"/>
        <v>0</v>
      </c>
    </row>
    <row r="13" spans="1:20" x14ac:dyDescent="0.2">
      <c r="A13">
        <v>8</v>
      </c>
      <c r="B13" t="str">
        <f>'Monthly Estimate'!A20</f>
        <v>Utilities</v>
      </c>
      <c r="C13" s="33">
        <f>Jan!$L10</f>
        <v>0</v>
      </c>
      <c r="D13" s="33">
        <f>Feb!$L10</f>
        <v>0</v>
      </c>
      <c r="E13" s="33">
        <f>Mar!$L10</f>
        <v>0</v>
      </c>
      <c r="F13" s="33">
        <f>Apr!$L10</f>
        <v>0</v>
      </c>
      <c r="G13" s="33">
        <f>May!$L10</f>
        <v>0</v>
      </c>
      <c r="H13" s="33">
        <f>June!$L10</f>
        <v>0</v>
      </c>
      <c r="I13" s="33">
        <f>July!$L10</f>
        <v>0</v>
      </c>
      <c r="J13" s="33">
        <f>Aug!$L10</f>
        <v>0</v>
      </c>
      <c r="K13" s="33">
        <f>Sept!$L10</f>
        <v>0</v>
      </c>
      <c r="L13" s="33">
        <f>Oct!$L10</f>
        <v>0</v>
      </c>
      <c r="M13" s="33">
        <f>Nov!$L10</f>
        <v>0</v>
      </c>
      <c r="N13" s="33">
        <f>Dec!$L10</f>
        <v>0</v>
      </c>
      <c r="P13" s="161">
        <f t="shared" si="0"/>
        <v>0</v>
      </c>
      <c r="Q13" s="160">
        <f t="shared" si="1"/>
        <v>0</v>
      </c>
      <c r="R13" s="160">
        <f t="shared" si="2"/>
        <v>0</v>
      </c>
      <c r="S13" s="160">
        <f t="shared" si="3"/>
        <v>0</v>
      </c>
    </row>
    <row r="14" spans="1:20" x14ac:dyDescent="0.2">
      <c r="A14">
        <v>9</v>
      </c>
      <c r="B14" t="str">
        <f>'Monthly Estimate'!A21</f>
        <v>Internet / Cable / Home Phone</v>
      </c>
      <c r="C14" s="33">
        <f>Jan!$L11</f>
        <v>0</v>
      </c>
      <c r="D14" s="33">
        <f>Feb!$L11</f>
        <v>0</v>
      </c>
      <c r="E14" s="33">
        <f>Mar!$L11</f>
        <v>0</v>
      </c>
      <c r="F14" s="33">
        <f>Apr!$L11</f>
        <v>0</v>
      </c>
      <c r="G14" s="33">
        <f>May!$L11</f>
        <v>0</v>
      </c>
      <c r="H14" s="33">
        <f>June!$L11</f>
        <v>0</v>
      </c>
      <c r="I14" s="33">
        <f>July!$L11</f>
        <v>0</v>
      </c>
      <c r="J14" s="33">
        <f>Aug!$L11</f>
        <v>0</v>
      </c>
      <c r="K14" s="33">
        <f>Sept!$L11</f>
        <v>0</v>
      </c>
      <c r="L14" s="33">
        <f>Oct!$L11</f>
        <v>0</v>
      </c>
      <c r="M14" s="33">
        <f>Nov!$L11</f>
        <v>0</v>
      </c>
      <c r="N14" s="33">
        <f>Dec!$L11</f>
        <v>0</v>
      </c>
      <c r="P14" s="161">
        <f t="shared" si="0"/>
        <v>0</v>
      </c>
      <c r="Q14" s="160">
        <f t="shared" si="1"/>
        <v>0</v>
      </c>
      <c r="R14" s="160">
        <f t="shared" si="2"/>
        <v>0</v>
      </c>
      <c r="S14" s="160">
        <f t="shared" si="3"/>
        <v>0</v>
      </c>
    </row>
    <row r="15" spans="1:20" x14ac:dyDescent="0.2">
      <c r="A15">
        <v>10</v>
      </c>
      <c r="B15" t="str">
        <f>'Monthly Estimate'!A22</f>
        <v>Cell Phones</v>
      </c>
      <c r="C15" s="33">
        <f>Jan!$L12</f>
        <v>0</v>
      </c>
      <c r="D15" s="33">
        <f>Feb!$L12</f>
        <v>0</v>
      </c>
      <c r="E15" s="33">
        <f>Mar!$L12</f>
        <v>0</v>
      </c>
      <c r="F15" s="33">
        <f>Apr!$L12</f>
        <v>0</v>
      </c>
      <c r="G15" s="33">
        <f>May!$L12</f>
        <v>0</v>
      </c>
      <c r="H15" s="33">
        <f>June!$L12</f>
        <v>0</v>
      </c>
      <c r="I15" s="33">
        <f>July!$L12</f>
        <v>0</v>
      </c>
      <c r="J15" s="33">
        <f>Aug!$L12</f>
        <v>0</v>
      </c>
      <c r="K15" s="33">
        <f>Sept!$L12</f>
        <v>0</v>
      </c>
      <c r="L15" s="33">
        <f>Oct!$L12</f>
        <v>0</v>
      </c>
      <c r="M15" s="33">
        <f>Nov!$L12</f>
        <v>0</v>
      </c>
      <c r="N15" s="33">
        <f>Dec!$L12</f>
        <v>0</v>
      </c>
      <c r="P15" s="161">
        <f t="shared" si="0"/>
        <v>0</v>
      </c>
      <c r="Q15" s="160">
        <f t="shared" si="1"/>
        <v>0</v>
      </c>
      <c r="R15" s="160">
        <f t="shared" si="2"/>
        <v>0</v>
      </c>
      <c r="S15" s="160">
        <f t="shared" si="3"/>
        <v>0</v>
      </c>
    </row>
    <row r="16" spans="1:20" x14ac:dyDescent="0.2">
      <c r="A16">
        <v>11</v>
      </c>
      <c r="B16" t="str">
        <f>'Monthly Estimate'!A23</f>
        <v>Child Care</v>
      </c>
      <c r="C16" s="33">
        <f>Jan!$L13</f>
        <v>0</v>
      </c>
      <c r="D16" s="33">
        <f>Feb!$L13</f>
        <v>0</v>
      </c>
      <c r="E16" s="33">
        <f>Mar!$L13</f>
        <v>0</v>
      </c>
      <c r="F16" s="33">
        <f>Apr!$L13</f>
        <v>0</v>
      </c>
      <c r="G16" s="33">
        <f>May!$L13</f>
        <v>0</v>
      </c>
      <c r="H16" s="33">
        <f>June!$L13</f>
        <v>0</v>
      </c>
      <c r="I16" s="33">
        <f>July!$L13</f>
        <v>0</v>
      </c>
      <c r="J16" s="33">
        <f>Aug!$L13</f>
        <v>0</v>
      </c>
      <c r="K16" s="33">
        <f>Sept!$L13</f>
        <v>0</v>
      </c>
      <c r="L16" s="33">
        <f>Oct!$L13</f>
        <v>0</v>
      </c>
      <c r="M16" s="33">
        <f>Nov!$L13</f>
        <v>0</v>
      </c>
      <c r="N16" s="33">
        <f>Dec!$L13</f>
        <v>0</v>
      </c>
      <c r="P16" s="161">
        <f t="shared" si="0"/>
        <v>0</v>
      </c>
      <c r="Q16" s="160">
        <f t="shared" si="1"/>
        <v>0</v>
      </c>
      <c r="R16" s="160">
        <f t="shared" si="2"/>
        <v>0</v>
      </c>
      <c r="S16" s="160">
        <f t="shared" si="3"/>
        <v>0</v>
      </c>
    </row>
    <row r="17" spans="1:19" x14ac:dyDescent="0.2">
      <c r="A17">
        <v>12</v>
      </c>
      <c r="B17" t="str">
        <f>'Monthly Estimate'!A24</f>
        <v>Monthly Credit Card Charges</v>
      </c>
      <c r="C17" s="33">
        <f>Jan!$L14</f>
        <v>0</v>
      </c>
      <c r="D17" s="33">
        <f>Feb!$L14</f>
        <v>0</v>
      </c>
      <c r="E17" s="33">
        <f>Mar!$L14</f>
        <v>0</v>
      </c>
      <c r="F17" s="33">
        <f>Apr!$L14</f>
        <v>0</v>
      </c>
      <c r="G17" s="33">
        <f>May!$L14</f>
        <v>0</v>
      </c>
      <c r="H17" s="33">
        <f>June!$L14</f>
        <v>0</v>
      </c>
      <c r="I17" s="33">
        <f>July!$L14</f>
        <v>0</v>
      </c>
      <c r="J17" s="33">
        <f>Aug!$L14</f>
        <v>0</v>
      </c>
      <c r="K17" s="33">
        <f>Sept!$L14</f>
        <v>0</v>
      </c>
      <c r="L17" s="33">
        <f>Oct!$L14</f>
        <v>0</v>
      </c>
      <c r="M17" s="33">
        <f>Nov!$L14</f>
        <v>0</v>
      </c>
      <c r="N17" s="33">
        <f>Dec!$L14</f>
        <v>0</v>
      </c>
      <c r="P17" s="161">
        <f t="shared" si="0"/>
        <v>0</v>
      </c>
      <c r="Q17" s="160">
        <f t="shared" si="1"/>
        <v>0</v>
      </c>
      <c r="R17" s="160">
        <f t="shared" si="2"/>
        <v>0</v>
      </c>
      <c r="S17" s="160">
        <f t="shared" si="3"/>
        <v>0</v>
      </c>
    </row>
    <row r="18" spans="1:19" x14ac:dyDescent="0.2">
      <c r="A18">
        <v>13</v>
      </c>
      <c r="B18" t="str">
        <f>'Monthly Estimate'!A25</f>
        <v>Groceries</v>
      </c>
      <c r="C18" s="33">
        <f>Jan!$L15</f>
        <v>0</v>
      </c>
      <c r="D18" s="33">
        <f>Feb!$L15</f>
        <v>0</v>
      </c>
      <c r="E18" s="33">
        <f>Mar!$L15</f>
        <v>0</v>
      </c>
      <c r="F18" s="33">
        <f>Apr!$L15</f>
        <v>0</v>
      </c>
      <c r="G18" s="33">
        <f>May!$L15</f>
        <v>0</v>
      </c>
      <c r="H18" s="33">
        <f>June!$L15</f>
        <v>0</v>
      </c>
      <c r="I18" s="33">
        <f>July!$L15</f>
        <v>0</v>
      </c>
      <c r="J18" s="33">
        <f>Aug!$L15</f>
        <v>0</v>
      </c>
      <c r="K18" s="33">
        <f>Sept!$L15</f>
        <v>0</v>
      </c>
      <c r="L18" s="33">
        <f>Oct!$L15</f>
        <v>0</v>
      </c>
      <c r="M18" s="33">
        <f>Nov!$L15</f>
        <v>0</v>
      </c>
      <c r="N18" s="33">
        <f>Dec!$L15</f>
        <v>0</v>
      </c>
      <c r="P18" s="161">
        <f t="shared" si="0"/>
        <v>0</v>
      </c>
      <c r="Q18" s="160">
        <f t="shared" si="1"/>
        <v>0</v>
      </c>
      <c r="R18" s="160">
        <f t="shared" si="2"/>
        <v>0</v>
      </c>
      <c r="S18" s="160">
        <f t="shared" si="3"/>
        <v>0</v>
      </c>
    </row>
    <row r="19" spans="1:19" x14ac:dyDescent="0.2">
      <c r="A19">
        <v>14</v>
      </c>
      <c r="B19" t="str">
        <f>'Monthly Estimate'!A26</f>
        <v>Gas</v>
      </c>
      <c r="C19" s="33">
        <f>Jan!$L16</f>
        <v>0</v>
      </c>
      <c r="D19" s="33">
        <f>Feb!$L16</f>
        <v>0</v>
      </c>
      <c r="E19" s="33">
        <f>Mar!$L16</f>
        <v>0</v>
      </c>
      <c r="F19" s="33">
        <f>Apr!$L16</f>
        <v>0</v>
      </c>
      <c r="G19" s="33">
        <f>May!$L16</f>
        <v>0</v>
      </c>
      <c r="H19" s="33">
        <f>June!$L16</f>
        <v>0</v>
      </c>
      <c r="I19" s="33">
        <f>July!$L16</f>
        <v>0</v>
      </c>
      <c r="J19" s="33">
        <f>Aug!$L16</f>
        <v>0</v>
      </c>
      <c r="K19" s="33">
        <f>Sept!$L16</f>
        <v>0</v>
      </c>
      <c r="L19" s="33">
        <f>Oct!$L16</f>
        <v>0</v>
      </c>
      <c r="M19" s="33">
        <f>Nov!$L16</f>
        <v>0</v>
      </c>
      <c r="N19" s="33">
        <f>Dec!$L16</f>
        <v>0</v>
      </c>
      <c r="P19" s="161">
        <f t="shared" si="0"/>
        <v>0</v>
      </c>
      <c r="Q19" s="160">
        <f t="shared" si="1"/>
        <v>0</v>
      </c>
      <c r="R19" s="160">
        <f t="shared" si="2"/>
        <v>0</v>
      </c>
      <c r="S19" s="160">
        <f t="shared" si="3"/>
        <v>0</v>
      </c>
    </row>
    <row r="20" spans="1:19" x14ac:dyDescent="0.2">
      <c r="A20">
        <v>15</v>
      </c>
      <c r="B20" t="str">
        <f>'Monthly Estimate'!A27</f>
        <v>Bank Fees</v>
      </c>
      <c r="C20" s="33">
        <f>Jan!$L17</f>
        <v>0</v>
      </c>
      <c r="D20" s="33">
        <f>Feb!$L17</f>
        <v>0</v>
      </c>
      <c r="E20" s="33">
        <f>Mar!$L17</f>
        <v>0</v>
      </c>
      <c r="F20" s="33">
        <f>Apr!$L17</f>
        <v>0</v>
      </c>
      <c r="G20" s="33">
        <f>May!$L17</f>
        <v>0</v>
      </c>
      <c r="H20" s="33">
        <f>June!$L17</f>
        <v>0</v>
      </c>
      <c r="I20" s="33">
        <f>July!$L17</f>
        <v>0</v>
      </c>
      <c r="J20" s="33">
        <f>Aug!$L17</f>
        <v>0</v>
      </c>
      <c r="K20" s="33">
        <f>Sept!$L17</f>
        <v>0</v>
      </c>
      <c r="L20" s="33">
        <f>Oct!$L17</f>
        <v>0</v>
      </c>
      <c r="M20" s="33">
        <f>Nov!$L17</f>
        <v>0</v>
      </c>
      <c r="N20" s="33">
        <f>Dec!$L17</f>
        <v>0</v>
      </c>
      <c r="P20" s="161">
        <f t="shared" si="0"/>
        <v>0</v>
      </c>
      <c r="Q20" s="160">
        <f t="shared" si="1"/>
        <v>0</v>
      </c>
      <c r="R20" s="160">
        <f t="shared" si="2"/>
        <v>0</v>
      </c>
      <c r="S20" s="160">
        <f t="shared" si="3"/>
        <v>0</v>
      </c>
    </row>
    <row r="21" spans="1:19" x14ac:dyDescent="0.2">
      <c r="A21">
        <v>16</v>
      </c>
      <c r="B21" t="str">
        <f>'Monthly Estimate'!A28</f>
        <v>Loan Payments</v>
      </c>
      <c r="C21" s="33">
        <f>Jan!$L18</f>
        <v>0</v>
      </c>
      <c r="D21" s="33">
        <f>Feb!$L18</f>
        <v>0</v>
      </c>
      <c r="E21" s="33">
        <f>Mar!$L18</f>
        <v>0</v>
      </c>
      <c r="F21" s="33">
        <f>Apr!$L18</f>
        <v>0</v>
      </c>
      <c r="G21" s="33">
        <f>May!$L18</f>
        <v>0</v>
      </c>
      <c r="H21" s="33">
        <f>June!$L18</f>
        <v>0</v>
      </c>
      <c r="I21" s="33">
        <f>July!$L18</f>
        <v>0</v>
      </c>
      <c r="J21" s="33">
        <f>Aug!$L18</f>
        <v>0</v>
      </c>
      <c r="K21" s="33">
        <f>Sept!$L18</f>
        <v>0</v>
      </c>
      <c r="L21" s="33">
        <f>Oct!$L18</f>
        <v>0</v>
      </c>
      <c r="M21" s="33">
        <f>Nov!$L18</f>
        <v>0</v>
      </c>
      <c r="N21" s="33">
        <f>Dec!$L18</f>
        <v>0</v>
      </c>
      <c r="P21" s="161">
        <f t="shared" si="0"/>
        <v>0</v>
      </c>
      <c r="Q21" s="160">
        <f t="shared" si="1"/>
        <v>0</v>
      </c>
      <c r="R21" s="160">
        <f t="shared" si="2"/>
        <v>0</v>
      </c>
      <c r="S21" s="160">
        <f t="shared" si="3"/>
        <v>0</v>
      </c>
    </row>
    <row r="22" spans="1:19" x14ac:dyDescent="0.2">
      <c r="A22">
        <v>17</v>
      </c>
      <c r="B22" t="str">
        <f>'Monthly Estimate'!A32</f>
        <v>Entertainment</v>
      </c>
      <c r="C22" s="33">
        <f>Jan!$L19</f>
        <v>0</v>
      </c>
      <c r="D22" s="33">
        <f>Feb!$L19</f>
        <v>0</v>
      </c>
      <c r="E22" s="33">
        <f>Mar!$L19</f>
        <v>0</v>
      </c>
      <c r="F22" s="33">
        <f>Apr!$L19</f>
        <v>0</v>
      </c>
      <c r="G22" s="33">
        <f>May!$L19</f>
        <v>0</v>
      </c>
      <c r="H22" s="33">
        <f>June!$L19</f>
        <v>0</v>
      </c>
      <c r="I22" s="33">
        <f>July!$L19</f>
        <v>0</v>
      </c>
      <c r="J22" s="33">
        <f>Aug!$L19</f>
        <v>0</v>
      </c>
      <c r="K22" s="33">
        <f>Sept!$L19</f>
        <v>0</v>
      </c>
      <c r="L22" s="33">
        <f>Oct!$L19</f>
        <v>0</v>
      </c>
      <c r="M22" s="33">
        <f>Nov!$L19</f>
        <v>0</v>
      </c>
      <c r="N22" s="33">
        <f>Dec!$L19</f>
        <v>0</v>
      </c>
      <c r="P22" s="161">
        <f t="shared" si="0"/>
        <v>0</v>
      </c>
      <c r="Q22" s="160">
        <f t="shared" si="1"/>
        <v>0</v>
      </c>
      <c r="R22" s="160">
        <f t="shared" si="2"/>
        <v>0</v>
      </c>
      <c r="S22" s="160">
        <f t="shared" si="3"/>
        <v>0</v>
      </c>
    </row>
    <row r="23" spans="1:19" x14ac:dyDescent="0.2">
      <c r="A23">
        <v>18</v>
      </c>
      <c r="B23" t="str">
        <f>'Monthly Estimate'!A33</f>
        <v>Home Expenses</v>
      </c>
      <c r="C23" s="33">
        <f>Jan!$L20</f>
        <v>0</v>
      </c>
      <c r="D23" s="33">
        <f>Feb!$L20</f>
        <v>0</v>
      </c>
      <c r="E23" s="33">
        <f>Mar!$L20</f>
        <v>0</v>
      </c>
      <c r="F23" s="33">
        <f>Apr!$L20</f>
        <v>0</v>
      </c>
      <c r="G23" s="33">
        <f>May!$L20</f>
        <v>0</v>
      </c>
      <c r="H23" s="33">
        <f>June!$L20</f>
        <v>0</v>
      </c>
      <c r="I23" s="33">
        <f>July!$L20</f>
        <v>0</v>
      </c>
      <c r="J23" s="33">
        <f>Aug!$L20</f>
        <v>0</v>
      </c>
      <c r="K23" s="33">
        <f>Sept!$L20</f>
        <v>0</v>
      </c>
      <c r="L23" s="33">
        <f>Oct!$L20</f>
        <v>0</v>
      </c>
      <c r="M23" s="33">
        <f>Nov!$L20</f>
        <v>0</v>
      </c>
      <c r="N23" s="33">
        <f>Dec!$L20</f>
        <v>0</v>
      </c>
      <c r="P23" s="161">
        <f t="shared" si="0"/>
        <v>0</v>
      </c>
      <c r="Q23" s="160">
        <f t="shared" si="1"/>
        <v>0</v>
      </c>
      <c r="R23" s="160">
        <f t="shared" si="2"/>
        <v>0</v>
      </c>
      <c r="S23" s="160">
        <f t="shared" si="3"/>
        <v>0</v>
      </c>
    </row>
    <row r="24" spans="1:19" x14ac:dyDescent="0.2">
      <c r="A24">
        <v>19</v>
      </c>
      <c r="B24" t="str">
        <f>'Monthly Estimate'!A34</f>
        <v>Car Expenses</v>
      </c>
      <c r="C24" s="33">
        <f>Jan!$L21</f>
        <v>0</v>
      </c>
      <c r="D24" s="33">
        <f>Feb!$L21</f>
        <v>0</v>
      </c>
      <c r="E24" s="33">
        <f>Mar!$L21</f>
        <v>0</v>
      </c>
      <c r="F24" s="33">
        <f>Apr!$L21</f>
        <v>0</v>
      </c>
      <c r="G24" s="33">
        <f>May!$L21</f>
        <v>0</v>
      </c>
      <c r="H24" s="33">
        <f>June!$L21</f>
        <v>0</v>
      </c>
      <c r="I24" s="33">
        <f>July!$L21</f>
        <v>0</v>
      </c>
      <c r="J24" s="33">
        <f>Aug!$L21</f>
        <v>0</v>
      </c>
      <c r="K24" s="33">
        <f>Sept!$L21</f>
        <v>0</v>
      </c>
      <c r="L24" s="33">
        <f>Oct!$L21</f>
        <v>0</v>
      </c>
      <c r="M24" s="33">
        <f>Nov!$L21</f>
        <v>0</v>
      </c>
      <c r="N24" s="33">
        <f>Dec!$L21</f>
        <v>0</v>
      </c>
      <c r="P24" s="161">
        <f t="shared" si="0"/>
        <v>0</v>
      </c>
      <c r="Q24" s="160">
        <f t="shared" si="1"/>
        <v>0</v>
      </c>
      <c r="R24" s="160">
        <f t="shared" si="2"/>
        <v>0</v>
      </c>
      <c r="S24" s="160">
        <f t="shared" si="3"/>
        <v>0</v>
      </c>
    </row>
    <row r="25" spans="1:19" x14ac:dyDescent="0.2">
      <c r="A25">
        <v>20</v>
      </c>
      <c r="B25" t="str">
        <f>'Monthly Estimate'!A35</f>
        <v>Breakfasts</v>
      </c>
      <c r="C25" s="33">
        <f>Jan!$L22</f>
        <v>0</v>
      </c>
      <c r="D25" s="33">
        <f>Feb!$L22</f>
        <v>0</v>
      </c>
      <c r="E25" s="33">
        <f>Mar!$L22</f>
        <v>0</v>
      </c>
      <c r="F25" s="33">
        <f>Apr!$L22</f>
        <v>0</v>
      </c>
      <c r="G25" s="33">
        <f>May!$L22</f>
        <v>0</v>
      </c>
      <c r="H25" s="33">
        <f>June!$L22</f>
        <v>0</v>
      </c>
      <c r="I25" s="33">
        <f>July!$L22</f>
        <v>0</v>
      </c>
      <c r="J25" s="33">
        <f>Aug!$L22</f>
        <v>0</v>
      </c>
      <c r="K25" s="33">
        <f>Sept!$L22</f>
        <v>0</v>
      </c>
      <c r="L25" s="33">
        <f>Oct!$L22</f>
        <v>0</v>
      </c>
      <c r="M25" s="33">
        <f>Nov!$L22</f>
        <v>0</v>
      </c>
      <c r="N25" s="33">
        <f>Dec!$L22</f>
        <v>0</v>
      </c>
      <c r="P25" s="161">
        <f t="shared" si="0"/>
        <v>0</v>
      </c>
      <c r="Q25" s="160">
        <f t="shared" si="1"/>
        <v>0</v>
      </c>
      <c r="R25" s="160">
        <f t="shared" si="2"/>
        <v>0</v>
      </c>
      <c r="S25" s="160">
        <f t="shared" si="3"/>
        <v>0</v>
      </c>
    </row>
    <row r="26" spans="1:19" x14ac:dyDescent="0.2">
      <c r="A26">
        <v>21</v>
      </c>
      <c r="B26" t="str">
        <f>'Monthly Estimate'!A36</f>
        <v>Lunches</v>
      </c>
      <c r="C26" s="33">
        <f>Jan!$L23</f>
        <v>0</v>
      </c>
      <c r="D26" s="33">
        <f>Feb!$L23</f>
        <v>0</v>
      </c>
      <c r="E26" s="33">
        <f>Mar!$L23</f>
        <v>0</v>
      </c>
      <c r="F26" s="33">
        <f>Apr!$L23</f>
        <v>0</v>
      </c>
      <c r="G26" s="33">
        <f>May!$L23</f>
        <v>0</v>
      </c>
      <c r="H26" s="33">
        <f>June!$L23</f>
        <v>0</v>
      </c>
      <c r="I26" s="33">
        <f>July!$L23</f>
        <v>0</v>
      </c>
      <c r="J26" s="33">
        <f>Aug!$L23</f>
        <v>0</v>
      </c>
      <c r="K26" s="33">
        <f>Sept!$L23</f>
        <v>0</v>
      </c>
      <c r="L26" s="33">
        <f>Oct!$L23</f>
        <v>0</v>
      </c>
      <c r="M26" s="33">
        <f>Nov!$L23</f>
        <v>0</v>
      </c>
      <c r="N26" s="33">
        <f>Dec!$L23</f>
        <v>0</v>
      </c>
      <c r="P26" s="161">
        <f t="shared" si="0"/>
        <v>0</v>
      </c>
      <c r="Q26" s="160">
        <f t="shared" si="1"/>
        <v>0</v>
      </c>
      <c r="R26" s="160">
        <f t="shared" si="2"/>
        <v>0</v>
      </c>
      <c r="S26" s="160">
        <f t="shared" si="3"/>
        <v>0</v>
      </c>
    </row>
    <row r="27" spans="1:19" x14ac:dyDescent="0.2">
      <c r="A27">
        <v>22</v>
      </c>
      <c r="B27" t="str">
        <f>'Monthly Estimate'!A37</f>
        <v>Dinners</v>
      </c>
      <c r="C27" s="33">
        <f>Jan!$L24</f>
        <v>0</v>
      </c>
      <c r="D27" s="33">
        <f>Feb!$L24</f>
        <v>0</v>
      </c>
      <c r="E27" s="33">
        <f>Mar!$L24</f>
        <v>0</v>
      </c>
      <c r="F27" s="33">
        <f>Apr!$L24</f>
        <v>0</v>
      </c>
      <c r="G27" s="33">
        <f>May!$L24</f>
        <v>0</v>
      </c>
      <c r="H27" s="33">
        <f>June!$L24</f>
        <v>0</v>
      </c>
      <c r="I27" s="33">
        <f>July!$L24</f>
        <v>0</v>
      </c>
      <c r="J27" s="33">
        <f>Aug!$L24</f>
        <v>0</v>
      </c>
      <c r="K27" s="33">
        <f>Sept!$L24</f>
        <v>0</v>
      </c>
      <c r="L27" s="33">
        <f>Oct!$L24</f>
        <v>0</v>
      </c>
      <c r="M27" s="33">
        <f>Nov!$L24</f>
        <v>0</v>
      </c>
      <c r="N27" s="33">
        <f>Dec!$L24</f>
        <v>0</v>
      </c>
      <c r="P27" s="161">
        <f t="shared" si="0"/>
        <v>0</v>
      </c>
      <c r="Q27" s="160">
        <f t="shared" si="1"/>
        <v>0</v>
      </c>
      <c r="R27" s="160">
        <f t="shared" si="2"/>
        <v>0</v>
      </c>
      <c r="S27" s="160">
        <f t="shared" si="3"/>
        <v>0</v>
      </c>
    </row>
    <row r="28" spans="1:19" x14ac:dyDescent="0.2">
      <c r="A28">
        <v>23</v>
      </c>
      <c r="B28" t="str">
        <f>'Monthly Estimate'!A38</f>
        <v>Coffee / Snacks</v>
      </c>
      <c r="C28" s="33">
        <f>Jan!$L25</f>
        <v>0</v>
      </c>
      <c r="D28" s="33">
        <f>Feb!$L25</f>
        <v>0</v>
      </c>
      <c r="E28" s="33">
        <f>Mar!$L25</f>
        <v>0</v>
      </c>
      <c r="F28" s="33">
        <f>Apr!$L25</f>
        <v>0</v>
      </c>
      <c r="G28" s="33">
        <f>May!$L25</f>
        <v>0</v>
      </c>
      <c r="H28" s="33">
        <f>June!$L25</f>
        <v>0</v>
      </c>
      <c r="I28" s="33">
        <f>July!$L25</f>
        <v>0</v>
      </c>
      <c r="J28" s="33">
        <f>Aug!$L25</f>
        <v>0</v>
      </c>
      <c r="K28" s="33">
        <f>Sept!$L25</f>
        <v>0</v>
      </c>
      <c r="L28" s="33">
        <f>Oct!$L25</f>
        <v>0</v>
      </c>
      <c r="M28" s="33">
        <f>Nov!$L25</f>
        <v>0</v>
      </c>
      <c r="N28" s="33">
        <f>Dec!$L25</f>
        <v>0</v>
      </c>
      <c r="P28" s="161">
        <f t="shared" si="0"/>
        <v>0</v>
      </c>
      <c r="Q28" s="160">
        <f t="shared" si="1"/>
        <v>0</v>
      </c>
      <c r="R28" s="160">
        <f t="shared" si="2"/>
        <v>0</v>
      </c>
      <c r="S28" s="160">
        <f t="shared" si="3"/>
        <v>0</v>
      </c>
    </row>
    <row r="29" spans="1:19" x14ac:dyDescent="0.2">
      <c r="A29">
        <v>24</v>
      </c>
      <c r="B29" t="str">
        <f>'Monthly Estimate'!A39</f>
        <v>Savings</v>
      </c>
      <c r="C29" s="33">
        <f>Jan!$L26</f>
        <v>0</v>
      </c>
      <c r="D29" s="33">
        <f>Feb!$L26</f>
        <v>0</v>
      </c>
      <c r="E29" s="33">
        <f>Mar!$L26</f>
        <v>0</v>
      </c>
      <c r="F29" s="33">
        <f>Apr!$L26</f>
        <v>0</v>
      </c>
      <c r="G29" s="33">
        <f>May!$L26</f>
        <v>0</v>
      </c>
      <c r="H29" s="33">
        <f>June!$L26</f>
        <v>0</v>
      </c>
      <c r="I29" s="33">
        <f>July!$L26</f>
        <v>0</v>
      </c>
      <c r="J29" s="33">
        <f>Aug!$L26</f>
        <v>0</v>
      </c>
      <c r="K29" s="33">
        <f>Sept!$L26</f>
        <v>0</v>
      </c>
      <c r="L29" s="33">
        <f>Oct!$L26</f>
        <v>0</v>
      </c>
      <c r="M29" s="33">
        <f>Nov!$L26</f>
        <v>0</v>
      </c>
      <c r="N29" s="33">
        <f>Dec!$L26</f>
        <v>0</v>
      </c>
      <c r="P29" s="161">
        <f t="shared" si="0"/>
        <v>0</v>
      </c>
      <c r="Q29" s="160">
        <f t="shared" si="1"/>
        <v>0</v>
      </c>
      <c r="R29" s="160">
        <f t="shared" si="2"/>
        <v>0</v>
      </c>
      <c r="S29" s="160">
        <f t="shared" si="3"/>
        <v>0</v>
      </c>
    </row>
    <row r="30" spans="1:19" x14ac:dyDescent="0.2">
      <c r="A30">
        <v>25</v>
      </c>
      <c r="B30" t="str">
        <f>'Monthly Estimate'!A40</f>
        <v>Kids' Activities</v>
      </c>
      <c r="C30" s="33">
        <f>Jan!$L27</f>
        <v>0</v>
      </c>
      <c r="D30" s="33">
        <f>Feb!$L27</f>
        <v>0</v>
      </c>
      <c r="E30" s="33">
        <f>Mar!$L27</f>
        <v>0</v>
      </c>
      <c r="F30" s="33">
        <f>Apr!$L27</f>
        <v>0</v>
      </c>
      <c r="G30" s="33">
        <f>May!$L27</f>
        <v>0</v>
      </c>
      <c r="H30" s="33">
        <f>June!$L27</f>
        <v>0</v>
      </c>
      <c r="I30" s="33">
        <f>July!$L27</f>
        <v>0</v>
      </c>
      <c r="J30" s="33">
        <f>Aug!$L27</f>
        <v>0</v>
      </c>
      <c r="K30" s="33">
        <f>Sept!$L27</f>
        <v>0</v>
      </c>
      <c r="L30" s="33">
        <f>Oct!$L27</f>
        <v>0</v>
      </c>
      <c r="M30" s="33">
        <f>Nov!$L27</f>
        <v>0</v>
      </c>
      <c r="N30" s="33">
        <f>Dec!$L27</f>
        <v>0</v>
      </c>
      <c r="P30" s="161">
        <f t="shared" si="0"/>
        <v>0</v>
      </c>
      <c r="Q30" s="160">
        <f t="shared" si="1"/>
        <v>0</v>
      </c>
      <c r="R30" s="160">
        <f t="shared" si="2"/>
        <v>0</v>
      </c>
      <c r="S30" s="160">
        <f t="shared" si="3"/>
        <v>0</v>
      </c>
    </row>
    <row r="31" spans="1:19" x14ac:dyDescent="0.2">
      <c r="A31">
        <v>26</v>
      </c>
      <c r="B31" t="str">
        <f>'Monthly Estimate'!A41</f>
        <v>Personal Care</v>
      </c>
      <c r="C31" s="33">
        <f>Jan!$L28</f>
        <v>0</v>
      </c>
      <c r="D31" s="33">
        <f>Feb!$L28</f>
        <v>0</v>
      </c>
      <c r="E31" s="33">
        <f>Mar!$L28</f>
        <v>0</v>
      </c>
      <c r="F31" s="33">
        <f>Apr!$L28</f>
        <v>0</v>
      </c>
      <c r="G31" s="33">
        <f>May!$L28</f>
        <v>0</v>
      </c>
      <c r="H31" s="33">
        <f>June!$L28</f>
        <v>0</v>
      </c>
      <c r="I31" s="33">
        <f>July!$L28</f>
        <v>0</v>
      </c>
      <c r="J31" s="33">
        <f>Aug!$L28</f>
        <v>0</v>
      </c>
      <c r="K31" s="33">
        <f>Sept!$L28</f>
        <v>0</v>
      </c>
      <c r="L31" s="33">
        <f>Oct!$L28</f>
        <v>0</v>
      </c>
      <c r="M31" s="33">
        <f>Nov!$L28</f>
        <v>0</v>
      </c>
      <c r="N31" s="33">
        <f>Dec!$L28</f>
        <v>0</v>
      </c>
      <c r="P31" s="161">
        <f t="shared" si="0"/>
        <v>0</v>
      </c>
      <c r="Q31" s="160">
        <f t="shared" si="1"/>
        <v>0</v>
      </c>
      <c r="R31" s="160">
        <f t="shared" si="2"/>
        <v>0</v>
      </c>
      <c r="S31" s="160">
        <f t="shared" si="3"/>
        <v>0</v>
      </c>
    </row>
    <row r="32" spans="1:19" x14ac:dyDescent="0.2">
      <c r="A32">
        <v>27</v>
      </c>
      <c r="B32" t="str">
        <f>'Monthly Estimate'!A42</f>
        <v>Health Products</v>
      </c>
      <c r="C32" s="33">
        <f>Jan!$L29</f>
        <v>0</v>
      </c>
      <c r="D32" s="33">
        <f>Feb!$L29</f>
        <v>0</v>
      </c>
      <c r="E32" s="33">
        <f>Mar!$L29</f>
        <v>0</v>
      </c>
      <c r="F32" s="33">
        <f>Apr!$L29</f>
        <v>0</v>
      </c>
      <c r="G32" s="33">
        <f>May!$L29</f>
        <v>0</v>
      </c>
      <c r="H32" s="33">
        <f>June!$L29</f>
        <v>0</v>
      </c>
      <c r="I32" s="33">
        <f>July!$L29</f>
        <v>0</v>
      </c>
      <c r="J32" s="33">
        <f>Aug!$L29</f>
        <v>0</v>
      </c>
      <c r="K32" s="33">
        <f>Sept!$L29</f>
        <v>0</v>
      </c>
      <c r="L32" s="33">
        <f>Oct!$L29</f>
        <v>0</v>
      </c>
      <c r="M32" s="33">
        <f>Nov!$L29</f>
        <v>0</v>
      </c>
      <c r="N32" s="33">
        <f>Dec!$L29</f>
        <v>0</v>
      </c>
      <c r="P32" s="161">
        <f t="shared" si="0"/>
        <v>0</v>
      </c>
      <c r="Q32" s="160">
        <f t="shared" si="1"/>
        <v>0</v>
      </c>
      <c r="R32" s="160">
        <f t="shared" si="2"/>
        <v>0</v>
      </c>
      <c r="S32" s="160">
        <f t="shared" si="3"/>
        <v>0</v>
      </c>
    </row>
    <row r="33" spans="1:19" x14ac:dyDescent="0.2">
      <c r="A33">
        <v>28</v>
      </c>
      <c r="B33" t="str">
        <f>'Monthly Estimate'!A43</f>
        <v>Clothing</v>
      </c>
      <c r="C33" s="33">
        <f>Jan!$L30</f>
        <v>0</v>
      </c>
      <c r="D33" s="33">
        <f>Feb!$L30</f>
        <v>0</v>
      </c>
      <c r="E33" s="33">
        <f>Mar!$L30</f>
        <v>0</v>
      </c>
      <c r="F33" s="33">
        <f>Apr!$L30</f>
        <v>0</v>
      </c>
      <c r="G33" s="33">
        <f>May!$L30</f>
        <v>0</v>
      </c>
      <c r="H33" s="33">
        <f>June!$L30</f>
        <v>0</v>
      </c>
      <c r="I33" s="33">
        <f>July!$L30</f>
        <v>0</v>
      </c>
      <c r="J33" s="33">
        <f>Aug!$L30</f>
        <v>0</v>
      </c>
      <c r="K33" s="33">
        <f>Sept!$L30</f>
        <v>0</v>
      </c>
      <c r="L33" s="33">
        <f>Oct!$L30</f>
        <v>0</v>
      </c>
      <c r="M33" s="33">
        <f>Nov!$L30</f>
        <v>0</v>
      </c>
      <c r="N33" s="33">
        <f>Dec!$L30</f>
        <v>0</v>
      </c>
      <c r="P33" s="161">
        <f t="shared" si="0"/>
        <v>0</v>
      </c>
      <c r="Q33" s="160">
        <f t="shared" si="1"/>
        <v>0</v>
      </c>
      <c r="R33" s="160">
        <f t="shared" si="2"/>
        <v>0</v>
      </c>
      <c r="S33" s="160">
        <f t="shared" si="3"/>
        <v>0</v>
      </c>
    </row>
    <row r="34" spans="1:19" x14ac:dyDescent="0.2">
      <c r="A34">
        <v>29</v>
      </c>
      <c r="B34" t="str">
        <f>'Monthly Estimate'!A44</f>
        <v>Cleaning Products</v>
      </c>
      <c r="C34" s="33">
        <f>Jan!$L31</f>
        <v>0</v>
      </c>
      <c r="D34" s="33">
        <f>Feb!$L31</f>
        <v>0</v>
      </c>
      <c r="E34" s="33">
        <f>Mar!$L31</f>
        <v>0</v>
      </c>
      <c r="F34" s="33">
        <f>Apr!$L31</f>
        <v>0</v>
      </c>
      <c r="G34" s="33">
        <f>May!$L31</f>
        <v>0</v>
      </c>
      <c r="H34" s="33">
        <f>June!$L31</f>
        <v>0</v>
      </c>
      <c r="I34" s="33">
        <f>July!$L31</f>
        <v>0</v>
      </c>
      <c r="J34" s="33">
        <f>Aug!$L31</f>
        <v>0</v>
      </c>
      <c r="K34" s="33">
        <f>Sept!$L31</f>
        <v>0</v>
      </c>
      <c r="L34" s="33">
        <f>Oct!$L31</f>
        <v>0</v>
      </c>
      <c r="M34" s="33">
        <f>Nov!$L31</f>
        <v>0</v>
      </c>
      <c r="N34" s="33">
        <f>Dec!$L31</f>
        <v>0</v>
      </c>
      <c r="P34" s="161">
        <f t="shared" si="0"/>
        <v>0</v>
      </c>
      <c r="Q34" s="160">
        <f t="shared" si="1"/>
        <v>0</v>
      </c>
      <c r="R34" s="160">
        <f t="shared" si="2"/>
        <v>0</v>
      </c>
      <c r="S34" s="160">
        <f t="shared" si="3"/>
        <v>0</v>
      </c>
    </row>
    <row r="35" spans="1:19" x14ac:dyDescent="0.2">
      <c r="A35">
        <v>30</v>
      </c>
      <c r="B35" t="str">
        <f>'Monthly Estimate'!A45</f>
        <v>Junk Food</v>
      </c>
      <c r="C35" s="33">
        <f>Jan!$L32</f>
        <v>0</v>
      </c>
      <c r="D35" s="33">
        <f>Feb!$L32</f>
        <v>0</v>
      </c>
      <c r="E35" s="33">
        <f>Mar!$L32</f>
        <v>0</v>
      </c>
      <c r="F35" s="33">
        <f>Apr!$L32</f>
        <v>0</v>
      </c>
      <c r="G35" s="33">
        <f>May!$L32</f>
        <v>0</v>
      </c>
      <c r="H35" s="33">
        <f>June!$L32</f>
        <v>0</v>
      </c>
      <c r="I35" s="33">
        <f>July!$L32</f>
        <v>0</v>
      </c>
      <c r="J35" s="33">
        <f>Aug!$L32</f>
        <v>0</v>
      </c>
      <c r="K35" s="33">
        <f>Sept!$L32</f>
        <v>0</v>
      </c>
      <c r="L35" s="33">
        <f>Oct!$L32</f>
        <v>0</v>
      </c>
      <c r="M35" s="33">
        <f>Nov!$L32</f>
        <v>0</v>
      </c>
      <c r="N35" s="33">
        <f>Dec!$L32</f>
        <v>0</v>
      </c>
      <c r="P35" s="161">
        <f t="shared" si="0"/>
        <v>0</v>
      </c>
      <c r="Q35" s="160">
        <f t="shared" si="1"/>
        <v>0</v>
      </c>
      <c r="R35" s="160">
        <f t="shared" si="2"/>
        <v>0</v>
      </c>
      <c r="S35" s="160">
        <f t="shared" si="3"/>
        <v>0</v>
      </c>
    </row>
    <row r="36" spans="1:19" x14ac:dyDescent="0.2">
      <c r="A36">
        <v>31</v>
      </c>
      <c r="B36" t="str">
        <f>'Monthly Estimate'!A46</f>
        <v>Eating Out - Us</v>
      </c>
      <c r="C36" s="33">
        <f>Jan!$L33</f>
        <v>0</v>
      </c>
      <c r="D36" s="33">
        <f>Feb!$L33</f>
        <v>0</v>
      </c>
      <c r="E36" s="33">
        <f>Mar!$L33</f>
        <v>0</v>
      </c>
      <c r="F36" s="33">
        <f>Apr!$L33</f>
        <v>0</v>
      </c>
      <c r="G36" s="33">
        <f>May!$L33</f>
        <v>0</v>
      </c>
      <c r="H36" s="33">
        <f>June!$L33</f>
        <v>0</v>
      </c>
      <c r="I36" s="33">
        <f>July!$L33</f>
        <v>0</v>
      </c>
      <c r="J36" s="33">
        <f>Aug!$L33</f>
        <v>0</v>
      </c>
      <c r="K36" s="33">
        <f>Sept!$L33</f>
        <v>0</v>
      </c>
      <c r="L36" s="33">
        <f>Oct!$L33</f>
        <v>0</v>
      </c>
      <c r="M36" s="33">
        <f>Nov!$L33</f>
        <v>0</v>
      </c>
      <c r="N36" s="33">
        <f>Dec!$L33</f>
        <v>0</v>
      </c>
      <c r="P36" s="161">
        <f t="shared" si="0"/>
        <v>0</v>
      </c>
      <c r="Q36" s="160">
        <f t="shared" si="1"/>
        <v>0</v>
      </c>
      <c r="R36" s="160">
        <f t="shared" si="2"/>
        <v>0</v>
      </c>
      <c r="S36" s="160">
        <f t="shared" si="3"/>
        <v>0</v>
      </c>
    </row>
    <row r="37" spans="1:19" x14ac:dyDescent="0.2">
      <c r="A37">
        <v>32</v>
      </c>
      <c r="B37" t="str">
        <f>'Monthly Estimate'!A47</f>
        <v>Eating Out w Friends</v>
      </c>
      <c r="C37" s="33">
        <f>Jan!$L34</f>
        <v>0</v>
      </c>
      <c r="D37" s="33">
        <f>Feb!$L34</f>
        <v>0</v>
      </c>
      <c r="E37" s="33">
        <f>Mar!$L34</f>
        <v>0</v>
      </c>
      <c r="F37" s="33">
        <f>Apr!$L34</f>
        <v>0</v>
      </c>
      <c r="G37" s="33">
        <f>May!$L34</f>
        <v>0</v>
      </c>
      <c r="H37" s="33">
        <f>June!$L34</f>
        <v>0</v>
      </c>
      <c r="I37" s="33">
        <f>July!$L34</f>
        <v>0</v>
      </c>
      <c r="J37" s="33">
        <f>Aug!$L34</f>
        <v>0</v>
      </c>
      <c r="K37" s="33">
        <f>Sept!$L34</f>
        <v>0</v>
      </c>
      <c r="L37" s="33">
        <f>Oct!$L34</f>
        <v>0</v>
      </c>
      <c r="M37" s="33">
        <f>Nov!$L34</f>
        <v>0</v>
      </c>
      <c r="N37" s="33">
        <f>Dec!$L34</f>
        <v>0</v>
      </c>
      <c r="P37" s="161">
        <f t="shared" si="0"/>
        <v>0</v>
      </c>
      <c r="Q37" s="160">
        <f t="shared" si="1"/>
        <v>0</v>
      </c>
      <c r="R37" s="160">
        <f t="shared" si="2"/>
        <v>0</v>
      </c>
      <c r="S37" s="160">
        <f t="shared" si="3"/>
        <v>0</v>
      </c>
    </row>
    <row r="38" spans="1:19" x14ac:dyDescent="0.2">
      <c r="A38">
        <v>33</v>
      </c>
      <c r="B38" t="str">
        <f>'Monthly Estimate'!A48</f>
        <v>Events</v>
      </c>
      <c r="C38" s="33">
        <f>Jan!$L35</f>
        <v>0</v>
      </c>
      <c r="D38" s="33">
        <f>Feb!$L35</f>
        <v>0</v>
      </c>
      <c r="E38" s="33">
        <f>Mar!$L35</f>
        <v>0</v>
      </c>
      <c r="F38" s="33">
        <f>Apr!$L35</f>
        <v>0</v>
      </c>
      <c r="G38" s="33">
        <f>May!$L35</f>
        <v>0</v>
      </c>
      <c r="H38" s="33">
        <f>June!$L35</f>
        <v>0</v>
      </c>
      <c r="I38" s="33">
        <f>July!$L35</f>
        <v>0</v>
      </c>
      <c r="J38" s="33">
        <f>Aug!$L35</f>
        <v>0</v>
      </c>
      <c r="K38" s="33">
        <f>Sept!$L35</f>
        <v>0</v>
      </c>
      <c r="L38" s="33">
        <f>Oct!$L35</f>
        <v>0</v>
      </c>
      <c r="M38" s="33">
        <f>Nov!$L35</f>
        <v>0</v>
      </c>
      <c r="N38" s="33">
        <f>Dec!$L35</f>
        <v>0</v>
      </c>
      <c r="P38" s="161">
        <f t="shared" si="0"/>
        <v>0</v>
      </c>
      <c r="Q38" s="160">
        <f t="shared" si="1"/>
        <v>0</v>
      </c>
      <c r="R38" s="160">
        <f t="shared" si="2"/>
        <v>0</v>
      </c>
      <c r="S38" s="160">
        <f t="shared" si="3"/>
        <v>0</v>
      </c>
    </row>
    <row r="39" spans="1:19" x14ac:dyDescent="0.2">
      <c r="A39">
        <v>34</v>
      </c>
      <c r="B39" t="str">
        <f>'Monthly Estimate'!A49</f>
        <v>Alcohol</v>
      </c>
      <c r="C39" s="33">
        <f>Jan!$L36</f>
        <v>0</v>
      </c>
      <c r="D39" s="33">
        <f>Feb!$L36</f>
        <v>0</v>
      </c>
      <c r="E39" s="33">
        <f>Mar!$L36</f>
        <v>0</v>
      </c>
      <c r="F39" s="33">
        <f>Apr!$L36</f>
        <v>0</v>
      </c>
      <c r="G39" s="33">
        <f>May!$L36</f>
        <v>0</v>
      </c>
      <c r="H39" s="33">
        <f>June!$L36</f>
        <v>0</v>
      </c>
      <c r="I39" s="33">
        <f>July!$L36</f>
        <v>0</v>
      </c>
      <c r="J39" s="33">
        <f>Aug!$L36</f>
        <v>0</v>
      </c>
      <c r="K39" s="33">
        <f>Sept!$L36</f>
        <v>0</v>
      </c>
      <c r="L39" s="33">
        <f>Oct!$L36</f>
        <v>0</v>
      </c>
      <c r="M39" s="33">
        <f>Nov!$L36</f>
        <v>0</v>
      </c>
      <c r="N39" s="33">
        <f>Dec!$L36</f>
        <v>0</v>
      </c>
      <c r="P39" s="161">
        <f t="shared" si="0"/>
        <v>0</v>
      </c>
      <c r="Q39" s="160">
        <f t="shared" si="1"/>
        <v>0</v>
      </c>
      <c r="R39" s="160">
        <f t="shared" si="2"/>
        <v>0</v>
      </c>
      <c r="S39" s="160">
        <f t="shared" si="3"/>
        <v>0</v>
      </c>
    </row>
    <row r="40" spans="1:19" x14ac:dyDescent="0.2">
      <c r="A40">
        <v>35</v>
      </c>
      <c r="B40" t="str">
        <f>'Monthly Estimate'!A50</f>
        <v>Gifts</v>
      </c>
      <c r="C40" s="33">
        <f>Jan!$L37</f>
        <v>0</v>
      </c>
      <c r="D40" s="33">
        <f>Feb!$L37</f>
        <v>0</v>
      </c>
      <c r="E40" s="33">
        <f>Mar!$L37</f>
        <v>0</v>
      </c>
      <c r="F40" s="33">
        <f>Apr!$L37</f>
        <v>0</v>
      </c>
      <c r="G40" s="33">
        <f>May!$L37</f>
        <v>0</v>
      </c>
      <c r="H40" s="33">
        <f>June!$L37</f>
        <v>0</v>
      </c>
      <c r="I40" s="33">
        <f>July!$L37</f>
        <v>0</v>
      </c>
      <c r="J40" s="33">
        <f>Aug!$L37</f>
        <v>0</v>
      </c>
      <c r="K40" s="33">
        <f>Sept!$L37</f>
        <v>0</v>
      </c>
      <c r="L40" s="33">
        <f>Oct!$L37</f>
        <v>0</v>
      </c>
      <c r="M40" s="33">
        <f>Nov!$L37</f>
        <v>0</v>
      </c>
      <c r="N40" s="33">
        <f>Dec!$L37</f>
        <v>0</v>
      </c>
      <c r="P40" s="161">
        <f t="shared" si="0"/>
        <v>0</v>
      </c>
      <c r="Q40" s="160">
        <f t="shared" si="1"/>
        <v>0</v>
      </c>
      <c r="R40" s="160">
        <f t="shared" si="2"/>
        <v>0</v>
      </c>
      <c r="S40" s="160">
        <f t="shared" si="3"/>
        <v>0</v>
      </c>
    </row>
    <row r="41" spans="1:19" x14ac:dyDescent="0.2">
      <c r="A41">
        <v>36</v>
      </c>
      <c r="B41" t="str">
        <f>'Monthly Estimate'!A51</f>
        <v>Other</v>
      </c>
      <c r="C41" s="33">
        <f>Jan!$L38</f>
        <v>0</v>
      </c>
      <c r="D41" s="33">
        <f>Feb!$L38</f>
        <v>0</v>
      </c>
      <c r="E41" s="33">
        <f>Mar!$L38</f>
        <v>0</v>
      </c>
      <c r="F41" s="33">
        <f>Apr!$L38</f>
        <v>0</v>
      </c>
      <c r="G41" s="33">
        <f>May!$L38</f>
        <v>0</v>
      </c>
      <c r="H41" s="33">
        <f>June!$L38</f>
        <v>0</v>
      </c>
      <c r="I41" s="33">
        <f>July!$L38</f>
        <v>0</v>
      </c>
      <c r="J41" s="33">
        <f>Aug!$L38</f>
        <v>0</v>
      </c>
      <c r="K41" s="33">
        <f>Sept!$L38</f>
        <v>0</v>
      </c>
      <c r="L41" s="33">
        <f>Oct!$L38</f>
        <v>0</v>
      </c>
      <c r="M41" s="33">
        <f>Nov!$L38</f>
        <v>0</v>
      </c>
      <c r="N41" s="33">
        <f>Dec!$L38</f>
        <v>0</v>
      </c>
      <c r="P41" s="161">
        <f t="shared" si="0"/>
        <v>0</v>
      </c>
      <c r="Q41" s="160">
        <f t="shared" si="1"/>
        <v>0</v>
      </c>
      <c r="R41" s="160">
        <f t="shared" si="2"/>
        <v>0</v>
      </c>
      <c r="S41" s="160">
        <f t="shared" si="3"/>
        <v>0</v>
      </c>
    </row>
    <row r="42" spans="1:19" ht="15" x14ac:dyDescent="0.25">
      <c r="B42" s="83" t="s">
        <v>71</v>
      </c>
      <c r="C42" s="86">
        <f>Jan!$L39</f>
        <v>0</v>
      </c>
      <c r="D42" s="86">
        <f>Feb!$L39</f>
        <v>0</v>
      </c>
      <c r="E42" s="86">
        <f>Mar!$L39</f>
        <v>0</v>
      </c>
      <c r="F42" s="86">
        <f>Apr!$L39</f>
        <v>0</v>
      </c>
      <c r="G42" s="86">
        <f>May!$L39</f>
        <v>0</v>
      </c>
      <c r="H42" s="86">
        <f>June!$L39</f>
        <v>0</v>
      </c>
      <c r="I42" s="86">
        <f>July!$L39</f>
        <v>0</v>
      </c>
      <c r="J42" s="86">
        <f>Aug!$L39</f>
        <v>0</v>
      </c>
      <c r="K42" s="86">
        <f>Sept!$L39</f>
        <v>0</v>
      </c>
      <c r="L42" s="86">
        <f>Oct!$L39</f>
        <v>0</v>
      </c>
      <c r="M42" s="86">
        <f>Nov!$L39</f>
        <v>0</v>
      </c>
      <c r="N42" s="86">
        <f>Dec!$L39</f>
        <v>0</v>
      </c>
      <c r="P42" s="86">
        <f t="shared" si="0"/>
        <v>0</v>
      </c>
      <c r="Q42" s="86">
        <f t="shared" si="1"/>
        <v>0</v>
      </c>
      <c r="R42" s="86">
        <f t="shared" si="2"/>
        <v>0</v>
      </c>
      <c r="S42" s="86">
        <f t="shared" si="3"/>
        <v>0</v>
      </c>
    </row>
    <row r="43" spans="1:19" ht="15" x14ac:dyDescent="0.25">
      <c r="B43" s="81"/>
    </row>
    <row r="44" spans="1:19" x14ac:dyDescent="0.2">
      <c r="A44">
        <v>37</v>
      </c>
      <c r="B44" t="str">
        <f>'Monthly Estimate'!A6</f>
        <v>Income #1</v>
      </c>
      <c r="C44" s="33">
        <f>Jan!$L41</f>
        <v>0</v>
      </c>
      <c r="D44" s="33">
        <f>Feb!$L41</f>
        <v>0</v>
      </c>
      <c r="E44" s="33">
        <f>Mar!$L41</f>
        <v>0</v>
      </c>
      <c r="F44" s="33">
        <f>Apr!$L41</f>
        <v>0</v>
      </c>
      <c r="G44" s="33">
        <f>May!$L41</f>
        <v>0</v>
      </c>
      <c r="H44" s="33">
        <f>June!$L41</f>
        <v>0</v>
      </c>
      <c r="I44" s="33">
        <f>July!$L41</f>
        <v>0</v>
      </c>
      <c r="J44" s="33">
        <f>Aug!$L41</f>
        <v>0</v>
      </c>
      <c r="K44" s="33">
        <f>Sept!$L41</f>
        <v>0</v>
      </c>
      <c r="L44" s="33">
        <f>Oct!$L41</f>
        <v>0</v>
      </c>
      <c r="M44" s="33">
        <f>Nov!$L41</f>
        <v>0</v>
      </c>
      <c r="N44" s="33">
        <f>Dec!$L41</f>
        <v>0</v>
      </c>
      <c r="P44" s="33">
        <f t="shared" si="0"/>
        <v>0</v>
      </c>
      <c r="Q44" s="33">
        <f t="shared" si="1"/>
        <v>0</v>
      </c>
      <c r="R44" s="33">
        <f t="shared" si="2"/>
        <v>0</v>
      </c>
      <c r="S44" s="33">
        <f t="shared" si="3"/>
        <v>0</v>
      </c>
    </row>
    <row r="45" spans="1:19" x14ac:dyDescent="0.2">
      <c r="A45">
        <v>38</v>
      </c>
      <c r="B45" t="str">
        <f>'Monthly Estimate'!A7</f>
        <v>Income #2</v>
      </c>
      <c r="C45" s="33">
        <f>Jan!$L42</f>
        <v>0</v>
      </c>
      <c r="D45" s="33">
        <f>Feb!$L42</f>
        <v>0</v>
      </c>
      <c r="E45" s="33">
        <f>Mar!$L42</f>
        <v>0</v>
      </c>
      <c r="F45" s="33">
        <f>Apr!$L42</f>
        <v>0</v>
      </c>
      <c r="G45" s="33">
        <f>May!$L42</f>
        <v>0</v>
      </c>
      <c r="H45" s="33">
        <f>June!$L42</f>
        <v>0</v>
      </c>
      <c r="I45" s="33">
        <f>July!$L42</f>
        <v>0</v>
      </c>
      <c r="J45" s="33">
        <f>Aug!$L42</f>
        <v>0</v>
      </c>
      <c r="K45" s="33">
        <f>Sept!$L42</f>
        <v>0</v>
      </c>
      <c r="L45" s="33">
        <f>Oct!$L42</f>
        <v>0</v>
      </c>
      <c r="M45" s="33">
        <f>Nov!$L42</f>
        <v>0</v>
      </c>
      <c r="N45" s="33">
        <f>Dec!$L42</f>
        <v>0</v>
      </c>
      <c r="P45" s="33">
        <f t="shared" si="0"/>
        <v>0</v>
      </c>
      <c r="Q45" s="33">
        <f t="shared" si="1"/>
        <v>0</v>
      </c>
      <c r="R45" s="33">
        <f t="shared" si="2"/>
        <v>0</v>
      </c>
      <c r="S45" s="33">
        <f t="shared" si="3"/>
        <v>0</v>
      </c>
    </row>
    <row r="46" spans="1:19" x14ac:dyDescent="0.2">
      <c r="A46">
        <v>39</v>
      </c>
      <c r="B46" t="str">
        <f>'Monthly Estimate'!A8</f>
        <v>Other Income</v>
      </c>
      <c r="C46" s="33">
        <f>Jan!$L43</f>
        <v>0</v>
      </c>
      <c r="D46" s="33">
        <f>Feb!$L43</f>
        <v>0</v>
      </c>
      <c r="E46" s="33">
        <f>Mar!$L43</f>
        <v>0</v>
      </c>
      <c r="F46" s="33">
        <f>Apr!$L43</f>
        <v>0</v>
      </c>
      <c r="G46" s="33">
        <f>May!$L43</f>
        <v>0</v>
      </c>
      <c r="H46" s="33">
        <f>June!$L43</f>
        <v>0</v>
      </c>
      <c r="I46" s="33">
        <f>July!$L43</f>
        <v>0</v>
      </c>
      <c r="J46" s="33">
        <f>Aug!$L43</f>
        <v>0</v>
      </c>
      <c r="K46" s="33">
        <f>Sept!$L43</f>
        <v>0</v>
      </c>
      <c r="L46" s="33">
        <f>Oct!$L43</f>
        <v>0</v>
      </c>
      <c r="M46" s="33">
        <f>Nov!$L43</f>
        <v>0</v>
      </c>
      <c r="N46" s="33">
        <f>Dec!$L43</f>
        <v>0</v>
      </c>
      <c r="P46" s="33">
        <f t="shared" si="0"/>
        <v>0</v>
      </c>
      <c r="Q46" s="33">
        <f t="shared" si="1"/>
        <v>0</v>
      </c>
      <c r="R46" s="33">
        <f t="shared" si="2"/>
        <v>0</v>
      </c>
      <c r="S46" s="33">
        <f t="shared" si="3"/>
        <v>0</v>
      </c>
    </row>
    <row r="47" spans="1:19" ht="15" x14ac:dyDescent="0.25">
      <c r="B47" s="83" t="s">
        <v>72</v>
      </c>
      <c r="C47" s="86">
        <f>Jan!$L44</f>
        <v>0</v>
      </c>
      <c r="D47" s="86">
        <f>Feb!$L44</f>
        <v>0</v>
      </c>
      <c r="E47" s="86">
        <f>Mar!$L44</f>
        <v>0</v>
      </c>
      <c r="F47" s="86">
        <f>Apr!$L44</f>
        <v>0</v>
      </c>
      <c r="G47" s="86">
        <f>May!$L44</f>
        <v>0</v>
      </c>
      <c r="H47" s="86">
        <f>June!$L44</f>
        <v>0</v>
      </c>
      <c r="I47" s="86">
        <f>July!$L44</f>
        <v>0</v>
      </c>
      <c r="J47" s="86">
        <f>Aug!$L44</f>
        <v>0</v>
      </c>
      <c r="K47" s="86">
        <f>Sept!$L44</f>
        <v>0</v>
      </c>
      <c r="L47" s="86">
        <f>Oct!$L44</f>
        <v>0</v>
      </c>
      <c r="M47" s="86">
        <f>Nov!$L44</f>
        <v>0</v>
      </c>
      <c r="N47" s="86">
        <f>Dec!$L44</f>
        <v>0</v>
      </c>
      <c r="P47" s="86">
        <f t="shared" si="0"/>
        <v>0</v>
      </c>
      <c r="Q47" s="86">
        <f t="shared" si="1"/>
        <v>0</v>
      </c>
      <c r="R47" s="86">
        <f t="shared" si="2"/>
        <v>0</v>
      </c>
      <c r="S47" s="86">
        <f t="shared" si="3"/>
        <v>0</v>
      </c>
    </row>
    <row r="48" spans="1:19" ht="15" x14ac:dyDescent="0.25">
      <c r="B48" s="71"/>
    </row>
    <row r="49" spans="1:19" ht="15.75" thickBot="1" x14ac:dyDescent="0.3">
      <c r="B49" s="108" t="s">
        <v>73</v>
      </c>
      <c r="C49" s="111">
        <f>Jan!$L46</f>
        <v>0</v>
      </c>
      <c r="D49" s="111">
        <f>Feb!$L46</f>
        <v>0</v>
      </c>
      <c r="E49" s="111">
        <f>Mar!$L46</f>
        <v>0</v>
      </c>
      <c r="F49" s="111">
        <f>Apr!$L46</f>
        <v>0</v>
      </c>
      <c r="G49" s="111">
        <f>May!$L46</f>
        <v>0</v>
      </c>
      <c r="H49" s="111">
        <f>June!$L46</f>
        <v>0</v>
      </c>
      <c r="I49" s="111">
        <f>July!$L46</f>
        <v>0</v>
      </c>
      <c r="J49" s="111">
        <f>Aug!$L46</f>
        <v>0</v>
      </c>
      <c r="K49" s="111">
        <f>Sept!$L46</f>
        <v>0</v>
      </c>
      <c r="L49" s="111">
        <f>Oct!$L46</f>
        <v>0</v>
      </c>
      <c r="M49" s="111">
        <f>Nov!$L46</f>
        <v>0</v>
      </c>
      <c r="N49" s="111">
        <f>Dec!$L46</f>
        <v>0</v>
      </c>
      <c r="P49" s="111">
        <f t="shared" si="0"/>
        <v>0</v>
      </c>
      <c r="Q49" s="111">
        <f t="shared" si="1"/>
        <v>0</v>
      </c>
      <c r="R49" s="111">
        <f t="shared" si="2"/>
        <v>0</v>
      </c>
      <c r="S49" s="111">
        <f t="shared" si="3"/>
        <v>0</v>
      </c>
    </row>
    <row r="50" spans="1:19" ht="13.5" thickTop="1" x14ac:dyDescent="0.2"/>
    <row r="51" spans="1:19" ht="15" x14ac:dyDescent="0.25">
      <c r="A51">
        <v>40</v>
      </c>
      <c r="B51" s="81" t="s">
        <v>74</v>
      </c>
      <c r="C51" s="33">
        <f>Jan!$L48</f>
        <v>0</v>
      </c>
      <c r="D51" s="33">
        <f>Feb!$L48</f>
        <v>0</v>
      </c>
      <c r="E51" s="33">
        <f>Mar!$L48</f>
        <v>0</v>
      </c>
      <c r="F51" s="33">
        <f>Apr!$L48</f>
        <v>0</v>
      </c>
      <c r="G51" s="33">
        <f>May!$L48</f>
        <v>0</v>
      </c>
      <c r="H51" s="33">
        <f>June!$L48</f>
        <v>0</v>
      </c>
      <c r="I51" s="33">
        <f>July!$L48</f>
        <v>0</v>
      </c>
      <c r="J51" s="33">
        <f>Aug!$L48</f>
        <v>0</v>
      </c>
      <c r="K51" s="33">
        <f>Sept!$L48</f>
        <v>0</v>
      </c>
      <c r="L51" s="33">
        <f>Oct!$L48</f>
        <v>0</v>
      </c>
      <c r="M51" s="33">
        <f>Nov!$L48</f>
        <v>0</v>
      </c>
      <c r="N51" s="33">
        <f>Dec!$L48</f>
        <v>0</v>
      </c>
      <c r="P51" s="33">
        <f t="shared" si="0"/>
        <v>0</v>
      </c>
      <c r="Q51" s="33">
        <f t="shared" si="1"/>
        <v>0</v>
      </c>
      <c r="R51" s="33">
        <f t="shared" si="2"/>
        <v>0</v>
      </c>
      <c r="S51" s="33">
        <f t="shared" si="3"/>
        <v>0</v>
      </c>
    </row>
    <row r="52" spans="1:19" ht="15" x14ac:dyDescent="0.25">
      <c r="A52">
        <v>41</v>
      </c>
      <c r="B52" s="81" t="s">
        <v>75</v>
      </c>
      <c r="C52" s="33">
        <f>Jan!$L49</f>
        <v>0</v>
      </c>
      <c r="D52" s="33">
        <f>Feb!$L49</f>
        <v>0</v>
      </c>
      <c r="E52" s="33">
        <f>Mar!$L49</f>
        <v>0</v>
      </c>
      <c r="F52" s="33">
        <f>Apr!$L49</f>
        <v>0</v>
      </c>
      <c r="G52" s="33">
        <f>May!$L49</f>
        <v>0</v>
      </c>
      <c r="H52" s="33">
        <f>June!$L49</f>
        <v>0</v>
      </c>
      <c r="I52" s="33">
        <f>July!$L49</f>
        <v>0</v>
      </c>
      <c r="J52" s="33">
        <f>Aug!$L49</f>
        <v>0</v>
      </c>
      <c r="K52" s="33">
        <f>Sept!$L49</f>
        <v>0</v>
      </c>
      <c r="L52" s="33">
        <f>Oct!$L49</f>
        <v>0</v>
      </c>
      <c r="M52" s="33">
        <f>Nov!$L49</f>
        <v>0</v>
      </c>
      <c r="N52" s="33">
        <f>Dec!$L49</f>
        <v>0</v>
      </c>
      <c r="P52" s="33">
        <f t="shared" si="0"/>
        <v>0</v>
      </c>
      <c r="Q52" s="33">
        <f t="shared" si="1"/>
        <v>0</v>
      </c>
      <c r="R52" s="33">
        <f t="shared" si="2"/>
        <v>0</v>
      </c>
      <c r="S52" s="33">
        <f t="shared" si="3"/>
        <v>0</v>
      </c>
    </row>
    <row r="53" spans="1:19" ht="15" x14ac:dyDescent="0.25">
      <c r="B53" s="87"/>
    </row>
    <row r="54" spans="1:19" ht="15" x14ac:dyDescent="0.25">
      <c r="B54" s="71" t="s">
        <v>76</v>
      </c>
      <c r="C54" s="33">
        <f>Jan!$L52</f>
        <v>0</v>
      </c>
      <c r="D54" s="33">
        <f>Feb!$L52</f>
        <v>0</v>
      </c>
      <c r="E54" s="33">
        <f>Mar!$L52</f>
        <v>0</v>
      </c>
      <c r="F54" s="33">
        <f>Apr!$L52</f>
        <v>0</v>
      </c>
      <c r="G54" s="33">
        <f>May!$L52</f>
        <v>0</v>
      </c>
      <c r="H54" s="33">
        <f>June!$L52</f>
        <v>0</v>
      </c>
      <c r="I54" s="33">
        <f>July!$L52</f>
        <v>0</v>
      </c>
      <c r="J54" s="33">
        <f>Aug!$L52</f>
        <v>0</v>
      </c>
      <c r="K54" s="33">
        <f>Sept!$L52</f>
        <v>0</v>
      </c>
      <c r="L54" s="33">
        <f>Oct!$L52</f>
        <v>0</v>
      </c>
      <c r="M54" s="33">
        <f>Nov!$L52</f>
        <v>0</v>
      </c>
      <c r="N54" s="33">
        <f>Dec!$L52</f>
        <v>0</v>
      </c>
      <c r="P54" s="33">
        <f t="shared" si="0"/>
        <v>0</v>
      </c>
      <c r="Q54" s="33">
        <f t="shared" si="1"/>
        <v>0</v>
      </c>
      <c r="R54" s="33">
        <f t="shared" si="2"/>
        <v>0</v>
      </c>
      <c r="S54" s="33">
        <f t="shared" si="3"/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57"/>
  <sheetViews>
    <sheetView zoomScale="70" zoomScaleNormal="70" workbookViewId="0">
      <selection activeCell="A32" activeCellId="1" sqref="A13:A28 A32:A51"/>
    </sheetView>
  </sheetViews>
  <sheetFormatPr defaultRowHeight="12.75" x14ac:dyDescent="0.2"/>
  <cols>
    <col min="1" max="1" width="26.140625"/>
    <col min="2" max="2" width="11.28515625" style="33"/>
    <col min="3" max="3" width="3.85546875" style="33"/>
    <col min="4" max="4" width="17.5703125"/>
    <col min="5" max="5" width="19"/>
    <col min="6" max="6" width="19.5703125"/>
    <col min="7" max="65" width="0" hidden="1" customWidth="1"/>
    <col min="66" max="1025" width="11.28515625"/>
  </cols>
  <sheetData>
    <row r="1" spans="1:305" x14ac:dyDescent="0.2">
      <c r="A1" s="122" t="s">
        <v>78</v>
      </c>
      <c r="B1"/>
      <c r="C1"/>
    </row>
    <row r="2" spans="1:305" x14ac:dyDescent="0.2">
      <c r="A2" s="122"/>
      <c r="B2"/>
      <c r="C2"/>
    </row>
    <row r="3" spans="1:305" x14ac:dyDescent="0.2">
      <c r="A3" s="1" t="s">
        <v>79</v>
      </c>
      <c r="B3"/>
      <c r="C3"/>
    </row>
    <row r="4" spans="1:305" ht="13.5" thickBot="1" x14ac:dyDescent="0.25">
      <c r="A4" s="1"/>
      <c r="B4"/>
      <c r="C4"/>
      <c r="D4" s="123" t="s">
        <v>80</v>
      </c>
      <c r="E4" s="154" t="s">
        <v>81</v>
      </c>
      <c r="F4" s="154"/>
    </row>
    <row r="5" spans="1:305" x14ac:dyDescent="0.2">
      <c r="A5" s="1" t="s">
        <v>82</v>
      </c>
      <c r="B5"/>
      <c r="C5"/>
      <c r="D5" s="124" t="s">
        <v>83</v>
      </c>
      <c r="E5" s="125" t="s">
        <v>84</v>
      </c>
      <c r="F5" s="126" t="s">
        <v>85</v>
      </c>
    </row>
    <row r="6" spans="1:305" x14ac:dyDescent="0.2">
      <c r="A6" t="s">
        <v>86</v>
      </c>
      <c r="B6" s="152">
        <v>0</v>
      </c>
      <c r="C6"/>
      <c r="D6" s="127"/>
      <c r="E6" s="128"/>
      <c r="F6" s="129"/>
      <c r="G6" s="130">
        <f t="shared" ref="G6:AL6" si="0">F6+$E6</f>
        <v>0</v>
      </c>
      <c r="H6" s="130">
        <f t="shared" si="0"/>
        <v>0</v>
      </c>
      <c r="I6" s="130">
        <f t="shared" si="0"/>
        <v>0</v>
      </c>
      <c r="J6" s="130">
        <f t="shared" si="0"/>
        <v>0</v>
      </c>
      <c r="K6" s="130">
        <f t="shared" si="0"/>
        <v>0</v>
      </c>
      <c r="L6" s="130">
        <f t="shared" si="0"/>
        <v>0</v>
      </c>
      <c r="M6" s="130">
        <f t="shared" si="0"/>
        <v>0</v>
      </c>
      <c r="N6" s="130">
        <f t="shared" si="0"/>
        <v>0</v>
      </c>
      <c r="O6" s="130">
        <f t="shared" si="0"/>
        <v>0</v>
      </c>
      <c r="P6" s="130">
        <f t="shared" si="0"/>
        <v>0</v>
      </c>
      <c r="Q6" s="130">
        <f t="shared" si="0"/>
        <v>0</v>
      </c>
      <c r="R6" s="130">
        <f t="shared" si="0"/>
        <v>0</v>
      </c>
      <c r="S6" s="130">
        <f t="shared" si="0"/>
        <v>0</v>
      </c>
      <c r="T6" s="130">
        <f t="shared" si="0"/>
        <v>0</v>
      </c>
      <c r="U6" s="130">
        <f t="shared" si="0"/>
        <v>0</v>
      </c>
      <c r="V6" s="130">
        <f t="shared" si="0"/>
        <v>0</v>
      </c>
      <c r="W6" s="130">
        <f t="shared" si="0"/>
        <v>0</v>
      </c>
      <c r="X6" s="130">
        <f t="shared" si="0"/>
        <v>0</v>
      </c>
      <c r="Y6" s="130">
        <f t="shared" si="0"/>
        <v>0</v>
      </c>
      <c r="Z6" s="130">
        <f t="shared" si="0"/>
        <v>0</v>
      </c>
      <c r="AA6" s="130">
        <f t="shared" si="0"/>
        <v>0</v>
      </c>
      <c r="AB6" s="130">
        <f t="shared" si="0"/>
        <v>0</v>
      </c>
      <c r="AC6" s="130">
        <f t="shared" si="0"/>
        <v>0</v>
      </c>
      <c r="AD6" s="130">
        <f t="shared" si="0"/>
        <v>0</v>
      </c>
      <c r="AE6" s="130">
        <f t="shared" si="0"/>
        <v>0</v>
      </c>
      <c r="AF6" s="130">
        <f t="shared" si="0"/>
        <v>0</v>
      </c>
      <c r="AG6" s="130">
        <f t="shared" si="0"/>
        <v>0</v>
      </c>
      <c r="AH6" s="130">
        <f t="shared" si="0"/>
        <v>0</v>
      </c>
      <c r="AI6" s="130">
        <f t="shared" si="0"/>
        <v>0</v>
      </c>
      <c r="AJ6" s="130">
        <f t="shared" si="0"/>
        <v>0</v>
      </c>
      <c r="AK6" s="130">
        <f t="shared" si="0"/>
        <v>0</v>
      </c>
      <c r="AL6" s="130">
        <f t="shared" si="0"/>
        <v>0</v>
      </c>
      <c r="AM6" s="130">
        <f t="shared" ref="AM6:BL6" si="1">AL6+$E6</f>
        <v>0</v>
      </c>
      <c r="AN6" s="130">
        <f t="shared" si="1"/>
        <v>0</v>
      </c>
      <c r="AO6" s="130">
        <f t="shared" si="1"/>
        <v>0</v>
      </c>
      <c r="AP6" s="130">
        <f t="shared" si="1"/>
        <v>0</v>
      </c>
      <c r="AQ6" s="130">
        <f t="shared" si="1"/>
        <v>0</v>
      </c>
      <c r="AR6" s="130">
        <f t="shared" si="1"/>
        <v>0</v>
      </c>
      <c r="AS6" s="130">
        <f t="shared" si="1"/>
        <v>0</v>
      </c>
      <c r="AT6" s="130">
        <f t="shared" si="1"/>
        <v>0</v>
      </c>
      <c r="AU6" s="130">
        <f t="shared" si="1"/>
        <v>0</v>
      </c>
      <c r="AV6" s="130">
        <f t="shared" si="1"/>
        <v>0</v>
      </c>
      <c r="AW6" s="130">
        <f t="shared" si="1"/>
        <v>0</v>
      </c>
      <c r="AX6" s="130">
        <f t="shared" si="1"/>
        <v>0</v>
      </c>
      <c r="AY6" s="130">
        <f t="shared" si="1"/>
        <v>0</v>
      </c>
      <c r="AZ6" s="130">
        <f t="shared" si="1"/>
        <v>0</v>
      </c>
      <c r="BA6" s="130">
        <f t="shared" si="1"/>
        <v>0</v>
      </c>
      <c r="BB6" s="130">
        <f t="shared" si="1"/>
        <v>0</v>
      </c>
      <c r="BC6" s="130">
        <f t="shared" si="1"/>
        <v>0</v>
      </c>
      <c r="BD6" s="130">
        <f t="shared" si="1"/>
        <v>0</v>
      </c>
      <c r="BE6" s="130">
        <f t="shared" si="1"/>
        <v>0</v>
      </c>
      <c r="BF6" s="130">
        <f t="shared" si="1"/>
        <v>0</v>
      </c>
      <c r="BG6" s="130">
        <f t="shared" si="1"/>
        <v>0</v>
      </c>
      <c r="BH6" s="130">
        <f t="shared" si="1"/>
        <v>0</v>
      </c>
      <c r="BI6" s="130">
        <f t="shared" si="1"/>
        <v>0</v>
      </c>
      <c r="BJ6" s="130">
        <f t="shared" si="1"/>
        <v>0</v>
      </c>
      <c r="BK6" s="130">
        <f t="shared" si="1"/>
        <v>0</v>
      </c>
      <c r="BL6" s="130">
        <f t="shared" si="1"/>
        <v>0</v>
      </c>
    </row>
    <row r="7" spans="1:305" x14ac:dyDescent="0.2">
      <c r="A7" t="s">
        <v>87</v>
      </c>
      <c r="B7" s="152">
        <v>0</v>
      </c>
      <c r="C7"/>
      <c r="D7" s="131"/>
      <c r="E7" s="145"/>
      <c r="F7" s="132"/>
      <c r="G7" s="130">
        <f t="shared" ref="G7:AL7" si="2">F7+$E7</f>
        <v>0</v>
      </c>
      <c r="H7" s="130">
        <f t="shared" si="2"/>
        <v>0</v>
      </c>
      <c r="I7" s="130">
        <f t="shared" si="2"/>
        <v>0</v>
      </c>
      <c r="J7" s="130">
        <f t="shared" si="2"/>
        <v>0</v>
      </c>
      <c r="K7" s="130">
        <f t="shared" si="2"/>
        <v>0</v>
      </c>
      <c r="L7" s="130">
        <f t="shared" si="2"/>
        <v>0</v>
      </c>
      <c r="M7" s="130">
        <f t="shared" si="2"/>
        <v>0</v>
      </c>
      <c r="N7" s="130">
        <f t="shared" si="2"/>
        <v>0</v>
      </c>
      <c r="O7" s="130">
        <f t="shared" si="2"/>
        <v>0</v>
      </c>
      <c r="P7" s="130">
        <f t="shared" si="2"/>
        <v>0</v>
      </c>
      <c r="Q7" s="130">
        <f t="shared" si="2"/>
        <v>0</v>
      </c>
      <c r="R7" s="130">
        <f t="shared" si="2"/>
        <v>0</v>
      </c>
      <c r="S7" s="130">
        <f t="shared" si="2"/>
        <v>0</v>
      </c>
      <c r="T7" s="130">
        <f t="shared" si="2"/>
        <v>0</v>
      </c>
      <c r="U7" s="130">
        <f t="shared" si="2"/>
        <v>0</v>
      </c>
      <c r="V7" s="130">
        <f t="shared" si="2"/>
        <v>0</v>
      </c>
      <c r="W7" s="130">
        <f t="shared" si="2"/>
        <v>0</v>
      </c>
      <c r="X7" s="130">
        <f t="shared" si="2"/>
        <v>0</v>
      </c>
      <c r="Y7" s="130">
        <f t="shared" si="2"/>
        <v>0</v>
      </c>
      <c r="Z7" s="130">
        <f t="shared" si="2"/>
        <v>0</v>
      </c>
      <c r="AA7" s="130">
        <f t="shared" si="2"/>
        <v>0</v>
      </c>
      <c r="AB7" s="130">
        <f t="shared" si="2"/>
        <v>0</v>
      </c>
      <c r="AC7" s="130">
        <f t="shared" si="2"/>
        <v>0</v>
      </c>
      <c r="AD7" s="130">
        <f t="shared" si="2"/>
        <v>0</v>
      </c>
      <c r="AE7" s="130">
        <f t="shared" si="2"/>
        <v>0</v>
      </c>
      <c r="AF7" s="130">
        <f t="shared" si="2"/>
        <v>0</v>
      </c>
      <c r="AG7" s="130">
        <f t="shared" si="2"/>
        <v>0</v>
      </c>
      <c r="AH7" s="130">
        <f t="shared" si="2"/>
        <v>0</v>
      </c>
      <c r="AI7" s="130">
        <f t="shared" si="2"/>
        <v>0</v>
      </c>
      <c r="AJ7" s="130">
        <f t="shared" si="2"/>
        <v>0</v>
      </c>
      <c r="AK7" s="130">
        <f t="shared" si="2"/>
        <v>0</v>
      </c>
      <c r="AL7" s="130">
        <f t="shared" si="2"/>
        <v>0</v>
      </c>
      <c r="AM7" s="130">
        <f t="shared" ref="AM7:BL7" si="3">AL7+$E7</f>
        <v>0</v>
      </c>
      <c r="AN7" s="130">
        <f t="shared" si="3"/>
        <v>0</v>
      </c>
      <c r="AO7" s="130">
        <f t="shared" si="3"/>
        <v>0</v>
      </c>
      <c r="AP7" s="130">
        <f t="shared" si="3"/>
        <v>0</v>
      </c>
      <c r="AQ7" s="130">
        <f t="shared" si="3"/>
        <v>0</v>
      </c>
      <c r="AR7" s="130">
        <f t="shared" si="3"/>
        <v>0</v>
      </c>
      <c r="AS7" s="130">
        <f t="shared" si="3"/>
        <v>0</v>
      </c>
      <c r="AT7" s="130">
        <f t="shared" si="3"/>
        <v>0</v>
      </c>
      <c r="AU7" s="130">
        <f t="shared" si="3"/>
        <v>0</v>
      </c>
      <c r="AV7" s="130">
        <f t="shared" si="3"/>
        <v>0</v>
      </c>
      <c r="AW7" s="130">
        <f t="shared" si="3"/>
        <v>0</v>
      </c>
      <c r="AX7" s="130">
        <f t="shared" si="3"/>
        <v>0</v>
      </c>
      <c r="AY7" s="130">
        <f t="shared" si="3"/>
        <v>0</v>
      </c>
      <c r="AZ7" s="130">
        <f t="shared" si="3"/>
        <v>0</v>
      </c>
      <c r="BA7" s="130">
        <f t="shared" si="3"/>
        <v>0</v>
      </c>
      <c r="BB7" s="130">
        <f t="shared" si="3"/>
        <v>0</v>
      </c>
      <c r="BC7" s="130">
        <f t="shared" si="3"/>
        <v>0</v>
      </c>
      <c r="BD7" s="130">
        <f t="shared" si="3"/>
        <v>0</v>
      </c>
      <c r="BE7" s="130">
        <f t="shared" si="3"/>
        <v>0</v>
      </c>
      <c r="BF7" s="130">
        <f t="shared" si="3"/>
        <v>0</v>
      </c>
      <c r="BG7" s="130">
        <f t="shared" si="3"/>
        <v>0</v>
      </c>
      <c r="BH7" s="130">
        <f t="shared" si="3"/>
        <v>0</v>
      </c>
      <c r="BI7" s="130">
        <f t="shared" si="3"/>
        <v>0</v>
      </c>
      <c r="BJ7" s="130">
        <f t="shared" si="3"/>
        <v>0</v>
      </c>
      <c r="BK7" s="130">
        <f t="shared" si="3"/>
        <v>0</v>
      </c>
      <c r="BL7" s="130">
        <f t="shared" si="3"/>
        <v>0</v>
      </c>
    </row>
    <row r="8" spans="1:305" x14ac:dyDescent="0.2">
      <c r="A8" s="133" t="s">
        <v>88</v>
      </c>
      <c r="B8" s="152">
        <v>0</v>
      </c>
      <c r="C8"/>
      <c r="D8" s="134"/>
      <c r="E8" s="135"/>
      <c r="F8" s="136"/>
      <c r="G8" s="130">
        <f t="shared" ref="G8:AL8" si="4">F8+$E8</f>
        <v>0</v>
      </c>
      <c r="H8" s="130">
        <f t="shared" si="4"/>
        <v>0</v>
      </c>
      <c r="I8" s="130">
        <f t="shared" si="4"/>
        <v>0</v>
      </c>
      <c r="J8" s="130">
        <f t="shared" si="4"/>
        <v>0</v>
      </c>
      <c r="K8" s="130">
        <f t="shared" si="4"/>
        <v>0</v>
      </c>
      <c r="L8" s="130">
        <f t="shared" si="4"/>
        <v>0</v>
      </c>
      <c r="M8" s="130">
        <f t="shared" si="4"/>
        <v>0</v>
      </c>
      <c r="N8" s="130">
        <f t="shared" si="4"/>
        <v>0</v>
      </c>
      <c r="O8" s="130">
        <f t="shared" si="4"/>
        <v>0</v>
      </c>
      <c r="P8" s="130">
        <f t="shared" si="4"/>
        <v>0</v>
      </c>
      <c r="Q8" s="130">
        <f t="shared" si="4"/>
        <v>0</v>
      </c>
      <c r="R8" s="130">
        <f t="shared" si="4"/>
        <v>0</v>
      </c>
      <c r="S8" s="130">
        <f t="shared" si="4"/>
        <v>0</v>
      </c>
      <c r="T8" s="130">
        <f t="shared" si="4"/>
        <v>0</v>
      </c>
      <c r="U8" s="130">
        <f t="shared" si="4"/>
        <v>0</v>
      </c>
      <c r="V8" s="130">
        <f t="shared" si="4"/>
        <v>0</v>
      </c>
      <c r="W8" s="130">
        <f t="shared" si="4"/>
        <v>0</v>
      </c>
      <c r="X8" s="130">
        <f t="shared" si="4"/>
        <v>0</v>
      </c>
      <c r="Y8" s="130">
        <f t="shared" si="4"/>
        <v>0</v>
      </c>
      <c r="Z8" s="130">
        <f t="shared" si="4"/>
        <v>0</v>
      </c>
      <c r="AA8" s="130">
        <f t="shared" si="4"/>
        <v>0</v>
      </c>
      <c r="AB8" s="130">
        <f t="shared" si="4"/>
        <v>0</v>
      </c>
      <c r="AC8" s="130">
        <f t="shared" si="4"/>
        <v>0</v>
      </c>
      <c r="AD8" s="130">
        <f t="shared" si="4"/>
        <v>0</v>
      </c>
      <c r="AE8" s="130">
        <f t="shared" si="4"/>
        <v>0</v>
      </c>
      <c r="AF8" s="130">
        <f t="shared" si="4"/>
        <v>0</v>
      </c>
      <c r="AG8" s="130">
        <f t="shared" si="4"/>
        <v>0</v>
      </c>
      <c r="AH8" s="130">
        <f t="shared" si="4"/>
        <v>0</v>
      </c>
      <c r="AI8" s="130">
        <f t="shared" si="4"/>
        <v>0</v>
      </c>
      <c r="AJ8" s="130">
        <f t="shared" si="4"/>
        <v>0</v>
      </c>
      <c r="AK8" s="130">
        <f t="shared" si="4"/>
        <v>0</v>
      </c>
      <c r="AL8" s="130">
        <f t="shared" si="4"/>
        <v>0</v>
      </c>
      <c r="AM8" s="130">
        <f t="shared" ref="AM8:BL8" si="5">AL8+$E8</f>
        <v>0</v>
      </c>
      <c r="AN8" s="130">
        <f t="shared" si="5"/>
        <v>0</v>
      </c>
      <c r="AO8" s="130">
        <f t="shared" si="5"/>
        <v>0</v>
      </c>
      <c r="AP8" s="130">
        <f t="shared" si="5"/>
        <v>0</v>
      </c>
      <c r="AQ8" s="130">
        <f t="shared" si="5"/>
        <v>0</v>
      </c>
      <c r="AR8" s="130">
        <f t="shared" si="5"/>
        <v>0</v>
      </c>
      <c r="AS8" s="130">
        <f t="shared" si="5"/>
        <v>0</v>
      </c>
      <c r="AT8" s="130">
        <f t="shared" si="5"/>
        <v>0</v>
      </c>
      <c r="AU8" s="130">
        <f t="shared" si="5"/>
        <v>0</v>
      </c>
      <c r="AV8" s="130">
        <f t="shared" si="5"/>
        <v>0</v>
      </c>
      <c r="AW8" s="130">
        <f t="shared" si="5"/>
        <v>0</v>
      </c>
      <c r="AX8" s="130">
        <f t="shared" si="5"/>
        <v>0</v>
      </c>
      <c r="AY8" s="130">
        <f t="shared" si="5"/>
        <v>0</v>
      </c>
      <c r="AZ8" s="130">
        <f t="shared" si="5"/>
        <v>0</v>
      </c>
      <c r="BA8" s="130">
        <f t="shared" si="5"/>
        <v>0</v>
      </c>
      <c r="BB8" s="130">
        <f t="shared" si="5"/>
        <v>0</v>
      </c>
      <c r="BC8" s="130">
        <f t="shared" si="5"/>
        <v>0</v>
      </c>
      <c r="BD8" s="130">
        <f t="shared" si="5"/>
        <v>0</v>
      </c>
      <c r="BE8" s="130">
        <f t="shared" si="5"/>
        <v>0</v>
      </c>
      <c r="BF8" s="130">
        <f t="shared" si="5"/>
        <v>0</v>
      </c>
      <c r="BG8" s="130">
        <f t="shared" si="5"/>
        <v>0</v>
      </c>
      <c r="BH8" s="130">
        <f t="shared" si="5"/>
        <v>0</v>
      </c>
      <c r="BI8" s="130">
        <f t="shared" si="5"/>
        <v>0</v>
      </c>
      <c r="BJ8" s="130">
        <f t="shared" si="5"/>
        <v>0</v>
      </c>
      <c r="BK8" s="130">
        <f t="shared" si="5"/>
        <v>0</v>
      </c>
      <c r="BL8" s="130">
        <f t="shared" si="5"/>
        <v>0</v>
      </c>
    </row>
    <row r="9" spans="1:305" x14ac:dyDescent="0.2">
      <c r="A9" s="137" t="s">
        <v>89</v>
      </c>
      <c r="B9" s="138">
        <f>SUM(B6:B8)</f>
        <v>0</v>
      </c>
      <c r="D9" s="139"/>
      <c r="E9" s="140"/>
      <c r="F9" s="141"/>
    </row>
    <row r="10" spans="1:305" x14ac:dyDescent="0.2">
      <c r="B10"/>
      <c r="C10"/>
      <c r="D10" s="139"/>
      <c r="E10" s="140"/>
      <c r="F10" s="141"/>
    </row>
    <row r="11" spans="1:305" x14ac:dyDescent="0.2">
      <c r="B11"/>
      <c r="C11"/>
      <c r="D11" s="139"/>
      <c r="E11" s="140"/>
      <c r="F11" s="141"/>
    </row>
    <row r="12" spans="1:305" x14ac:dyDescent="0.2">
      <c r="A12" s="1" t="s">
        <v>90</v>
      </c>
      <c r="B12"/>
      <c r="C12"/>
      <c r="D12" s="142"/>
      <c r="E12" s="143"/>
      <c r="F12" s="144"/>
    </row>
    <row r="13" spans="1:305" x14ac:dyDescent="0.2">
      <c r="A13" t="s">
        <v>28</v>
      </c>
      <c r="B13" s="152">
        <v>0</v>
      </c>
      <c r="C13"/>
      <c r="D13" s="127"/>
      <c r="E13" s="128"/>
      <c r="F13" s="155"/>
      <c r="G13" s="130">
        <f t="shared" ref="G13:AL13" si="6">F13+$E13</f>
        <v>0</v>
      </c>
      <c r="H13" s="130">
        <f t="shared" si="6"/>
        <v>0</v>
      </c>
      <c r="I13" s="130">
        <f t="shared" si="6"/>
        <v>0</v>
      </c>
      <c r="J13" s="130">
        <f t="shared" si="6"/>
        <v>0</v>
      </c>
      <c r="K13" s="130">
        <f t="shared" si="6"/>
        <v>0</v>
      </c>
      <c r="L13" s="130">
        <f t="shared" si="6"/>
        <v>0</v>
      </c>
      <c r="M13" s="130">
        <f t="shared" si="6"/>
        <v>0</v>
      </c>
      <c r="N13" s="130">
        <f t="shared" si="6"/>
        <v>0</v>
      </c>
      <c r="O13" s="130">
        <f t="shared" si="6"/>
        <v>0</v>
      </c>
      <c r="P13" s="130">
        <f t="shared" si="6"/>
        <v>0</v>
      </c>
      <c r="Q13" s="130">
        <f t="shared" si="6"/>
        <v>0</v>
      </c>
      <c r="R13" s="130">
        <f t="shared" si="6"/>
        <v>0</v>
      </c>
      <c r="S13" s="130">
        <f t="shared" si="6"/>
        <v>0</v>
      </c>
      <c r="T13" s="130">
        <f t="shared" si="6"/>
        <v>0</v>
      </c>
      <c r="U13" s="130">
        <f t="shared" si="6"/>
        <v>0</v>
      </c>
      <c r="V13" s="130">
        <f t="shared" si="6"/>
        <v>0</v>
      </c>
      <c r="W13" s="130">
        <f t="shared" si="6"/>
        <v>0</v>
      </c>
      <c r="X13" s="130">
        <f t="shared" si="6"/>
        <v>0</v>
      </c>
      <c r="Y13" s="130">
        <f t="shared" si="6"/>
        <v>0</v>
      </c>
      <c r="Z13" s="130">
        <f t="shared" si="6"/>
        <v>0</v>
      </c>
      <c r="AA13" s="130">
        <f t="shared" si="6"/>
        <v>0</v>
      </c>
      <c r="AB13" s="130">
        <f t="shared" si="6"/>
        <v>0</v>
      </c>
      <c r="AC13" s="130">
        <f t="shared" si="6"/>
        <v>0</v>
      </c>
      <c r="AD13" s="130">
        <f t="shared" si="6"/>
        <v>0</v>
      </c>
      <c r="AE13" s="130">
        <f t="shared" si="6"/>
        <v>0</v>
      </c>
      <c r="AF13" s="130">
        <f t="shared" si="6"/>
        <v>0</v>
      </c>
      <c r="AG13" s="130">
        <f t="shared" si="6"/>
        <v>0</v>
      </c>
      <c r="AH13" s="130">
        <f t="shared" si="6"/>
        <v>0</v>
      </c>
      <c r="AI13" s="130">
        <f t="shared" si="6"/>
        <v>0</v>
      </c>
      <c r="AJ13" s="130">
        <f t="shared" si="6"/>
        <v>0</v>
      </c>
      <c r="AK13" s="130">
        <f t="shared" si="6"/>
        <v>0</v>
      </c>
      <c r="AL13" s="130">
        <f t="shared" si="6"/>
        <v>0</v>
      </c>
      <c r="AM13" s="130">
        <f t="shared" ref="AM13:BL13" si="7">AL13+$E13</f>
        <v>0</v>
      </c>
      <c r="AN13" s="130">
        <f t="shared" si="7"/>
        <v>0</v>
      </c>
      <c r="AO13" s="130">
        <f t="shared" si="7"/>
        <v>0</v>
      </c>
      <c r="AP13" s="130">
        <f t="shared" si="7"/>
        <v>0</v>
      </c>
      <c r="AQ13" s="130">
        <f t="shared" si="7"/>
        <v>0</v>
      </c>
      <c r="AR13" s="130">
        <f t="shared" si="7"/>
        <v>0</v>
      </c>
      <c r="AS13" s="130">
        <f t="shared" si="7"/>
        <v>0</v>
      </c>
      <c r="AT13" s="130">
        <f t="shared" si="7"/>
        <v>0</v>
      </c>
      <c r="AU13" s="130">
        <f t="shared" si="7"/>
        <v>0</v>
      </c>
      <c r="AV13" s="130">
        <f t="shared" si="7"/>
        <v>0</v>
      </c>
      <c r="AW13" s="130">
        <f t="shared" si="7"/>
        <v>0</v>
      </c>
      <c r="AX13" s="130">
        <f t="shared" si="7"/>
        <v>0</v>
      </c>
      <c r="AY13" s="130">
        <f t="shared" si="7"/>
        <v>0</v>
      </c>
      <c r="AZ13" s="130">
        <f t="shared" si="7"/>
        <v>0</v>
      </c>
      <c r="BA13" s="130">
        <f t="shared" si="7"/>
        <v>0</v>
      </c>
      <c r="BB13" s="130">
        <f t="shared" si="7"/>
        <v>0</v>
      </c>
      <c r="BC13" s="130">
        <f t="shared" si="7"/>
        <v>0</v>
      </c>
      <c r="BD13" s="130">
        <f t="shared" si="7"/>
        <v>0</v>
      </c>
      <c r="BE13" s="130">
        <f t="shared" si="7"/>
        <v>0</v>
      </c>
      <c r="BF13" s="130">
        <f t="shared" si="7"/>
        <v>0</v>
      </c>
      <c r="BG13" s="130">
        <f t="shared" si="7"/>
        <v>0</v>
      </c>
      <c r="BH13" s="130">
        <f t="shared" si="7"/>
        <v>0</v>
      </c>
      <c r="BI13" s="130">
        <f t="shared" si="7"/>
        <v>0</v>
      </c>
      <c r="BJ13" s="130">
        <f t="shared" si="7"/>
        <v>0</v>
      </c>
      <c r="BK13" s="130">
        <f t="shared" si="7"/>
        <v>0</v>
      </c>
      <c r="BL13" s="130">
        <f t="shared" si="7"/>
        <v>0</v>
      </c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</row>
    <row r="14" spans="1:305" x14ac:dyDescent="0.2">
      <c r="A14" t="s">
        <v>29</v>
      </c>
      <c r="B14" s="152">
        <v>0</v>
      </c>
      <c r="C14"/>
      <c r="D14" s="131"/>
      <c r="E14" s="145"/>
      <c r="F14" s="132"/>
      <c r="G14" s="130">
        <f t="shared" ref="G14:AL14" si="8">F14+$E14</f>
        <v>0</v>
      </c>
      <c r="H14" s="130">
        <f t="shared" si="8"/>
        <v>0</v>
      </c>
      <c r="I14" s="130">
        <f t="shared" si="8"/>
        <v>0</v>
      </c>
      <c r="J14" s="130">
        <f t="shared" si="8"/>
        <v>0</v>
      </c>
      <c r="K14" s="130">
        <f t="shared" si="8"/>
        <v>0</v>
      </c>
      <c r="L14" s="130">
        <f t="shared" si="8"/>
        <v>0</v>
      </c>
      <c r="M14" s="130">
        <f t="shared" si="8"/>
        <v>0</v>
      </c>
      <c r="N14" s="130">
        <f t="shared" si="8"/>
        <v>0</v>
      </c>
      <c r="O14" s="130">
        <f t="shared" si="8"/>
        <v>0</v>
      </c>
      <c r="P14" s="130">
        <f t="shared" si="8"/>
        <v>0</v>
      </c>
      <c r="Q14" s="130">
        <f t="shared" si="8"/>
        <v>0</v>
      </c>
      <c r="R14" s="130">
        <f t="shared" si="8"/>
        <v>0</v>
      </c>
      <c r="S14" s="130">
        <f t="shared" si="8"/>
        <v>0</v>
      </c>
      <c r="T14" s="130">
        <f t="shared" si="8"/>
        <v>0</v>
      </c>
      <c r="U14" s="130">
        <f t="shared" si="8"/>
        <v>0</v>
      </c>
      <c r="V14" s="130">
        <f t="shared" si="8"/>
        <v>0</v>
      </c>
      <c r="W14" s="130">
        <f t="shared" si="8"/>
        <v>0</v>
      </c>
      <c r="X14" s="130">
        <f t="shared" si="8"/>
        <v>0</v>
      </c>
      <c r="Y14" s="130">
        <f t="shared" si="8"/>
        <v>0</v>
      </c>
      <c r="Z14" s="130">
        <f t="shared" si="8"/>
        <v>0</v>
      </c>
      <c r="AA14" s="130">
        <f t="shared" si="8"/>
        <v>0</v>
      </c>
      <c r="AB14" s="130">
        <f t="shared" si="8"/>
        <v>0</v>
      </c>
      <c r="AC14" s="130">
        <f t="shared" si="8"/>
        <v>0</v>
      </c>
      <c r="AD14" s="130">
        <f t="shared" si="8"/>
        <v>0</v>
      </c>
      <c r="AE14" s="130">
        <f t="shared" si="8"/>
        <v>0</v>
      </c>
      <c r="AF14" s="130">
        <f t="shared" si="8"/>
        <v>0</v>
      </c>
      <c r="AG14" s="130">
        <f t="shared" si="8"/>
        <v>0</v>
      </c>
      <c r="AH14" s="130">
        <f t="shared" si="8"/>
        <v>0</v>
      </c>
      <c r="AI14" s="130">
        <f t="shared" si="8"/>
        <v>0</v>
      </c>
      <c r="AJ14" s="130">
        <f t="shared" si="8"/>
        <v>0</v>
      </c>
      <c r="AK14" s="130">
        <f t="shared" si="8"/>
        <v>0</v>
      </c>
      <c r="AL14" s="130">
        <f t="shared" si="8"/>
        <v>0</v>
      </c>
      <c r="AM14" s="130">
        <f t="shared" ref="AM14:BL14" si="9">AL14+$E14</f>
        <v>0</v>
      </c>
      <c r="AN14" s="130">
        <f t="shared" si="9"/>
        <v>0</v>
      </c>
      <c r="AO14" s="130">
        <f t="shared" si="9"/>
        <v>0</v>
      </c>
      <c r="AP14" s="130">
        <f t="shared" si="9"/>
        <v>0</v>
      </c>
      <c r="AQ14" s="130">
        <f t="shared" si="9"/>
        <v>0</v>
      </c>
      <c r="AR14" s="130">
        <f t="shared" si="9"/>
        <v>0</v>
      </c>
      <c r="AS14" s="130">
        <f t="shared" si="9"/>
        <v>0</v>
      </c>
      <c r="AT14" s="130">
        <f t="shared" si="9"/>
        <v>0</v>
      </c>
      <c r="AU14" s="130">
        <f t="shared" si="9"/>
        <v>0</v>
      </c>
      <c r="AV14" s="130">
        <f t="shared" si="9"/>
        <v>0</v>
      </c>
      <c r="AW14" s="130">
        <f t="shared" si="9"/>
        <v>0</v>
      </c>
      <c r="AX14" s="130">
        <f t="shared" si="9"/>
        <v>0</v>
      </c>
      <c r="AY14" s="130">
        <f t="shared" si="9"/>
        <v>0</v>
      </c>
      <c r="AZ14" s="130">
        <f t="shared" si="9"/>
        <v>0</v>
      </c>
      <c r="BA14" s="130">
        <f t="shared" si="9"/>
        <v>0</v>
      </c>
      <c r="BB14" s="130">
        <f t="shared" si="9"/>
        <v>0</v>
      </c>
      <c r="BC14" s="130">
        <f t="shared" si="9"/>
        <v>0</v>
      </c>
      <c r="BD14" s="130">
        <f t="shared" si="9"/>
        <v>0</v>
      </c>
      <c r="BE14" s="130">
        <f t="shared" si="9"/>
        <v>0</v>
      </c>
      <c r="BF14" s="130">
        <f t="shared" si="9"/>
        <v>0</v>
      </c>
      <c r="BG14" s="130">
        <f t="shared" si="9"/>
        <v>0</v>
      </c>
      <c r="BH14" s="130">
        <f t="shared" si="9"/>
        <v>0</v>
      </c>
      <c r="BI14" s="130">
        <f t="shared" si="9"/>
        <v>0</v>
      </c>
      <c r="BJ14" s="130">
        <f t="shared" si="9"/>
        <v>0</v>
      </c>
      <c r="BK14" s="130">
        <f t="shared" si="9"/>
        <v>0</v>
      </c>
      <c r="BL14" s="130">
        <f t="shared" si="9"/>
        <v>0</v>
      </c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</row>
    <row r="15" spans="1:305" x14ac:dyDescent="0.2">
      <c r="A15" t="s">
        <v>30</v>
      </c>
      <c r="B15" s="152">
        <v>0</v>
      </c>
      <c r="C15"/>
      <c r="D15" s="131"/>
      <c r="E15" s="145"/>
      <c r="F15" s="132"/>
      <c r="G15" s="130">
        <f t="shared" ref="G15:AL15" si="10">F15+$E15</f>
        <v>0</v>
      </c>
      <c r="H15" s="130">
        <f t="shared" si="10"/>
        <v>0</v>
      </c>
      <c r="I15" s="130">
        <f t="shared" si="10"/>
        <v>0</v>
      </c>
      <c r="J15" s="130">
        <f t="shared" si="10"/>
        <v>0</v>
      </c>
      <c r="K15" s="130">
        <f t="shared" si="10"/>
        <v>0</v>
      </c>
      <c r="L15" s="130">
        <f t="shared" si="10"/>
        <v>0</v>
      </c>
      <c r="M15" s="130">
        <f t="shared" si="10"/>
        <v>0</v>
      </c>
      <c r="N15" s="130">
        <f t="shared" si="10"/>
        <v>0</v>
      </c>
      <c r="O15" s="130">
        <f t="shared" si="10"/>
        <v>0</v>
      </c>
      <c r="P15" s="130">
        <f t="shared" si="10"/>
        <v>0</v>
      </c>
      <c r="Q15" s="130">
        <f t="shared" si="10"/>
        <v>0</v>
      </c>
      <c r="R15" s="130">
        <f t="shared" si="10"/>
        <v>0</v>
      </c>
      <c r="S15" s="130">
        <f t="shared" si="10"/>
        <v>0</v>
      </c>
      <c r="T15" s="130">
        <f t="shared" si="10"/>
        <v>0</v>
      </c>
      <c r="U15" s="130">
        <f t="shared" si="10"/>
        <v>0</v>
      </c>
      <c r="V15" s="130">
        <f t="shared" si="10"/>
        <v>0</v>
      </c>
      <c r="W15" s="130">
        <f t="shared" si="10"/>
        <v>0</v>
      </c>
      <c r="X15" s="130">
        <f t="shared" si="10"/>
        <v>0</v>
      </c>
      <c r="Y15" s="130">
        <f t="shared" si="10"/>
        <v>0</v>
      </c>
      <c r="Z15" s="130">
        <f t="shared" si="10"/>
        <v>0</v>
      </c>
      <c r="AA15" s="130">
        <f t="shared" si="10"/>
        <v>0</v>
      </c>
      <c r="AB15" s="130">
        <f t="shared" si="10"/>
        <v>0</v>
      </c>
      <c r="AC15" s="130">
        <f t="shared" si="10"/>
        <v>0</v>
      </c>
      <c r="AD15" s="130">
        <f t="shared" si="10"/>
        <v>0</v>
      </c>
      <c r="AE15" s="130">
        <f t="shared" si="10"/>
        <v>0</v>
      </c>
      <c r="AF15" s="130">
        <f t="shared" si="10"/>
        <v>0</v>
      </c>
      <c r="AG15" s="130">
        <f t="shared" si="10"/>
        <v>0</v>
      </c>
      <c r="AH15" s="130">
        <f t="shared" si="10"/>
        <v>0</v>
      </c>
      <c r="AI15" s="130">
        <f t="shared" si="10"/>
        <v>0</v>
      </c>
      <c r="AJ15" s="130">
        <f t="shared" si="10"/>
        <v>0</v>
      </c>
      <c r="AK15" s="130">
        <f t="shared" si="10"/>
        <v>0</v>
      </c>
      <c r="AL15" s="130">
        <f t="shared" si="10"/>
        <v>0</v>
      </c>
      <c r="AM15" s="130">
        <f t="shared" ref="AM15:BL15" si="11">AL15+$E15</f>
        <v>0</v>
      </c>
      <c r="AN15" s="130">
        <f t="shared" si="11"/>
        <v>0</v>
      </c>
      <c r="AO15" s="130">
        <f t="shared" si="11"/>
        <v>0</v>
      </c>
      <c r="AP15" s="130">
        <f t="shared" si="11"/>
        <v>0</v>
      </c>
      <c r="AQ15" s="130">
        <f t="shared" si="11"/>
        <v>0</v>
      </c>
      <c r="AR15" s="130">
        <f t="shared" si="11"/>
        <v>0</v>
      </c>
      <c r="AS15" s="130">
        <f t="shared" si="11"/>
        <v>0</v>
      </c>
      <c r="AT15" s="130">
        <f t="shared" si="11"/>
        <v>0</v>
      </c>
      <c r="AU15" s="130">
        <f t="shared" si="11"/>
        <v>0</v>
      </c>
      <c r="AV15" s="130">
        <f t="shared" si="11"/>
        <v>0</v>
      </c>
      <c r="AW15" s="130">
        <f t="shared" si="11"/>
        <v>0</v>
      </c>
      <c r="AX15" s="130">
        <f t="shared" si="11"/>
        <v>0</v>
      </c>
      <c r="AY15" s="130">
        <f t="shared" si="11"/>
        <v>0</v>
      </c>
      <c r="AZ15" s="130">
        <f t="shared" si="11"/>
        <v>0</v>
      </c>
      <c r="BA15" s="130">
        <f t="shared" si="11"/>
        <v>0</v>
      </c>
      <c r="BB15" s="130">
        <f t="shared" si="11"/>
        <v>0</v>
      </c>
      <c r="BC15" s="130">
        <f t="shared" si="11"/>
        <v>0</v>
      </c>
      <c r="BD15" s="130">
        <f t="shared" si="11"/>
        <v>0</v>
      </c>
      <c r="BE15" s="130">
        <f t="shared" si="11"/>
        <v>0</v>
      </c>
      <c r="BF15" s="130">
        <f t="shared" si="11"/>
        <v>0</v>
      </c>
      <c r="BG15" s="130">
        <f t="shared" si="11"/>
        <v>0</v>
      </c>
      <c r="BH15" s="130">
        <f t="shared" si="11"/>
        <v>0</v>
      </c>
      <c r="BI15" s="130">
        <f t="shared" si="11"/>
        <v>0</v>
      </c>
      <c r="BJ15" s="130">
        <f t="shared" si="11"/>
        <v>0</v>
      </c>
      <c r="BK15" s="130">
        <f t="shared" si="11"/>
        <v>0</v>
      </c>
      <c r="BL15" s="130">
        <f t="shared" si="11"/>
        <v>0</v>
      </c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</row>
    <row r="16" spans="1:305" x14ac:dyDescent="0.2">
      <c r="A16" t="s">
        <v>31</v>
      </c>
      <c r="B16" s="152">
        <v>0</v>
      </c>
      <c r="C16"/>
      <c r="D16" s="131"/>
      <c r="E16" s="145"/>
      <c r="F16" s="132"/>
      <c r="G16" s="130">
        <f t="shared" ref="G16:AL16" si="12">F16+$E16</f>
        <v>0</v>
      </c>
      <c r="H16" s="130">
        <f t="shared" si="12"/>
        <v>0</v>
      </c>
      <c r="I16" s="130">
        <f t="shared" si="12"/>
        <v>0</v>
      </c>
      <c r="J16" s="130">
        <f t="shared" si="12"/>
        <v>0</v>
      </c>
      <c r="K16" s="130">
        <f t="shared" si="12"/>
        <v>0</v>
      </c>
      <c r="L16" s="130">
        <f t="shared" si="12"/>
        <v>0</v>
      </c>
      <c r="M16" s="130">
        <f t="shared" si="12"/>
        <v>0</v>
      </c>
      <c r="N16" s="130">
        <f t="shared" si="12"/>
        <v>0</v>
      </c>
      <c r="O16" s="130">
        <f t="shared" si="12"/>
        <v>0</v>
      </c>
      <c r="P16" s="130">
        <f t="shared" si="12"/>
        <v>0</v>
      </c>
      <c r="Q16" s="130">
        <f t="shared" si="12"/>
        <v>0</v>
      </c>
      <c r="R16" s="130">
        <f t="shared" si="12"/>
        <v>0</v>
      </c>
      <c r="S16" s="130">
        <f t="shared" si="12"/>
        <v>0</v>
      </c>
      <c r="T16" s="130">
        <f t="shared" si="12"/>
        <v>0</v>
      </c>
      <c r="U16" s="130">
        <f t="shared" si="12"/>
        <v>0</v>
      </c>
      <c r="V16" s="130">
        <f t="shared" si="12"/>
        <v>0</v>
      </c>
      <c r="W16" s="130">
        <f t="shared" si="12"/>
        <v>0</v>
      </c>
      <c r="X16" s="130">
        <f t="shared" si="12"/>
        <v>0</v>
      </c>
      <c r="Y16" s="130">
        <f t="shared" si="12"/>
        <v>0</v>
      </c>
      <c r="Z16" s="130">
        <f t="shared" si="12"/>
        <v>0</v>
      </c>
      <c r="AA16" s="130">
        <f t="shared" si="12"/>
        <v>0</v>
      </c>
      <c r="AB16" s="130">
        <f t="shared" si="12"/>
        <v>0</v>
      </c>
      <c r="AC16" s="130">
        <f t="shared" si="12"/>
        <v>0</v>
      </c>
      <c r="AD16" s="130">
        <f t="shared" si="12"/>
        <v>0</v>
      </c>
      <c r="AE16" s="130">
        <f t="shared" si="12"/>
        <v>0</v>
      </c>
      <c r="AF16" s="130">
        <f t="shared" si="12"/>
        <v>0</v>
      </c>
      <c r="AG16" s="130">
        <f t="shared" si="12"/>
        <v>0</v>
      </c>
      <c r="AH16" s="130">
        <f t="shared" si="12"/>
        <v>0</v>
      </c>
      <c r="AI16" s="130">
        <f t="shared" si="12"/>
        <v>0</v>
      </c>
      <c r="AJ16" s="130">
        <f t="shared" si="12"/>
        <v>0</v>
      </c>
      <c r="AK16" s="130">
        <f t="shared" si="12"/>
        <v>0</v>
      </c>
      <c r="AL16" s="130">
        <f t="shared" si="12"/>
        <v>0</v>
      </c>
      <c r="AM16" s="130">
        <f t="shared" ref="AM16:BL16" si="13">AL16+$E16</f>
        <v>0</v>
      </c>
      <c r="AN16" s="130">
        <f t="shared" si="13"/>
        <v>0</v>
      </c>
      <c r="AO16" s="130">
        <f t="shared" si="13"/>
        <v>0</v>
      </c>
      <c r="AP16" s="130">
        <f t="shared" si="13"/>
        <v>0</v>
      </c>
      <c r="AQ16" s="130">
        <f t="shared" si="13"/>
        <v>0</v>
      </c>
      <c r="AR16" s="130">
        <f t="shared" si="13"/>
        <v>0</v>
      </c>
      <c r="AS16" s="130">
        <f t="shared" si="13"/>
        <v>0</v>
      </c>
      <c r="AT16" s="130">
        <f t="shared" si="13"/>
        <v>0</v>
      </c>
      <c r="AU16" s="130">
        <f t="shared" si="13"/>
        <v>0</v>
      </c>
      <c r="AV16" s="130">
        <f t="shared" si="13"/>
        <v>0</v>
      </c>
      <c r="AW16" s="130">
        <f t="shared" si="13"/>
        <v>0</v>
      </c>
      <c r="AX16" s="130">
        <f t="shared" si="13"/>
        <v>0</v>
      </c>
      <c r="AY16" s="130">
        <f t="shared" si="13"/>
        <v>0</v>
      </c>
      <c r="AZ16" s="130">
        <f t="shared" si="13"/>
        <v>0</v>
      </c>
      <c r="BA16" s="130">
        <f t="shared" si="13"/>
        <v>0</v>
      </c>
      <c r="BB16" s="130">
        <f t="shared" si="13"/>
        <v>0</v>
      </c>
      <c r="BC16" s="130">
        <f t="shared" si="13"/>
        <v>0</v>
      </c>
      <c r="BD16" s="130">
        <f t="shared" si="13"/>
        <v>0</v>
      </c>
      <c r="BE16" s="130">
        <f t="shared" si="13"/>
        <v>0</v>
      </c>
      <c r="BF16" s="130">
        <f t="shared" si="13"/>
        <v>0</v>
      </c>
      <c r="BG16" s="130">
        <f t="shared" si="13"/>
        <v>0</v>
      </c>
      <c r="BH16" s="130">
        <f t="shared" si="13"/>
        <v>0</v>
      </c>
      <c r="BI16" s="130">
        <f t="shared" si="13"/>
        <v>0</v>
      </c>
      <c r="BJ16" s="130">
        <f t="shared" si="13"/>
        <v>0</v>
      </c>
      <c r="BK16" s="130">
        <f t="shared" si="13"/>
        <v>0</v>
      </c>
      <c r="BL16" s="130">
        <f t="shared" si="13"/>
        <v>0</v>
      </c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  <c r="IW16" s="130"/>
      <c r="IX16" s="130"/>
      <c r="IY16" s="130"/>
      <c r="IZ16" s="130"/>
      <c r="JA16" s="130"/>
      <c r="JB16" s="130"/>
      <c r="JC16" s="130"/>
      <c r="JD16" s="130"/>
      <c r="JE16" s="130"/>
      <c r="JF16" s="130"/>
      <c r="JG16" s="130"/>
      <c r="JH16" s="130"/>
      <c r="JI16" s="130"/>
      <c r="JJ16" s="130"/>
      <c r="JK16" s="130"/>
      <c r="JL16" s="130"/>
      <c r="JM16" s="130"/>
      <c r="JN16" s="130"/>
      <c r="JO16" s="130"/>
      <c r="JP16" s="130"/>
      <c r="JQ16" s="130"/>
      <c r="JR16" s="130"/>
      <c r="JS16" s="130"/>
      <c r="JT16" s="130"/>
      <c r="JU16" s="130"/>
      <c r="JV16" s="130"/>
      <c r="JW16" s="130"/>
      <c r="JX16" s="130"/>
      <c r="JY16" s="130"/>
      <c r="JZ16" s="130"/>
      <c r="KA16" s="130"/>
      <c r="KB16" s="130"/>
      <c r="KC16" s="130"/>
      <c r="KD16" s="130"/>
      <c r="KE16" s="130"/>
      <c r="KF16" s="130"/>
      <c r="KG16" s="130"/>
      <c r="KH16" s="130"/>
      <c r="KI16" s="130"/>
      <c r="KJ16" s="130"/>
      <c r="KK16" s="130"/>
      <c r="KL16" s="130"/>
      <c r="KM16" s="130"/>
      <c r="KN16" s="130"/>
      <c r="KO16" s="130"/>
      <c r="KP16" s="130"/>
      <c r="KQ16" s="130"/>
      <c r="KR16" s="130"/>
      <c r="KS16" s="130"/>
    </row>
    <row r="17" spans="1:305" x14ac:dyDescent="0.2">
      <c r="A17" t="s">
        <v>33</v>
      </c>
      <c r="B17" s="152">
        <v>0</v>
      </c>
      <c r="C17"/>
      <c r="D17" s="131"/>
      <c r="E17" s="145"/>
      <c r="F17" s="132"/>
      <c r="G17" s="130">
        <f t="shared" ref="G17:AL17" si="14">F17+$E17</f>
        <v>0</v>
      </c>
      <c r="H17" s="130">
        <f t="shared" si="14"/>
        <v>0</v>
      </c>
      <c r="I17" s="130">
        <f t="shared" si="14"/>
        <v>0</v>
      </c>
      <c r="J17" s="130">
        <f t="shared" si="14"/>
        <v>0</v>
      </c>
      <c r="K17" s="130">
        <f t="shared" si="14"/>
        <v>0</v>
      </c>
      <c r="L17" s="130">
        <f t="shared" si="14"/>
        <v>0</v>
      </c>
      <c r="M17" s="130">
        <f t="shared" si="14"/>
        <v>0</v>
      </c>
      <c r="N17" s="130">
        <f t="shared" si="14"/>
        <v>0</v>
      </c>
      <c r="O17" s="130">
        <f t="shared" si="14"/>
        <v>0</v>
      </c>
      <c r="P17" s="130">
        <f t="shared" si="14"/>
        <v>0</v>
      </c>
      <c r="Q17" s="130">
        <f t="shared" si="14"/>
        <v>0</v>
      </c>
      <c r="R17" s="130">
        <f t="shared" si="14"/>
        <v>0</v>
      </c>
      <c r="S17" s="130">
        <f t="shared" si="14"/>
        <v>0</v>
      </c>
      <c r="T17" s="130">
        <f t="shared" si="14"/>
        <v>0</v>
      </c>
      <c r="U17" s="130">
        <f t="shared" si="14"/>
        <v>0</v>
      </c>
      <c r="V17" s="130">
        <f t="shared" si="14"/>
        <v>0</v>
      </c>
      <c r="W17" s="130">
        <f t="shared" si="14"/>
        <v>0</v>
      </c>
      <c r="X17" s="130">
        <f t="shared" si="14"/>
        <v>0</v>
      </c>
      <c r="Y17" s="130">
        <f t="shared" si="14"/>
        <v>0</v>
      </c>
      <c r="Z17" s="130">
        <f t="shared" si="14"/>
        <v>0</v>
      </c>
      <c r="AA17" s="130">
        <f t="shared" si="14"/>
        <v>0</v>
      </c>
      <c r="AB17" s="130">
        <f t="shared" si="14"/>
        <v>0</v>
      </c>
      <c r="AC17" s="130">
        <f t="shared" si="14"/>
        <v>0</v>
      </c>
      <c r="AD17" s="130">
        <f t="shared" si="14"/>
        <v>0</v>
      </c>
      <c r="AE17" s="130">
        <f t="shared" si="14"/>
        <v>0</v>
      </c>
      <c r="AF17" s="130">
        <f t="shared" si="14"/>
        <v>0</v>
      </c>
      <c r="AG17" s="130">
        <f t="shared" si="14"/>
        <v>0</v>
      </c>
      <c r="AH17" s="130">
        <f t="shared" si="14"/>
        <v>0</v>
      </c>
      <c r="AI17" s="130">
        <f t="shared" si="14"/>
        <v>0</v>
      </c>
      <c r="AJ17" s="130">
        <f t="shared" si="14"/>
        <v>0</v>
      </c>
      <c r="AK17" s="130">
        <f t="shared" si="14"/>
        <v>0</v>
      </c>
      <c r="AL17" s="130">
        <f t="shared" si="14"/>
        <v>0</v>
      </c>
      <c r="AM17" s="130">
        <f t="shared" ref="AM17:BL17" si="15">AL17+$E17</f>
        <v>0</v>
      </c>
      <c r="AN17" s="130">
        <f t="shared" si="15"/>
        <v>0</v>
      </c>
      <c r="AO17" s="130">
        <f t="shared" si="15"/>
        <v>0</v>
      </c>
      <c r="AP17" s="130">
        <f t="shared" si="15"/>
        <v>0</v>
      </c>
      <c r="AQ17" s="130">
        <f t="shared" si="15"/>
        <v>0</v>
      </c>
      <c r="AR17" s="130">
        <f t="shared" si="15"/>
        <v>0</v>
      </c>
      <c r="AS17" s="130">
        <f t="shared" si="15"/>
        <v>0</v>
      </c>
      <c r="AT17" s="130">
        <f t="shared" si="15"/>
        <v>0</v>
      </c>
      <c r="AU17" s="130">
        <f t="shared" si="15"/>
        <v>0</v>
      </c>
      <c r="AV17" s="130">
        <f t="shared" si="15"/>
        <v>0</v>
      </c>
      <c r="AW17" s="130">
        <f t="shared" si="15"/>
        <v>0</v>
      </c>
      <c r="AX17" s="130">
        <f t="shared" si="15"/>
        <v>0</v>
      </c>
      <c r="AY17" s="130">
        <f t="shared" si="15"/>
        <v>0</v>
      </c>
      <c r="AZ17" s="130">
        <f t="shared" si="15"/>
        <v>0</v>
      </c>
      <c r="BA17" s="130">
        <f t="shared" si="15"/>
        <v>0</v>
      </c>
      <c r="BB17" s="130">
        <f t="shared" si="15"/>
        <v>0</v>
      </c>
      <c r="BC17" s="130">
        <f t="shared" si="15"/>
        <v>0</v>
      </c>
      <c r="BD17" s="130">
        <f t="shared" si="15"/>
        <v>0</v>
      </c>
      <c r="BE17" s="130">
        <f t="shared" si="15"/>
        <v>0</v>
      </c>
      <c r="BF17" s="130">
        <f t="shared" si="15"/>
        <v>0</v>
      </c>
      <c r="BG17" s="130">
        <f t="shared" si="15"/>
        <v>0</v>
      </c>
      <c r="BH17" s="130">
        <f t="shared" si="15"/>
        <v>0</v>
      </c>
      <c r="BI17" s="130">
        <f t="shared" si="15"/>
        <v>0</v>
      </c>
      <c r="BJ17" s="130">
        <f t="shared" si="15"/>
        <v>0</v>
      </c>
      <c r="BK17" s="130">
        <f t="shared" si="15"/>
        <v>0</v>
      </c>
      <c r="BL17" s="130">
        <f t="shared" si="15"/>
        <v>0</v>
      </c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  <c r="IW17" s="130"/>
      <c r="IX17" s="130"/>
      <c r="IY17" s="130"/>
      <c r="IZ17" s="130"/>
      <c r="JA17" s="130"/>
      <c r="JB17" s="130"/>
      <c r="JC17" s="130"/>
      <c r="JD17" s="130"/>
      <c r="JE17" s="130"/>
      <c r="JF17" s="130"/>
      <c r="JG17" s="130"/>
      <c r="JH17" s="130"/>
      <c r="JI17" s="130"/>
      <c r="JJ17" s="130"/>
      <c r="JK17" s="130"/>
      <c r="JL17" s="130"/>
      <c r="JM17" s="130"/>
      <c r="JN17" s="130"/>
      <c r="JO17" s="130"/>
      <c r="JP17" s="130"/>
      <c r="JQ17" s="130"/>
      <c r="JR17" s="130"/>
      <c r="JS17" s="130"/>
      <c r="JT17" s="130"/>
      <c r="JU17" s="130"/>
      <c r="JV17" s="130"/>
      <c r="JW17" s="130"/>
      <c r="JX17" s="130"/>
      <c r="JY17" s="130"/>
      <c r="JZ17" s="130"/>
      <c r="KA17" s="130"/>
      <c r="KB17" s="130"/>
      <c r="KC17" s="130"/>
      <c r="KD17" s="130"/>
      <c r="KE17" s="130"/>
      <c r="KF17" s="130"/>
      <c r="KG17" s="130"/>
      <c r="KH17" s="130"/>
      <c r="KI17" s="130"/>
      <c r="KJ17" s="130"/>
      <c r="KK17" s="130"/>
      <c r="KL17" s="130"/>
      <c r="KM17" s="130"/>
      <c r="KN17" s="130"/>
      <c r="KO17" s="130"/>
      <c r="KP17" s="130"/>
      <c r="KQ17" s="130"/>
      <c r="KR17" s="130"/>
      <c r="KS17" s="130"/>
    </row>
    <row r="18" spans="1:305" x14ac:dyDescent="0.2">
      <c r="A18" t="s">
        <v>35</v>
      </c>
      <c r="B18" s="152">
        <v>0</v>
      </c>
      <c r="C18"/>
      <c r="D18" s="131"/>
      <c r="E18" s="145"/>
      <c r="F18" s="132"/>
      <c r="G18" s="130">
        <f t="shared" ref="G18:AL18" si="16">F18+$E18</f>
        <v>0</v>
      </c>
      <c r="H18" s="130">
        <f t="shared" si="16"/>
        <v>0</v>
      </c>
      <c r="I18" s="130">
        <f t="shared" si="16"/>
        <v>0</v>
      </c>
      <c r="J18" s="130">
        <f t="shared" si="16"/>
        <v>0</v>
      </c>
      <c r="K18" s="130">
        <f t="shared" si="16"/>
        <v>0</v>
      </c>
      <c r="L18" s="130">
        <f t="shared" si="16"/>
        <v>0</v>
      </c>
      <c r="M18" s="130">
        <f t="shared" si="16"/>
        <v>0</v>
      </c>
      <c r="N18" s="130">
        <f t="shared" si="16"/>
        <v>0</v>
      </c>
      <c r="O18" s="130">
        <f t="shared" si="16"/>
        <v>0</v>
      </c>
      <c r="P18" s="130">
        <f t="shared" si="16"/>
        <v>0</v>
      </c>
      <c r="Q18" s="130">
        <f t="shared" si="16"/>
        <v>0</v>
      </c>
      <c r="R18" s="130">
        <f t="shared" si="16"/>
        <v>0</v>
      </c>
      <c r="S18" s="130">
        <f t="shared" si="16"/>
        <v>0</v>
      </c>
      <c r="T18" s="130">
        <f t="shared" si="16"/>
        <v>0</v>
      </c>
      <c r="U18" s="130">
        <f t="shared" si="16"/>
        <v>0</v>
      </c>
      <c r="V18" s="130">
        <f t="shared" si="16"/>
        <v>0</v>
      </c>
      <c r="W18" s="130">
        <f t="shared" si="16"/>
        <v>0</v>
      </c>
      <c r="X18" s="130">
        <f t="shared" si="16"/>
        <v>0</v>
      </c>
      <c r="Y18" s="130">
        <f t="shared" si="16"/>
        <v>0</v>
      </c>
      <c r="Z18" s="130">
        <f t="shared" si="16"/>
        <v>0</v>
      </c>
      <c r="AA18" s="130">
        <f t="shared" si="16"/>
        <v>0</v>
      </c>
      <c r="AB18" s="130">
        <f t="shared" si="16"/>
        <v>0</v>
      </c>
      <c r="AC18" s="130">
        <f t="shared" si="16"/>
        <v>0</v>
      </c>
      <c r="AD18" s="130">
        <f t="shared" si="16"/>
        <v>0</v>
      </c>
      <c r="AE18" s="130">
        <f t="shared" si="16"/>
        <v>0</v>
      </c>
      <c r="AF18" s="130">
        <f t="shared" si="16"/>
        <v>0</v>
      </c>
      <c r="AG18" s="130">
        <f t="shared" si="16"/>
        <v>0</v>
      </c>
      <c r="AH18" s="130">
        <f t="shared" si="16"/>
        <v>0</v>
      </c>
      <c r="AI18" s="130">
        <f t="shared" si="16"/>
        <v>0</v>
      </c>
      <c r="AJ18" s="130">
        <f t="shared" si="16"/>
        <v>0</v>
      </c>
      <c r="AK18" s="130">
        <f t="shared" si="16"/>
        <v>0</v>
      </c>
      <c r="AL18" s="130">
        <f t="shared" si="16"/>
        <v>0</v>
      </c>
      <c r="AM18" s="130">
        <f t="shared" ref="AM18:BL18" si="17">AL18+$E18</f>
        <v>0</v>
      </c>
      <c r="AN18" s="130">
        <f t="shared" si="17"/>
        <v>0</v>
      </c>
      <c r="AO18" s="130">
        <f t="shared" si="17"/>
        <v>0</v>
      </c>
      <c r="AP18" s="130">
        <f t="shared" si="17"/>
        <v>0</v>
      </c>
      <c r="AQ18" s="130">
        <f t="shared" si="17"/>
        <v>0</v>
      </c>
      <c r="AR18" s="130">
        <f t="shared" si="17"/>
        <v>0</v>
      </c>
      <c r="AS18" s="130">
        <f t="shared" si="17"/>
        <v>0</v>
      </c>
      <c r="AT18" s="130">
        <f t="shared" si="17"/>
        <v>0</v>
      </c>
      <c r="AU18" s="130">
        <f t="shared" si="17"/>
        <v>0</v>
      </c>
      <c r="AV18" s="130">
        <f t="shared" si="17"/>
        <v>0</v>
      </c>
      <c r="AW18" s="130">
        <f t="shared" si="17"/>
        <v>0</v>
      </c>
      <c r="AX18" s="130">
        <f t="shared" si="17"/>
        <v>0</v>
      </c>
      <c r="AY18" s="130">
        <f t="shared" si="17"/>
        <v>0</v>
      </c>
      <c r="AZ18" s="130">
        <f t="shared" si="17"/>
        <v>0</v>
      </c>
      <c r="BA18" s="130">
        <f t="shared" si="17"/>
        <v>0</v>
      </c>
      <c r="BB18" s="130">
        <f t="shared" si="17"/>
        <v>0</v>
      </c>
      <c r="BC18" s="130">
        <f t="shared" si="17"/>
        <v>0</v>
      </c>
      <c r="BD18" s="130">
        <f t="shared" si="17"/>
        <v>0</v>
      </c>
      <c r="BE18" s="130">
        <f t="shared" si="17"/>
        <v>0</v>
      </c>
      <c r="BF18" s="130">
        <f t="shared" si="17"/>
        <v>0</v>
      </c>
      <c r="BG18" s="130">
        <f t="shared" si="17"/>
        <v>0</v>
      </c>
      <c r="BH18" s="130">
        <f t="shared" si="17"/>
        <v>0</v>
      </c>
      <c r="BI18" s="130">
        <f t="shared" si="17"/>
        <v>0</v>
      </c>
      <c r="BJ18" s="130">
        <f t="shared" si="17"/>
        <v>0</v>
      </c>
      <c r="BK18" s="130">
        <f t="shared" si="17"/>
        <v>0</v>
      </c>
      <c r="BL18" s="130">
        <f t="shared" si="17"/>
        <v>0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  <c r="IW18" s="130"/>
      <c r="IX18" s="130"/>
      <c r="IY18" s="130"/>
      <c r="IZ18" s="130"/>
      <c r="JA18" s="130"/>
      <c r="JB18" s="130"/>
      <c r="JC18" s="130"/>
      <c r="JD18" s="130"/>
      <c r="JE18" s="130"/>
      <c r="JF18" s="130"/>
      <c r="JG18" s="130"/>
      <c r="JH18" s="130"/>
      <c r="JI18" s="130"/>
      <c r="JJ18" s="130"/>
      <c r="JK18" s="130"/>
      <c r="JL18" s="130"/>
      <c r="JM18" s="130"/>
      <c r="JN18" s="130"/>
      <c r="JO18" s="130"/>
      <c r="JP18" s="130"/>
      <c r="JQ18" s="130"/>
      <c r="JR18" s="130"/>
      <c r="JS18" s="130"/>
      <c r="JT18" s="130"/>
      <c r="JU18" s="130"/>
      <c r="JV18" s="130"/>
      <c r="JW18" s="130"/>
      <c r="JX18" s="130"/>
      <c r="JY18" s="130"/>
      <c r="JZ18" s="130"/>
      <c r="KA18" s="130"/>
      <c r="KB18" s="130"/>
      <c r="KC18" s="130"/>
      <c r="KD18" s="130"/>
      <c r="KE18" s="130"/>
      <c r="KF18" s="130"/>
      <c r="KG18" s="130"/>
      <c r="KH18" s="130"/>
      <c r="KI18" s="130"/>
      <c r="KJ18" s="130"/>
      <c r="KK18" s="130"/>
      <c r="KL18" s="130"/>
      <c r="KM18" s="130"/>
      <c r="KN18" s="130"/>
      <c r="KO18" s="130"/>
      <c r="KP18" s="130"/>
      <c r="KQ18" s="130"/>
      <c r="KR18" s="130"/>
      <c r="KS18" s="130"/>
    </row>
    <row r="19" spans="1:305" x14ac:dyDescent="0.2">
      <c r="A19" t="s">
        <v>37</v>
      </c>
      <c r="B19" s="152">
        <v>0</v>
      </c>
      <c r="C19"/>
      <c r="D19" s="131"/>
      <c r="E19" s="145"/>
      <c r="F19" s="132"/>
      <c r="G19" s="130">
        <f t="shared" ref="G19:AL19" si="18">F19+$E19</f>
        <v>0</v>
      </c>
      <c r="H19" s="130">
        <f t="shared" si="18"/>
        <v>0</v>
      </c>
      <c r="I19" s="130">
        <f t="shared" si="18"/>
        <v>0</v>
      </c>
      <c r="J19" s="130">
        <f t="shared" si="18"/>
        <v>0</v>
      </c>
      <c r="K19" s="130">
        <f t="shared" si="18"/>
        <v>0</v>
      </c>
      <c r="L19" s="130">
        <f t="shared" si="18"/>
        <v>0</v>
      </c>
      <c r="M19" s="130">
        <f t="shared" si="18"/>
        <v>0</v>
      </c>
      <c r="N19" s="130">
        <f t="shared" si="18"/>
        <v>0</v>
      </c>
      <c r="O19" s="130">
        <f t="shared" si="18"/>
        <v>0</v>
      </c>
      <c r="P19" s="130">
        <f t="shared" si="18"/>
        <v>0</v>
      </c>
      <c r="Q19" s="130">
        <f t="shared" si="18"/>
        <v>0</v>
      </c>
      <c r="R19" s="130">
        <f t="shared" si="18"/>
        <v>0</v>
      </c>
      <c r="S19" s="130">
        <f t="shared" si="18"/>
        <v>0</v>
      </c>
      <c r="T19" s="130">
        <f t="shared" si="18"/>
        <v>0</v>
      </c>
      <c r="U19" s="130">
        <f t="shared" si="18"/>
        <v>0</v>
      </c>
      <c r="V19" s="130">
        <f t="shared" si="18"/>
        <v>0</v>
      </c>
      <c r="W19" s="130">
        <f t="shared" si="18"/>
        <v>0</v>
      </c>
      <c r="X19" s="130">
        <f t="shared" si="18"/>
        <v>0</v>
      </c>
      <c r="Y19" s="130">
        <f t="shared" si="18"/>
        <v>0</v>
      </c>
      <c r="Z19" s="130">
        <f t="shared" si="18"/>
        <v>0</v>
      </c>
      <c r="AA19" s="130">
        <f t="shared" si="18"/>
        <v>0</v>
      </c>
      <c r="AB19" s="130">
        <f t="shared" si="18"/>
        <v>0</v>
      </c>
      <c r="AC19" s="130">
        <f t="shared" si="18"/>
        <v>0</v>
      </c>
      <c r="AD19" s="130">
        <f t="shared" si="18"/>
        <v>0</v>
      </c>
      <c r="AE19" s="130">
        <f t="shared" si="18"/>
        <v>0</v>
      </c>
      <c r="AF19" s="130">
        <f t="shared" si="18"/>
        <v>0</v>
      </c>
      <c r="AG19" s="130">
        <f t="shared" si="18"/>
        <v>0</v>
      </c>
      <c r="AH19" s="130">
        <f t="shared" si="18"/>
        <v>0</v>
      </c>
      <c r="AI19" s="130">
        <f t="shared" si="18"/>
        <v>0</v>
      </c>
      <c r="AJ19" s="130">
        <f t="shared" si="18"/>
        <v>0</v>
      </c>
      <c r="AK19" s="130">
        <f t="shared" si="18"/>
        <v>0</v>
      </c>
      <c r="AL19" s="130">
        <f t="shared" si="18"/>
        <v>0</v>
      </c>
      <c r="AM19" s="130">
        <f t="shared" ref="AM19:BL19" si="19">AL19+$E19</f>
        <v>0</v>
      </c>
      <c r="AN19" s="130">
        <f t="shared" si="19"/>
        <v>0</v>
      </c>
      <c r="AO19" s="130">
        <f t="shared" si="19"/>
        <v>0</v>
      </c>
      <c r="AP19" s="130">
        <f t="shared" si="19"/>
        <v>0</v>
      </c>
      <c r="AQ19" s="130">
        <f t="shared" si="19"/>
        <v>0</v>
      </c>
      <c r="AR19" s="130">
        <f t="shared" si="19"/>
        <v>0</v>
      </c>
      <c r="AS19" s="130">
        <f t="shared" si="19"/>
        <v>0</v>
      </c>
      <c r="AT19" s="130">
        <f t="shared" si="19"/>
        <v>0</v>
      </c>
      <c r="AU19" s="130">
        <f t="shared" si="19"/>
        <v>0</v>
      </c>
      <c r="AV19" s="130">
        <f t="shared" si="19"/>
        <v>0</v>
      </c>
      <c r="AW19" s="130">
        <f t="shared" si="19"/>
        <v>0</v>
      </c>
      <c r="AX19" s="130">
        <f t="shared" si="19"/>
        <v>0</v>
      </c>
      <c r="AY19" s="130">
        <f t="shared" si="19"/>
        <v>0</v>
      </c>
      <c r="AZ19" s="130">
        <f t="shared" si="19"/>
        <v>0</v>
      </c>
      <c r="BA19" s="130">
        <f t="shared" si="19"/>
        <v>0</v>
      </c>
      <c r="BB19" s="130">
        <f t="shared" si="19"/>
        <v>0</v>
      </c>
      <c r="BC19" s="130">
        <f t="shared" si="19"/>
        <v>0</v>
      </c>
      <c r="BD19" s="130">
        <f t="shared" si="19"/>
        <v>0</v>
      </c>
      <c r="BE19" s="130">
        <f t="shared" si="19"/>
        <v>0</v>
      </c>
      <c r="BF19" s="130">
        <f t="shared" si="19"/>
        <v>0</v>
      </c>
      <c r="BG19" s="130">
        <f t="shared" si="19"/>
        <v>0</v>
      </c>
      <c r="BH19" s="130">
        <f t="shared" si="19"/>
        <v>0</v>
      </c>
      <c r="BI19" s="130">
        <f t="shared" si="19"/>
        <v>0</v>
      </c>
      <c r="BJ19" s="130">
        <f t="shared" si="19"/>
        <v>0</v>
      </c>
      <c r="BK19" s="130">
        <f t="shared" si="19"/>
        <v>0</v>
      </c>
      <c r="BL19" s="130">
        <f t="shared" si="19"/>
        <v>0</v>
      </c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  <c r="IW19" s="130"/>
      <c r="IX19" s="130"/>
      <c r="IY19" s="130"/>
      <c r="IZ19" s="130"/>
      <c r="JA19" s="130"/>
      <c r="JB19" s="130"/>
      <c r="JC19" s="130"/>
      <c r="JD19" s="130"/>
      <c r="JE19" s="130"/>
      <c r="JF19" s="130"/>
      <c r="JG19" s="130"/>
      <c r="JH19" s="130"/>
      <c r="JI19" s="130"/>
      <c r="JJ19" s="130"/>
      <c r="JK19" s="130"/>
      <c r="JL19" s="130"/>
      <c r="JM19" s="130"/>
      <c r="JN19" s="130"/>
      <c r="JO19" s="130"/>
      <c r="JP19" s="130"/>
      <c r="JQ19" s="130"/>
      <c r="JR19" s="130"/>
      <c r="JS19" s="130"/>
      <c r="JT19" s="130"/>
      <c r="JU19" s="130"/>
      <c r="JV19" s="130"/>
      <c r="JW19" s="130"/>
      <c r="JX19" s="130"/>
      <c r="JY19" s="130"/>
      <c r="JZ19" s="130"/>
      <c r="KA19" s="130"/>
      <c r="KB19" s="130"/>
      <c r="KC19" s="130"/>
      <c r="KD19" s="130"/>
      <c r="KE19" s="130"/>
      <c r="KF19" s="130"/>
      <c r="KG19" s="130"/>
      <c r="KH19" s="130"/>
      <c r="KI19" s="130"/>
      <c r="KJ19" s="130"/>
      <c r="KK19" s="130"/>
      <c r="KL19" s="130"/>
      <c r="KM19" s="130"/>
      <c r="KN19" s="130"/>
      <c r="KO19" s="130"/>
      <c r="KP19" s="130"/>
      <c r="KQ19" s="130"/>
      <c r="KR19" s="130"/>
      <c r="KS19" s="130"/>
    </row>
    <row r="20" spans="1:305" x14ac:dyDescent="0.2">
      <c r="A20" t="s">
        <v>39</v>
      </c>
      <c r="B20" s="152">
        <v>0</v>
      </c>
      <c r="C20"/>
      <c r="D20" s="131"/>
      <c r="E20" s="145"/>
      <c r="F20" s="132"/>
      <c r="G20" s="130">
        <f t="shared" ref="G20:AL20" si="20">F20+$E20</f>
        <v>0</v>
      </c>
      <c r="H20" s="130">
        <f t="shared" si="20"/>
        <v>0</v>
      </c>
      <c r="I20" s="130">
        <f t="shared" si="20"/>
        <v>0</v>
      </c>
      <c r="J20" s="130">
        <f t="shared" si="20"/>
        <v>0</v>
      </c>
      <c r="K20" s="130">
        <f t="shared" si="20"/>
        <v>0</v>
      </c>
      <c r="L20" s="130">
        <f t="shared" si="20"/>
        <v>0</v>
      </c>
      <c r="M20" s="130">
        <f t="shared" si="20"/>
        <v>0</v>
      </c>
      <c r="N20" s="130">
        <f t="shared" si="20"/>
        <v>0</v>
      </c>
      <c r="O20" s="130">
        <f t="shared" si="20"/>
        <v>0</v>
      </c>
      <c r="P20" s="130">
        <f t="shared" si="20"/>
        <v>0</v>
      </c>
      <c r="Q20" s="130">
        <f t="shared" si="20"/>
        <v>0</v>
      </c>
      <c r="R20" s="130">
        <f t="shared" si="20"/>
        <v>0</v>
      </c>
      <c r="S20" s="130">
        <f t="shared" si="20"/>
        <v>0</v>
      </c>
      <c r="T20" s="130">
        <f t="shared" si="20"/>
        <v>0</v>
      </c>
      <c r="U20" s="130">
        <f t="shared" si="20"/>
        <v>0</v>
      </c>
      <c r="V20" s="130">
        <f t="shared" si="20"/>
        <v>0</v>
      </c>
      <c r="W20" s="130">
        <f t="shared" si="20"/>
        <v>0</v>
      </c>
      <c r="X20" s="130">
        <f t="shared" si="20"/>
        <v>0</v>
      </c>
      <c r="Y20" s="130">
        <f t="shared" si="20"/>
        <v>0</v>
      </c>
      <c r="Z20" s="130">
        <f t="shared" si="20"/>
        <v>0</v>
      </c>
      <c r="AA20" s="130">
        <f t="shared" si="20"/>
        <v>0</v>
      </c>
      <c r="AB20" s="130">
        <f t="shared" si="20"/>
        <v>0</v>
      </c>
      <c r="AC20" s="130">
        <f t="shared" si="20"/>
        <v>0</v>
      </c>
      <c r="AD20" s="130">
        <f t="shared" si="20"/>
        <v>0</v>
      </c>
      <c r="AE20" s="130">
        <f t="shared" si="20"/>
        <v>0</v>
      </c>
      <c r="AF20" s="130">
        <f t="shared" si="20"/>
        <v>0</v>
      </c>
      <c r="AG20" s="130">
        <f t="shared" si="20"/>
        <v>0</v>
      </c>
      <c r="AH20" s="130">
        <f t="shared" si="20"/>
        <v>0</v>
      </c>
      <c r="AI20" s="130">
        <f t="shared" si="20"/>
        <v>0</v>
      </c>
      <c r="AJ20" s="130">
        <f t="shared" si="20"/>
        <v>0</v>
      </c>
      <c r="AK20" s="130">
        <f t="shared" si="20"/>
        <v>0</v>
      </c>
      <c r="AL20" s="130">
        <f t="shared" si="20"/>
        <v>0</v>
      </c>
      <c r="AM20" s="130">
        <f t="shared" ref="AM20:BL20" si="21">AL20+$E20</f>
        <v>0</v>
      </c>
      <c r="AN20" s="130">
        <f t="shared" si="21"/>
        <v>0</v>
      </c>
      <c r="AO20" s="130">
        <f t="shared" si="21"/>
        <v>0</v>
      </c>
      <c r="AP20" s="130">
        <f t="shared" si="21"/>
        <v>0</v>
      </c>
      <c r="AQ20" s="130">
        <f t="shared" si="21"/>
        <v>0</v>
      </c>
      <c r="AR20" s="130">
        <f t="shared" si="21"/>
        <v>0</v>
      </c>
      <c r="AS20" s="130">
        <f t="shared" si="21"/>
        <v>0</v>
      </c>
      <c r="AT20" s="130">
        <f t="shared" si="21"/>
        <v>0</v>
      </c>
      <c r="AU20" s="130">
        <f t="shared" si="21"/>
        <v>0</v>
      </c>
      <c r="AV20" s="130">
        <f t="shared" si="21"/>
        <v>0</v>
      </c>
      <c r="AW20" s="130">
        <f t="shared" si="21"/>
        <v>0</v>
      </c>
      <c r="AX20" s="130">
        <f t="shared" si="21"/>
        <v>0</v>
      </c>
      <c r="AY20" s="130">
        <f t="shared" si="21"/>
        <v>0</v>
      </c>
      <c r="AZ20" s="130">
        <f t="shared" si="21"/>
        <v>0</v>
      </c>
      <c r="BA20" s="130">
        <f t="shared" si="21"/>
        <v>0</v>
      </c>
      <c r="BB20" s="130">
        <f t="shared" si="21"/>
        <v>0</v>
      </c>
      <c r="BC20" s="130">
        <f t="shared" si="21"/>
        <v>0</v>
      </c>
      <c r="BD20" s="130">
        <f t="shared" si="21"/>
        <v>0</v>
      </c>
      <c r="BE20" s="130">
        <f t="shared" si="21"/>
        <v>0</v>
      </c>
      <c r="BF20" s="130">
        <f t="shared" si="21"/>
        <v>0</v>
      </c>
      <c r="BG20" s="130">
        <f t="shared" si="21"/>
        <v>0</v>
      </c>
      <c r="BH20" s="130">
        <f t="shared" si="21"/>
        <v>0</v>
      </c>
      <c r="BI20" s="130">
        <f t="shared" si="21"/>
        <v>0</v>
      </c>
      <c r="BJ20" s="130">
        <f t="shared" si="21"/>
        <v>0</v>
      </c>
      <c r="BK20" s="130">
        <f t="shared" si="21"/>
        <v>0</v>
      </c>
      <c r="BL20" s="130">
        <f t="shared" si="21"/>
        <v>0</v>
      </c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  <c r="IW20" s="130"/>
      <c r="IX20" s="130"/>
      <c r="IY20" s="130"/>
      <c r="IZ20" s="130"/>
      <c r="JA20" s="130"/>
      <c r="JB20" s="130"/>
      <c r="JC20" s="130"/>
      <c r="JD20" s="130"/>
      <c r="JE20" s="130"/>
      <c r="JF20" s="130"/>
      <c r="JG20" s="130"/>
      <c r="JH20" s="130"/>
      <c r="JI20" s="130"/>
      <c r="JJ20" s="130"/>
      <c r="JK20" s="130"/>
      <c r="JL20" s="130"/>
      <c r="JM20" s="130"/>
      <c r="JN20" s="130"/>
      <c r="JO20" s="130"/>
      <c r="JP20" s="130"/>
      <c r="JQ20" s="130"/>
      <c r="JR20" s="130"/>
      <c r="JS20" s="130"/>
      <c r="JT20" s="130"/>
      <c r="JU20" s="130"/>
      <c r="JV20" s="130"/>
      <c r="JW20" s="130"/>
      <c r="JX20" s="130"/>
      <c r="JY20" s="130"/>
      <c r="JZ20" s="130"/>
      <c r="KA20" s="130"/>
      <c r="KB20" s="130"/>
      <c r="KC20" s="130"/>
      <c r="KD20" s="130"/>
      <c r="KE20" s="130"/>
      <c r="KF20" s="130"/>
      <c r="KG20" s="130"/>
      <c r="KH20" s="130"/>
      <c r="KI20" s="130"/>
      <c r="KJ20" s="130"/>
      <c r="KK20" s="130"/>
      <c r="KL20" s="130"/>
      <c r="KM20" s="130"/>
      <c r="KN20" s="130"/>
      <c r="KO20" s="130"/>
      <c r="KP20" s="130"/>
      <c r="KQ20" s="130"/>
      <c r="KR20" s="130"/>
      <c r="KS20" s="130"/>
    </row>
    <row r="21" spans="1:305" x14ac:dyDescent="0.2">
      <c r="A21" t="s">
        <v>40</v>
      </c>
      <c r="B21" s="152">
        <v>0</v>
      </c>
      <c r="C21"/>
      <c r="D21" s="131"/>
      <c r="E21" s="145"/>
      <c r="F21" s="132"/>
      <c r="G21" s="130">
        <f t="shared" ref="G21:AL21" si="22">F21+$E21</f>
        <v>0</v>
      </c>
      <c r="H21" s="130">
        <f t="shared" si="22"/>
        <v>0</v>
      </c>
      <c r="I21" s="130">
        <f t="shared" si="22"/>
        <v>0</v>
      </c>
      <c r="J21" s="130">
        <f t="shared" si="22"/>
        <v>0</v>
      </c>
      <c r="K21" s="130">
        <f t="shared" si="22"/>
        <v>0</v>
      </c>
      <c r="L21" s="130">
        <f t="shared" si="22"/>
        <v>0</v>
      </c>
      <c r="M21" s="130">
        <f t="shared" si="22"/>
        <v>0</v>
      </c>
      <c r="N21" s="130">
        <f t="shared" si="22"/>
        <v>0</v>
      </c>
      <c r="O21" s="130">
        <f t="shared" si="22"/>
        <v>0</v>
      </c>
      <c r="P21" s="130">
        <f t="shared" si="22"/>
        <v>0</v>
      </c>
      <c r="Q21" s="130">
        <f t="shared" si="22"/>
        <v>0</v>
      </c>
      <c r="R21" s="130">
        <f t="shared" si="22"/>
        <v>0</v>
      </c>
      <c r="S21" s="130">
        <f t="shared" si="22"/>
        <v>0</v>
      </c>
      <c r="T21" s="130">
        <f t="shared" si="22"/>
        <v>0</v>
      </c>
      <c r="U21" s="130">
        <f t="shared" si="22"/>
        <v>0</v>
      </c>
      <c r="V21" s="130">
        <f t="shared" si="22"/>
        <v>0</v>
      </c>
      <c r="W21" s="130">
        <f t="shared" si="22"/>
        <v>0</v>
      </c>
      <c r="X21" s="130">
        <f t="shared" si="22"/>
        <v>0</v>
      </c>
      <c r="Y21" s="130">
        <f t="shared" si="22"/>
        <v>0</v>
      </c>
      <c r="Z21" s="130">
        <f t="shared" si="22"/>
        <v>0</v>
      </c>
      <c r="AA21" s="130">
        <f t="shared" si="22"/>
        <v>0</v>
      </c>
      <c r="AB21" s="130">
        <f t="shared" si="22"/>
        <v>0</v>
      </c>
      <c r="AC21" s="130">
        <f t="shared" si="22"/>
        <v>0</v>
      </c>
      <c r="AD21" s="130">
        <f t="shared" si="22"/>
        <v>0</v>
      </c>
      <c r="AE21" s="130">
        <f t="shared" si="22"/>
        <v>0</v>
      </c>
      <c r="AF21" s="130">
        <f t="shared" si="22"/>
        <v>0</v>
      </c>
      <c r="AG21" s="130">
        <f t="shared" si="22"/>
        <v>0</v>
      </c>
      <c r="AH21" s="130">
        <f t="shared" si="22"/>
        <v>0</v>
      </c>
      <c r="AI21" s="130">
        <f t="shared" si="22"/>
        <v>0</v>
      </c>
      <c r="AJ21" s="130">
        <f t="shared" si="22"/>
        <v>0</v>
      </c>
      <c r="AK21" s="130">
        <f t="shared" si="22"/>
        <v>0</v>
      </c>
      <c r="AL21" s="130">
        <f t="shared" si="22"/>
        <v>0</v>
      </c>
      <c r="AM21" s="130">
        <f t="shared" ref="AM21:BL21" si="23">AL21+$E21</f>
        <v>0</v>
      </c>
      <c r="AN21" s="130">
        <f t="shared" si="23"/>
        <v>0</v>
      </c>
      <c r="AO21" s="130">
        <f t="shared" si="23"/>
        <v>0</v>
      </c>
      <c r="AP21" s="130">
        <f t="shared" si="23"/>
        <v>0</v>
      </c>
      <c r="AQ21" s="130">
        <f t="shared" si="23"/>
        <v>0</v>
      </c>
      <c r="AR21" s="130">
        <f t="shared" si="23"/>
        <v>0</v>
      </c>
      <c r="AS21" s="130">
        <f t="shared" si="23"/>
        <v>0</v>
      </c>
      <c r="AT21" s="130">
        <f t="shared" si="23"/>
        <v>0</v>
      </c>
      <c r="AU21" s="130">
        <f t="shared" si="23"/>
        <v>0</v>
      </c>
      <c r="AV21" s="130">
        <f t="shared" si="23"/>
        <v>0</v>
      </c>
      <c r="AW21" s="130">
        <f t="shared" si="23"/>
        <v>0</v>
      </c>
      <c r="AX21" s="130">
        <f t="shared" si="23"/>
        <v>0</v>
      </c>
      <c r="AY21" s="130">
        <f t="shared" si="23"/>
        <v>0</v>
      </c>
      <c r="AZ21" s="130">
        <f t="shared" si="23"/>
        <v>0</v>
      </c>
      <c r="BA21" s="130">
        <f t="shared" si="23"/>
        <v>0</v>
      </c>
      <c r="BB21" s="130">
        <f t="shared" si="23"/>
        <v>0</v>
      </c>
      <c r="BC21" s="130">
        <f t="shared" si="23"/>
        <v>0</v>
      </c>
      <c r="BD21" s="130">
        <f t="shared" si="23"/>
        <v>0</v>
      </c>
      <c r="BE21" s="130">
        <f t="shared" si="23"/>
        <v>0</v>
      </c>
      <c r="BF21" s="130">
        <f t="shared" si="23"/>
        <v>0</v>
      </c>
      <c r="BG21" s="130">
        <f t="shared" si="23"/>
        <v>0</v>
      </c>
      <c r="BH21" s="130">
        <f t="shared" si="23"/>
        <v>0</v>
      </c>
      <c r="BI21" s="130">
        <f t="shared" si="23"/>
        <v>0</v>
      </c>
      <c r="BJ21" s="130">
        <f t="shared" si="23"/>
        <v>0</v>
      </c>
      <c r="BK21" s="130">
        <f t="shared" si="23"/>
        <v>0</v>
      </c>
      <c r="BL21" s="130">
        <f t="shared" si="23"/>
        <v>0</v>
      </c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  <c r="IW21" s="130"/>
      <c r="IX21" s="130"/>
      <c r="IY21" s="130"/>
      <c r="IZ21" s="130"/>
      <c r="JA21" s="130"/>
      <c r="JB21" s="130"/>
      <c r="JC21" s="130"/>
      <c r="JD21" s="130"/>
      <c r="JE21" s="130"/>
      <c r="JF21" s="130"/>
      <c r="JG21" s="130"/>
      <c r="JH21" s="130"/>
      <c r="JI21" s="130"/>
      <c r="JJ21" s="130"/>
      <c r="JK21" s="130"/>
      <c r="JL21" s="130"/>
      <c r="JM21" s="130"/>
      <c r="JN21" s="130"/>
      <c r="JO21" s="130"/>
      <c r="JP21" s="130"/>
      <c r="JQ21" s="130"/>
      <c r="JR21" s="130"/>
      <c r="JS21" s="130"/>
      <c r="JT21" s="130"/>
      <c r="JU21" s="130"/>
      <c r="JV21" s="130"/>
      <c r="JW21" s="130"/>
      <c r="JX21" s="130"/>
      <c r="JY21" s="130"/>
      <c r="JZ21" s="130"/>
      <c r="KA21" s="130"/>
      <c r="KB21" s="130"/>
      <c r="KC21" s="130"/>
      <c r="KD21" s="130"/>
      <c r="KE21" s="130"/>
      <c r="KF21" s="130"/>
      <c r="KG21" s="130"/>
      <c r="KH21" s="130"/>
      <c r="KI21" s="130"/>
      <c r="KJ21" s="130"/>
      <c r="KK21" s="130"/>
      <c r="KL21" s="130"/>
      <c r="KM21" s="130"/>
      <c r="KN21" s="130"/>
      <c r="KO21" s="130"/>
      <c r="KP21" s="130"/>
      <c r="KQ21" s="130"/>
      <c r="KR21" s="130"/>
      <c r="KS21" s="130"/>
    </row>
    <row r="22" spans="1:305" x14ac:dyDescent="0.2">
      <c r="A22" t="s">
        <v>42</v>
      </c>
      <c r="B22" s="152">
        <v>0</v>
      </c>
      <c r="C22"/>
      <c r="D22" s="131"/>
      <c r="E22" s="145"/>
      <c r="F22" s="132"/>
      <c r="G22" s="130">
        <f t="shared" ref="G22:AL22" si="24">F22+$E22</f>
        <v>0</v>
      </c>
      <c r="H22" s="130">
        <f t="shared" si="24"/>
        <v>0</v>
      </c>
      <c r="I22" s="130">
        <f t="shared" si="24"/>
        <v>0</v>
      </c>
      <c r="J22" s="130">
        <f t="shared" si="24"/>
        <v>0</v>
      </c>
      <c r="K22" s="130">
        <f t="shared" si="24"/>
        <v>0</v>
      </c>
      <c r="L22" s="130">
        <f t="shared" si="24"/>
        <v>0</v>
      </c>
      <c r="M22" s="130">
        <f t="shared" si="24"/>
        <v>0</v>
      </c>
      <c r="N22" s="130">
        <f t="shared" si="24"/>
        <v>0</v>
      </c>
      <c r="O22" s="130">
        <f t="shared" si="24"/>
        <v>0</v>
      </c>
      <c r="P22" s="130">
        <f t="shared" si="24"/>
        <v>0</v>
      </c>
      <c r="Q22" s="130">
        <f t="shared" si="24"/>
        <v>0</v>
      </c>
      <c r="R22" s="130">
        <f t="shared" si="24"/>
        <v>0</v>
      </c>
      <c r="S22" s="130">
        <f t="shared" si="24"/>
        <v>0</v>
      </c>
      <c r="T22" s="130">
        <f t="shared" si="24"/>
        <v>0</v>
      </c>
      <c r="U22" s="130">
        <f t="shared" si="24"/>
        <v>0</v>
      </c>
      <c r="V22" s="130">
        <f t="shared" si="24"/>
        <v>0</v>
      </c>
      <c r="W22" s="130">
        <f t="shared" si="24"/>
        <v>0</v>
      </c>
      <c r="X22" s="130">
        <f t="shared" si="24"/>
        <v>0</v>
      </c>
      <c r="Y22" s="130">
        <f t="shared" si="24"/>
        <v>0</v>
      </c>
      <c r="Z22" s="130">
        <f t="shared" si="24"/>
        <v>0</v>
      </c>
      <c r="AA22" s="130">
        <f t="shared" si="24"/>
        <v>0</v>
      </c>
      <c r="AB22" s="130">
        <f t="shared" si="24"/>
        <v>0</v>
      </c>
      <c r="AC22" s="130">
        <f t="shared" si="24"/>
        <v>0</v>
      </c>
      <c r="AD22" s="130">
        <f t="shared" si="24"/>
        <v>0</v>
      </c>
      <c r="AE22" s="130">
        <f t="shared" si="24"/>
        <v>0</v>
      </c>
      <c r="AF22" s="130">
        <f t="shared" si="24"/>
        <v>0</v>
      </c>
      <c r="AG22" s="130">
        <f t="shared" si="24"/>
        <v>0</v>
      </c>
      <c r="AH22" s="130">
        <f t="shared" si="24"/>
        <v>0</v>
      </c>
      <c r="AI22" s="130">
        <f t="shared" si="24"/>
        <v>0</v>
      </c>
      <c r="AJ22" s="130">
        <f t="shared" si="24"/>
        <v>0</v>
      </c>
      <c r="AK22" s="130">
        <f t="shared" si="24"/>
        <v>0</v>
      </c>
      <c r="AL22" s="130">
        <f t="shared" si="24"/>
        <v>0</v>
      </c>
      <c r="AM22" s="130">
        <f t="shared" ref="AM22:BL22" si="25">AL22+$E22</f>
        <v>0</v>
      </c>
      <c r="AN22" s="130">
        <f t="shared" si="25"/>
        <v>0</v>
      </c>
      <c r="AO22" s="130">
        <f t="shared" si="25"/>
        <v>0</v>
      </c>
      <c r="AP22" s="130">
        <f t="shared" si="25"/>
        <v>0</v>
      </c>
      <c r="AQ22" s="130">
        <f t="shared" si="25"/>
        <v>0</v>
      </c>
      <c r="AR22" s="130">
        <f t="shared" si="25"/>
        <v>0</v>
      </c>
      <c r="AS22" s="130">
        <f t="shared" si="25"/>
        <v>0</v>
      </c>
      <c r="AT22" s="130">
        <f t="shared" si="25"/>
        <v>0</v>
      </c>
      <c r="AU22" s="130">
        <f t="shared" si="25"/>
        <v>0</v>
      </c>
      <c r="AV22" s="130">
        <f t="shared" si="25"/>
        <v>0</v>
      </c>
      <c r="AW22" s="130">
        <f t="shared" si="25"/>
        <v>0</v>
      </c>
      <c r="AX22" s="130">
        <f t="shared" si="25"/>
        <v>0</v>
      </c>
      <c r="AY22" s="130">
        <f t="shared" si="25"/>
        <v>0</v>
      </c>
      <c r="AZ22" s="130">
        <f t="shared" si="25"/>
        <v>0</v>
      </c>
      <c r="BA22" s="130">
        <f t="shared" si="25"/>
        <v>0</v>
      </c>
      <c r="BB22" s="130">
        <f t="shared" si="25"/>
        <v>0</v>
      </c>
      <c r="BC22" s="130">
        <f t="shared" si="25"/>
        <v>0</v>
      </c>
      <c r="BD22" s="130">
        <f t="shared" si="25"/>
        <v>0</v>
      </c>
      <c r="BE22" s="130">
        <f t="shared" si="25"/>
        <v>0</v>
      </c>
      <c r="BF22" s="130">
        <f t="shared" si="25"/>
        <v>0</v>
      </c>
      <c r="BG22" s="130">
        <f t="shared" si="25"/>
        <v>0</v>
      </c>
      <c r="BH22" s="130">
        <f t="shared" si="25"/>
        <v>0</v>
      </c>
      <c r="BI22" s="130">
        <f t="shared" si="25"/>
        <v>0</v>
      </c>
      <c r="BJ22" s="130">
        <f t="shared" si="25"/>
        <v>0</v>
      </c>
      <c r="BK22" s="130">
        <f t="shared" si="25"/>
        <v>0</v>
      </c>
      <c r="BL22" s="130">
        <f t="shared" si="25"/>
        <v>0</v>
      </c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  <c r="IW22" s="130"/>
      <c r="IX22" s="130"/>
      <c r="IY22" s="130"/>
      <c r="IZ22" s="130"/>
      <c r="JA22" s="130"/>
      <c r="JB22" s="130"/>
      <c r="JC22" s="130"/>
      <c r="JD22" s="130"/>
      <c r="JE22" s="130"/>
      <c r="JF22" s="130"/>
      <c r="JG22" s="130"/>
      <c r="JH22" s="130"/>
      <c r="JI22" s="130"/>
      <c r="JJ22" s="130"/>
      <c r="JK22" s="130"/>
      <c r="JL22" s="130"/>
      <c r="JM22" s="130"/>
      <c r="JN22" s="130"/>
      <c r="JO22" s="130"/>
      <c r="JP22" s="130"/>
      <c r="JQ22" s="130"/>
      <c r="JR22" s="130"/>
      <c r="JS22" s="130"/>
      <c r="JT22" s="130"/>
      <c r="JU22" s="130"/>
      <c r="JV22" s="130"/>
      <c r="JW22" s="130"/>
      <c r="JX22" s="130"/>
      <c r="JY22" s="130"/>
      <c r="JZ22" s="130"/>
      <c r="KA22" s="130"/>
      <c r="KB22" s="130"/>
      <c r="KC22" s="130"/>
      <c r="KD22" s="130"/>
      <c r="KE22" s="130"/>
      <c r="KF22" s="130"/>
      <c r="KG22" s="130"/>
      <c r="KH22" s="130"/>
      <c r="KI22" s="130"/>
      <c r="KJ22" s="130"/>
      <c r="KK22" s="130"/>
      <c r="KL22" s="130"/>
      <c r="KM22" s="130"/>
      <c r="KN22" s="130"/>
      <c r="KO22" s="130"/>
      <c r="KP22" s="130"/>
      <c r="KQ22" s="130"/>
      <c r="KR22" s="130"/>
      <c r="KS22" s="130"/>
    </row>
    <row r="23" spans="1:305" x14ac:dyDescent="0.2">
      <c r="A23" t="s">
        <v>44</v>
      </c>
      <c r="B23" s="152">
        <v>0</v>
      </c>
      <c r="C23"/>
      <c r="D23" s="131"/>
      <c r="E23" s="145"/>
      <c r="F23" s="132"/>
      <c r="G23" s="130">
        <f t="shared" ref="G23:AL23" si="26">F23+$E23</f>
        <v>0</v>
      </c>
      <c r="H23" s="130">
        <f t="shared" si="26"/>
        <v>0</v>
      </c>
      <c r="I23" s="130">
        <f t="shared" si="26"/>
        <v>0</v>
      </c>
      <c r="J23" s="130">
        <f t="shared" si="26"/>
        <v>0</v>
      </c>
      <c r="K23" s="130">
        <f t="shared" si="26"/>
        <v>0</v>
      </c>
      <c r="L23" s="130">
        <f t="shared" si="26"/>
        <v>0</v>
      </c>
      <c r="M23" s="130">
        <f t="shared" si="26"/>
        <v>0</v>
      </c>
      <c r="N23" s="130">
        <f t="shared" si="26"/>
        <v>0</v>
      </c>
      <c r="O23" s="130">
        <f t="shared" si="26"/>
        <v>0</v>
      </c>
      <c r="P23" s="130">
        <f t="shared" si="26"/>
        <v>0</v>
      </c>
      <c r="Q23" s="130">
        <f t="shared" si="26"/>
        <v>0</v>
      </c>
      <c r="R23" s="130">
        <f t="shared" si="26"/>
        <v>0</v>
      </c>
      <c r="S23" s="130">
        <f t="shared" si="26"/>
        <v>0</v>
      </c>
      <c r="T23" s="130">
        <f t="shared" si="26"/>
        <v>0</v>
      </c>
      <c r="U23" s="130">
        <f t="shared" si="26"/>
        <v>0</v>
      </c>
      <c r="V23" s="130">
        <f t="shared" si="26"/>
        <v>0</v>
      </c>
      <c r="W23" s="130">
        <f t="shared" si="26"/>
        <v>0</v>
      </c>
      <c r="X23" s="130">
        <f t="shared" si="26"/>
        <v>0</v>
      </c>
      <c r="Y23" s="130">
        <f t="shared" si="26"/>
        <v>0</v>
      </c>
      <c r="Z23" s="130">
        <f t="shared" si="26"/>
        <v>0</v>
      </c>
      <c r="AA23" s="130">
        <f t="shared" si="26"/>
        <v>0</v>
      </c>
      <c r="AB23" s="130">
        <f t="shared" si="26"/>
        <v>0</v>
      </c>
      <c r="AC23" s="130">
        <f t="shared" si="26"/>
        <v>0</v>
      </c>
      <c r="AD23" s="130">
        <f t="shared" si="26"/>
        <v>0</v>
      </c>
      <c r="AE23" s="130">
        <f t="shared" si="26"/>
        <v>0</v>
      </c>
      <c r="AF23" s="130">
        <f t="shared" si="26"/>
        <v>0</v>
      </c>
      <c r="AG23" s="130">
        <f t="shared" si="26"/>
        <v>0</v>
      </c>
      <c r="AH23" s="130">
        <f t="shared" si="26"/>
        <v>0</v>
      </c>
      <c r="AI23" s="130">
        <f t="shared" si="26"/>
        <v>0</v>
      </c>
      <c r="AJ23" s="130">
        <f t="shared" si="26"/>
        <v>0</v>
      </c>
      <c r="AK23" s="130">
        <f t="shared" si="26"/>
        <v>0</v>
      </c>
      <c r="AL23" s="130">
        <f t="shared" si="26"/>
        <v>0</v>
      </c>
      <c r="AM23" s="130">
        <f t="shared" ref="AM23:BL23" si="27">AL23+$E23</f>
        <v>0</v>
      </c>
      <c r="AN23" s="130">
        <f t="shared" si="27"/>
        <v>0</v>
      </c>
      <c r="AO23" s="130">
        <f t="shared" si="27"/>
        <v>0</v>
      </c>
      <c r="AP23" s="130">
        <f t="shared" si="27"/>
        <v>0</v>
      </c>
      <c r="AQ23" s="130">
        <f t="shared" si="27"/>
        <v>0</v>
      </c>
      <c r="AR23" s="130">
        <f t="shared" si="27"/>
        <v>0</v>
      </c>
      <c r="AS23" s="130">
        <f t="shared" si="27"/>
        <v>0</v>
      </c>
      <c r="AT23" s="130">
        <f t="shared" si="27"/>
        <v>0</v>
      </c>
      <c r="AU23" s="130">
        <f t="shared" si="27"/>
        <v>0</v>
      </c>
      <c r="AV23" s="130">
        <f t="shared" si="27"/>
        <v>0</v>
      </c>
      <c r="AW23" s="130">
        <f t="shared" si="27"/>
        <v>0</v>
      </c>
      <c r="AX23" s="130">
        <f t="shared" si="27"/>
        <v>0</v>
      </c>
      <c r="AY23" s="130">
        <f t="shared" si="27"/>
        <v>0</v>
      </c>
      <c r="AZ23" s="130">
        <f t="shared" si="27"/>
        <v>0</v>
      </c>
      <c r="BA23" s="130">
        <f t="shared" si="27"/>
        <v>0</v>
      </c>
      <c r="BB23" s="130">
        <f t="shared" si="27"/>
        <v>0</v>
      </c>
      <c r="BC23" s="130">
        <f t="shared" si="27"/>
        <v>0</v>
      </c>
      <c r="BD23" s="130">
        <f t="shared" si="27"/>
        <v>0</v>
      </c>
      <c r="BE23" s="130">
        <f t="shared" si="27"/>
        <v>0</v>
      </c>
      <c r="BF23" s="130">
        <f t="shared" si="27"/>
        <v>0</v>
      </c>
      <c r="BG23" s="130">
        <f t="shared" si="27"/>
        <v>0</v>
      </c>
      <c r="BH23" s="130">
        <f t="shared" si="27"/>
        <v>0</v>
      </c>
      <c r="BI23" s="130">
        <f t="shared" si="27"/>
        <v>0</v>
      </c>
      <c r="BJ23" s="130">
        <f t="shared" si="27"/>
        <v>0</v>
      </c>
      <c r="BK23" s="130">
        <f t="shared" si="27"/>
        <v>0</v>
      </c>
      <c r="BL23" s="130">
        <f t="shared" si="27"/>
        <v>0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  <c r="IV23" s="130"/>
      <c r="IW23" s="130"/>
      <c r="IX23" s="130"/>
      <c r="IY23" s="130"/>
      <c r="IZ23" s="130"/>
      <c r="JA23" s="130"/>
      <c r="JB23" s="130"/>
      <c r="JC23" s="130"/>
      <c r="JD23" s="130"/>
      <c r="JE23" s="130"/>
      <c r="JF23" s="130"/>
      <c r="JG23" s="130"/>
      <c r="JH23" s="130"/>
      <c r="JI23" s="130"/>
      <c r="JJ23" s="130"/>
      <c r="JK23" s="130"/>
      <c r="JL23" s="130"/>
      <c r="JM23" s="130"/>
      <c r="JN23" s="130"/>
      <c r="JO23" s="130"/>
      <c r="JP23" s="130"/>
      <c r="JQ23" s="130"/>
      <c r="JR23" s="130"/>
      <c r="JS23" s="130"/>
      <c r="JT23" s="130"/>
      <c r="JU23" s="130"/>
      <c r="JV23" s="130"/>
      <c r="JW23" s="130"/>
      <c r="JX23" s="130"/>
      <c r="JY23" s="130"/>
      <c r="JZ23" s="130"/>
      <c r="KA23" s="130"/>
      <c r="KB23" s="130"/>
      <c r="KC23" s="130"/>
      <c r="KD23" s="130"/>
      <c r="KE23" s="130"/>
      <c r="KF23" s="130"/>
      <c r="KG23" s="130"/>
      <c r="KH23" s="130"/>
      <c r="KI23" s="130"/>
      <c r="KJ23" s="130"/>
      <c r="KK23" s="130"/>
      <c r="KL23" s="130"/>
      <c r="KM23" s="130"/>
      <c r="KN23" s="130"/>
      <c r="KO23" s="130"/>
      <c r="KP23" s="130"/>
      <c r="KQ23" s="130"/>
      <c r="KR23" s="130"/>
      <c r="KS23" s="130"/>
    </row>
    <row r="24" spans="1:305" x14ac:dyDescent="0.2">
      <c r="A24" t="s">
        <v>46</v>
      </c>
      <c r="B24" s="152">
        <v>0</v>
      </c>
      <c r="C24"/>
      <c r="D24" s="131"/>
      <c r="E24" s="145"/>
      <c r="F24" s="132"/>
      <c r="G24" s="130">
        <f t="shared" ref="G24:AL24" si="28">F24+$E24</f>
        <v>0</v>
      </c>
      <c r="H24" s="130">
        <f t="shared" si="28"/>
        <v>0</v>
      </c>
      <c r="I24" s="130">
        <f t="shared" si="28"/>
        <v>0</v>
      </c>
      <c r="J24" s="130">
        <f t="shared" si="28"/>
        <v>0</v>
      </c>
      <c r="K24" s="130">
        <f t="shared" si="28"/>
        <v>0</v>
      </c>
      <c r="L24" s="130">
        <f t="shared" si="28"/>
        <v>0</v>
      </c>
      <c r="M24" s="130">
        <f t="shared" si="28"/>
        <v>0</v>
      </c>
      <c r="N24" s="130">
        <f t="shared" si="28"/>
        <v>0</v>
      </c>
      <c r="O24" s="130">
        <f t="shared" si="28"/>
        <v>0</v>
      </c>
      <c r="P24" s="130">
        <f t="shared" si="28"/>
        <v>0</v>
      </c>
      <c r="Q24" s="130">
        <f t="shared" si="28"/>
        <v>0</v>
      </c>
      <c r="R24" s="130">
        <f t="shared" si="28"/>
        <v>0</v>
      </c>
      <c r="S24" s="130">
        <f t="shared" si="28"/>
        <v>0</v>
      </c>
      <c r="T24" s="130">
        <f t="shared" si="28"/>
        <v>0</v>
      </c>
      <c r="U24" s="130">
        <f t="shared" si="28"/>
        <v>0</v>
      </c>
      <c r="V24" s="130">
        <f t="shared" si="28"/>
        <v>0</v>
      </c>
      <c r="W24" s="130">
        <f t="shared" si="28"/>
        <v>0</v>
      </c>
      <c r="X24" s="130">
        <f t="shared" si="28"/>
        <v>0</v>
      </c>
      <c r="Y24" s="130">
        <f t="shared" si="28"/>
        <v>0</v>
      </c>
      <c r="Z24" s="130">
        <f t="shared" si="28"/>
        <v>0</v>
      </c>
      <c r="AA24" s="130">
        <f t="shared" si="28"/>
        <v>0</v>
      </c>
      <c r="AB24" s="130">
        <f t="shared" si="28"/>
        <v>0</v>
      </c>
      <c r="AC24" s="130">
        <f t="shared" si="28"/>
        <v>0</v>
      </c>
      <c r="AD24" s="130">
        <f t="shared" si="28"/>
        <v>0</v>
      </c>
      <c r="AE24" s="130">
        <f t="shared" si="28"/>
        <v>0</v>
      </c>
      <c r="AF24" s="130">
        <f t="shared" si="28"/>
        <v>0</v>
      </c>
      <c r="AG24" s="130">
        <f t="shared" si="28"/>
        <v>0</v>
      </c>
      <c r="AH24" s="130">
        <f t="shared" si="28"/>
        <v>0</v>
      </c>
      <c r="AI24" s="130">
        <f t="shared" si="28"/>
        <v>0</v>
      </c>
      <c r="AJ24" s="130">
        <f t="shared" si="28"/>
        <v>0</v>
      </c>
      <c r="AK24" s="130">
        <f t="shared" si="28"/>
        <v>0</v>
      </c>
      <c r="AL24" s="130">
        <f t="shared" si="28"/>
        <v>0</v>
      </c>
      <c r="AM24" s="130">
        <f t="shared" ref="AM24:BL24" si="29">AL24+$E24</f>
        <v>0</v>
      </c>
      <c r="AN24" s="130">
        <f t="shared" si="29"/>
        <v>0</v>
      </c>
      <c r="AO24" s="130">
        <f t="shared" si="29"/>
        <v>0</v>
      </c>
      <c r="AP24" s="130">
        <f t="shared" si="29"/>
        <v>0</v>
      </c>
      <c r="AQ24" s="130">
        <f t="shared" si="29"/>
        <v>0</v>
      </c>
      <c r="AR24" s="130">
        <f t="shared" si="29"/>
        <v>0</v>
      </c>
      <c r="AS24" s="130">
        <f t="shared" si="29"/>
        <v>0</v>
      </c>
      <c r="AT24" s="130">
        <f t="shared" si="29"/>
        <v>0</v>
      </c>
      <c r="AU24" s="130">
        <f t="shared" si="29"/>
        <v>0</v>
      </c>
      <c r="AV24" s="130">
        <f t="shared" si="29"/>
        <v>0</v>
      </c>
      <c r="AW24" s="130">
        <f t="shared" si="29"/>
        <v>0</v>
      </c>
      <c r="AX24" s="130">
        <f t="shared" si="29"/>
        <v>0</v>
      </c>
      <c r="AY24" s="130">
        <f t="shared" si="29"/>
        <v>0</v>
      </c>
      <c r="AZ24" s="130">
        <f t="shared" si="29"/>
        <v>0</v>
      </c>
      <c r="BA24" s="130">
        <f t="shared" si="29"/>
        <v>0</v>
      </c>
      <c r="BB24" s="130">
        <f t="shared" si="29"/>
        <v>0</v>
      </c>
      <c r="BC24" s="130">
        <f t="shared" si="29"/>
        <v>0</v>
      </c>
      <c r="BD24" s="130">
        <f t="shared" si="29"/>
        <v>0</v>
      </c>
      <c r="BE24" s="130">
        <f t="shared" si="29"/>
        <v>0</v>
      </c>
      <c r="BF24" s="130">
        <f t="shared" si="29"/>
        <v>0</v>
      </c>
      <c r="BG24" s="130">
        <f t="shared" si="29"/>
        <v>0</v>
      </c>
      <c r="BH24" s="130">
        <f t="shared" si="29"/>
        <v>0</v>
      </c>
      <c r="BI24" s="130">
        <f t="shared" si="29"/>
        <v>0</v>
      </c>
      <c r="BJ24" s="130">
        <f t="shared" si="29"/>
        <v>0</v>
      </c>
      <c r="BK24" s="130">
        <f t="shared" si="29"/>
        <v>0</v>
      </c>
      <c r="BL24" s="130">
        <f t="shared" si="29"/>
        <v>0</v>
      </c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  <c r="IV24" s="130"/>
      <c r="IW24" s="130"/>
      <c r="IX24" s="130"/>
      <c r="IY24" s="130"/>
      <c r="IZ24" s="130"/>
      <c r="JA24" s="130"/>
      <c r="JB24" s="130"/>
      <c r="JC24" s="130"/>
      <c r="JD24" s="130"/>
      <c r="JE24" s="130"/>
      <c r="JF24" s="130"/>
      <c r="JG24" s="130"/>
      <c r="JH24" s="130"/>
      <c r="JI24" s="130"/>
      <c r="JJ24" s="130"/>
      <c r="JK24" s="130"/>
      <c r="JL24" s="130"/>
      <c r="JM24" s="130"/>
      <c r="JN24" s="130"/>
      <c r="JO24" s="130"/>
      <c r="JP24" s="130"/>
      <c r="JQ24" s="130"/>
      <c r="JR24" s="130"/>
      <c r="JS24" s="130"/>
      <c r="JT24" s="130"/>
      <c r="JU24" s="130"/>
      <c r="JV24" s="130"/>
      <c r="JW24" s="130"/>
      <c r="JX24" s="130"/>
      <c r="JY24" s="130"/>
      <c r="JZ24" s="130"/>
      <c r="KA24" s="130"/>
      <c r="KB24" s="130"/>
      <c r="KC24" s="130"/>
      <c r="KD24" s="130"/>
      <c r="KE24" s="130"/>
      <c r="KF24" s="130"/>
      <c r="KG24" s="130"/>
      <c r="KH24" s="130"/>
      <c r="KI24" s="130"/>
      <c r="KJ24" s="130"/>
      <c r="KK24" s="130"/>
      <c r="KL24" s="130"/>
      <c r="KM24" s="130"/>
      <c r="KN24" s="130"/>
      <c r="KO24" s="130"/>
      <c r="KP24" s="130"/>
      <c r="KQ24" s="130"/>
      <c r="KR24" s="130"/>
      <c r="KS24" s="130"/>
    </row>
    <row r="25" spans="1:305" x14ac:dyDescent="0.2">
      <c r="A25" t="s">
        <v>47</v>
      </c>
      <c r="B25" s="152">
        <v>0</v>
      </c>
      <c r="C25"/>
      <c r="D25" s="131"/>
      <c r="E25" s="145"/>
      <c r="F25" s="132"/>
      <c r="G25" s="130">
        <f t="shared" ref="G25:AL25" si="30">F25+$E25</f>
        <v>0</v>
      </c>
      <c r="H25" s="130">
        <f t="shared" si="30"/>
        <v>0</v>
      </c>
      <c r="I25" s="130">
        <f t="shared" si="30"/>
        <v>0</v>
      </c>
      <c r="J25" s="130">
        <f t="shared" si="30"/>
        <v>0</v>
      </c>
      <c r="K25" s="130">
        <f t="shared" si="30"/>
        <v>0</v>
      </c>
      <c r="L25" s="130">
        <f t="shared" si="30"/>
        <v>0</v>
      </c>
      <c r="M25" s="130">
        <f t="shared" si="30"/>
        <v>0</v>
      </c>
      <c r="N25" s="130">
        <f t="shared" si="30"/>
        <v>0</v>
      </c>
      <c r="O25" s="130">
        <f t="shared" si="30"/>
        <v>0</v>
      </c>
      <c r="P25" s="130">
        <f t="shared" si="30"/>
        <v>0</v>
      </c>
      <c r="Q25" s="130">
        <f t="shared" si="30"/>
        <v>0</v>
      </c>
      <c r="R25" s="130">
        <f t="shared" si="30"/>
        <v>0</v>
      </c>
      <c r="S25" s="130">
        <f t="shared" si="30"/>
        <v>0</v>
      </c>
      <c r="T25" s="130">
        <f t="shared" si="30"/>
        <v>0</v>
      </c>
      <c r="U25" s="130">
        <f t="shared" si="30"/>
        <v>0</v>
      </c>
      <c r="V25" s="130">
        <f t="shared" si="30"/>
        <v>0</v>
      </c>
      <c r="W25" s="130">
        <f t="shared" si="30"/>
        <v>0</v>
      </c>
      <c r="X25" s="130">
        <f t="shared" si="30"/>
        <v>0</v>
      </c>
      <c r="Y25" s="130">
        <f t="shared" si="30"/>
        <v>0</v>
      </c>
      <c r="Z25" s="130">
        <f t="shared" si="30"/>
        <v>0</v>
      </c>
      <c r="AA25" s="130">
        <f t="shared" si="30"/>
        <v>0</v>
      </c>
      <c r="AB25" s="130">
        <f t="shared" si="30"/>
        <v>0</v>
      </c>
      <c r="AC25" s="130">
        <f t="shared" si="30"/>
        <v>0</v>
      </c>
      <c r="AD25" s="130">
        <f t="shared" si="30"/>
        <v>0</v>
      </c>
      <c r="AE25" s="130">
        <f t="shared" si="30"/>
        <v>0</v>
      </c>
      <c r="AF25" s="130">
        <f t="shared" si="30"/>
        <v>0</v>
      </c>
      <c r="AG25" s="130">
        <f t="shared" si="30"/>
        <v>0</v>
      </c>
      <c r="AH25" s="130">
        <f t="shared" si="30"/>
        <v>0</v>
      </c>
      <c r="AI25" s="130">
        <f t="shared" si="30"/>
        <v>0</v>
      </c>
      <c r="AJ25" s="130">
        <f t="shared" si="30"/>
        <v>0</v>
      </c>
      <c r="AK25" s="130">
        <f t="shared" si="30"/>
        <v>0</v>
      </c>
      <c r="AL25" s="130">
        <f t="shared" si="30"/>
        <v>0</v>
      </c>
      <c r="AM25" s="130">
        <f t="shared" ref="AM25:BL25" si="31">AL25+$E25</f>
        <v>0</v>
      </c>
      <c r="AN25" s="130">
        <f t="shared" si="31"/>
        <v>0</v>
      </c>
      <c r="AO25" s="130">
        <f t="shared" si="31"/>
        <v>0</v>
      </c>
      <c r="AP25" s="130">
        <f t="shared" si="31"/>
        <v>0</v>
      </c>
      <c r="AQ25" s="130">
        <f t="shared" si="31"/>
        <v>0</v>
      </c>
      <c r="AR25" s="130">
        <f t="shared" si="31"/>
        <v>0</v>
      </c>
      <c r="AS25" s="130">
        <f t="shared" si="31"/>
        <v>0</v>
      </c>
      <c r="AT25" s="130">
        <f t="shared" si="31"/>
        <v>0</v>
      </c>
      <c r="AU25" s="130">
        <f t="shared" si="31"/>
        <v>0</v>
      </c>
      <c r="AV25" s="130">
        <f t="shared" si="31"/>
        <v>0</v>
      </c>
      <c r="AW25" s="130">
        <f t="shared" si="31"/>
        <v>0</v>
      </c>
      <c r="AX25" s="130">
        <f t="shared" si="31"/>
        <v>0</v>
      </c>
      <c r="AY25" s="130">
        <f t="shared" si="31"/>
        <v>0</v>
      </c>
      <c r="AZ25" s="130">
        <f t="shared" si="31"/>
        <v>0</v>
      </c>
      <c r="BA25" s="130">
        <f t="shared" si="31"/>
        <v>0</v>
      </c>
      <c r="BB25" s="130">
        <f t="shared" si="31"/>
        <v>0</v>
      </c>
      <c r="BC25" s="130">
        <f t="shared" si="31"/>
        <v>0</v>
      </c>
      <c r="BD25" s="130">
        <f t="shared" si="31"/>
        <v>0</v>
      </c>
      <c r="BE25" s="130">
        <f t="shared" si="31"/>
        <v>0</v>
      </c>
      <c r="BF25" s="130">
        <f t="shared" si="31"/>
        <v>0</v>
      </c>
      <c r="BG25" s="130">
        <f t="shared" si="31"/>
        <v>0</v>
      </c>
      <c r="BH25" s="130">
        <f t="shared" si="31"/>
        <v>0</v>
      </c>
      <c r="BI25" s="130">
        <f t="shared" si="31"/>
        <v>0</v>
      </c>
      <c r="BJ25" s="130">
        <f t="shared" si="31"/>
        <v>0</v>
      </c>
      <c r="BK25" s="130">
        <f t="shared" si="31"/>
        <v>0</v>
      </c>
      <c r="BL25" s="130">
        <f t="shared" si="31"/>
        <v>0</v>
      </c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  <c r="IW25" s="130"/>
      <c r="IX25" s="130"/>
      <c r="IY25" s="130"/>
      <c r="IZ25" s="130"/>
      <c r="JA25" s="130"/>
      <c r="JB25" s="130"/>
      <c r="JC25" s="130"/>
      <c r="JD25" s="130"/>
      <c r="JE25" s="130"/>
      <c r="JF25" s="130"/>
      <c r="JG25" s="130"/>
      <c r="JH25" s="130"/>
      <c r="JI25" s="130"/>
      <c r="JJ25" s="130"/>
      <c r="JK25" s="130"/>
      <c r="JL25" s="130"/>
      <c r="JM25" s="130"/>
      <c r="JN25" s="130"/>
      <c r="JO25" s="130"/>
      <c r="JP25" s="130"/>
      <c r="JQ25" s="130"/>
      <c r="JR25" s="130"/>
      <c r="JS25" s="130"/>
      <c r="JT25" s="130"/>
      <c r="JU25" s="130"/>
      <c r="JV25" s="130"/>
      <c r="JW25" s="130"/>
      <c r="JX25" s="130"/>
      <c r="JY25" s="130"/>
      <c r="JZ25" s="130"/>
      <c r="KA25" s="130"/>
      <c r="KB25" s="130"/>
      <c r="KC25" s="130"/>
      <c r="KD25" s="130"/>
      <c r="KE25" s="130"/>
      <c r="KF25" s="130"/>
      <c r="KG25" s="130"/>
      <c r="KH25" s="130"/>
      <c r="KI25" s="130"/>
      <c r="KJ25" s="130"/>
      <c r="KK25" s="130"/>
      <c r="KL25" s="130"/>
      <c r="KM25" s="130"/>
      <c r="KN25" s="130"/>
      <c r="KO25" s="130"/>
      <c r="KP25" s="130"/>
      <c r="KQ25" s="130"/>
      <c r="KR25" s="130"/>
      <c r="KS25" s="130"/>
    </row>
    <row r="26" spans="1:305" x14ac:dyDescent="0.2">
      <c r="A26" t="s">
        <v>48</v>
      </c>
      <c r="B26" s="152">
        <v>0</v>
      </c>
      <c r="C26"/>
      <c r="D26" s="131"/>
      <c r="E26" s="145"/>
      <c r="F26" s="132"/>
      <c r="G26" s="130">
        <f t="shared" ref="G26:AL26" si="32">F26+$E26</f>
        <v>0</v>
      </c>
      <c r="H26" s="130">
        <f t="shared" si="32"/>
        <v>0</v>
      </c>
      <c r="I26" s="130">
        <f t="shared" si="32"/>
        <v>0</v>
      </c>
      <c r="J26" s="130">
        <f t="shared" si="32"/>
        <v>0</v>
      </c>
      <c r="K26" s="130">
        <f t="shared" si="32"/>
        <v>0</v>
      </c>
      <c r="L26" s="130">
        <f t="shared" si="32"/>
        <v>0</v>
      </c>
      <c r="M26" s="130">
        <f t="shared" si="32"/>
        <v>0</v>
      </c>
      <c r="N26" s="130">
        <f t="shared" si="32"/>
        <v>0</v>
      </c>
      <c r="O26" s="130">
        <f t="shared" si="32"/>
        <v>0</v>
      </c>
      <c r="P26" s="130">
        <f t="shared" si="32"/>
        <v>0</v>
      </c>
      <c r="Q26" s="130">
        <f t="shared" si="32"/>
        <v>0</v>
      </c>
      <c r="R26" s="130">
        <f t="shared" si="32"/>
        <v>0</v>
      </c>
      <c r="S26" s="130">
        <f t="shared" si="32"/>
        <v>0</v>
      </c>
      <c r="T26" s="130">
        <f t="shared" si="32"/>
        <v>0</v>
      </c>
      <c r="U26" s="130">
        <f t="shared" si="32"/>
        <v>0</v>
      </c>
      <c r="V26" s="130">
        <f t="shared" si="32"/>
        <v>0</v>
      </c>
      <c r="W26" s="130">
        <f t="shared" si="32"/>
        <v>0</v>
      </c>
      <c r="X26" s="130">
        <f t="shared" si="32"/>
        <v>0</v>
      </c>
      <c r="Y26" s="130">
        <f t="shared" si="32"/>
        <v>0</v>
      </c>
      <c r="Z26" s="130">
        <f t="shared" si="32"/>
        <v>0</v>
      </c>
      <c r="AA26" s="130">
        <f t="shared" si="32"/>
        <v>0</v>
      </c>
      <c r="AB26" s="130">
        <f t="shared" si="32"/>
        <v>0</v>
      </c>
      <c r="AC26" s="130">
        <f t="shared" si="32"/>
        <v>0</v>
      </c>
      <c r="AD26" s="130">
        <f t="shared" si="32"/>
        <v>0</v>
      </c>
      <c r="AE26" s="130">
        <f t="shared" si="32"/>
        <v>0</v>
      </c>
      <c r="AF26" s="130">
        <f t="shared" si="32"/>
        <v>0</v>
      </c>
      <c r="AG26" s="130">
        <f t="shared" si="32"/>
        <v>0</v>
      </c>
      <c r="AH26" s="130">
        <f t="shared" si="32"/>
        <v>0</v>
      </c>
      <c r="AI26" s="130">
        <f t="shared" si="32"/>
        <v>0</v>
      </c>
      <c r="AJ26" s="130">
        <f t="shared" si="32"/>
        <v>0</v>
      </c>
      <c r="AK26" s="130">
        <f t="shared" si="32"/>
        <v>0</v>
      </c>
      <c r="AL26" s="130">
        <f t="shared" si="32"/>
        <v>0</v>
      </c>
      <c r="AM26" s="130">
        <f t="shared" ref="AM26:BL26" si="33">AL26+$E26</f>
        <v>0</v>
      </c>
      <c r="AN26" s="130">
        <f t="shared" si="33"/>
        <v>0</v>
      </c>
      <c r="AO26" s="130">
        <f t="shared" si="33"/>
        <v>0</v>
      </c>
      <c r="AP26" s="130">
        <f t="shared" si="33"/>
        <v>0</v>
      </c>
      <c r="AQ26" s="130">
        <f t="shared" si="33"/>
        <v>0</v>
      </c>
      <c r="AR26" s="130">
        <f t="shared" si="33"/>
        <v>0</v>
      </c>
      <c r="AS26" s="130">
        <f t="shared" si="33"/>
        <v>0</v>
      </c>
      <c r="AT26" s="130">
        <f t="shared" si="33"/>
        <v>0</v>
      </c>
      <c r="AU26" s="130">
        <f t="shared" si="33"/>
        <v>0</v>
      </c>
      <c r="AV26" s="130">
        <f t="shared" si="33"/>
        <v>0</v>
      </c>
      <c r="AW26" s="130">
        <f t="shared" si="33"/>
        <v>0</v>
      </c>
      <c r="AX26" s="130">
        <f t="shared" si="33"/>
        <v>0</v>
      </c>
      <c r="AY26" s="130">
        <f t="shared" si="33"/>
        <v>0</v>
      </c>
      <c r="AZ26" s="130">
        <f t="shared" si="33"/>
        <v>0</v>
      </c>
      <c r="BA26" s="130">
        <f t="shared" si="33"/>
        <v>0</v>
      </c>
      <c r="BB26" s="130">
        <f t="shared" si="33"/>
        <v>0</v>
      </c>
      <c r="BC26" s="130">
        <f t="shared" si="33"/>
        <v>0</v>
      </c>
      <c r="BD26" s="130">
        <f t="shared" si="33"/>
        <v>0</v>
      </c>
      <c r="BE26" s="130">
        <f t="shared" si="33"/>
        <v>0</v>
      </c>
      <c r="BF26" s="130">
        <f t="shared" si="33"/>
        <v>0</v>
      </c>
      <c r="BG26" s="130">
        <f t="shared" si="33"/>
        <v>0</v>
      </c>
      <c r="BH26" s="130">
        <f t="shared" si="33"/>
        <v>0</v>
      </c>
      <c r="BI26" s="130">
        <f t="shared" si="33"/>
        <v>0</v>
      </c>
      <c r="BJ26" s="130">
        <f t="shared" si="33"/>
        <v>0</v>
      </c>
      <c r="BK26" s="130">
        <f t="shared" si="33"/>
        <v>0</v>
      </c>
      <c r="BL26" s="130">
        <f t="shared" si="33"/>
        <v>0</v>
      </c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  <c r="IW26" s="130"/>
      <c r="IX26" s="130"/>
      <c r="IY26" s="130"/>
      <c r="IZ26" s="130"/>
      <c r="JA26" s="130"/>
      <c r="JB26" s="130"/>
      <c r="JC26" s="130"/>
      <c r="JD26" s="130"/>
      <c r="JE26" s="130"/>
      <c r="JF26" s="130"/>
      <c r="JG26" s="130"/>
      <c r="JH26" s="130"/>
      <c r="JI26" s="130"/>
      <c r="JJ26" s="130"/>
      <c r="JK26" s="130"/>
      <c r="JL26" s="130"/>
      <c r="JM26" s="130"/>
      <c r="JN26" s="130"/>
      <c r="JO26" s="130"/>
      <c r="JP26" s="130"/>
      <c r="JQ26" s="130"/>
      <c r="JR26" s="130"/>
      <c r="JS26" s="130"/>
      <c r="JT26" s="130"/>
      <c r="JU26" s="130"/>
      <c r="JV26" s="130"/>
      <c r="JW26" s="130"/>
      <c r="JX26" s="130"/>
      <c r="JY26" s="130"/>
      <c r="JZ26" s="130"/>
      <c r="KA26" s="130"/>
      <c r="KB26" s="130"/>
      <c r="KC26" s="130"/>
      <c r="KD26" s="130"/>
      <c r="KE26" s="130"/>
      <c r="KF26" s="130"/>
      <c r="KG26" s="130"/>
      <c r="KH26" s="130"/>
      <c r="KI26" s="130"/>
      <c r="KJ26" s="130"/>
      <c r="KK26" s="130"/>
      <c r="KL26" s="130"/>
      <c r="KM26" s="130"/>
      <c r="KN26" s="130"/>
      <c r="KO26" s="130"/>
      <c r="KP26" s="130"/>
      <c r="KQ26" s="130"/>
      <c r="KR26" s="130"/>
      <c r="KS26" s="130"/>
    </row>
    <row r="27" spans="1:305" x14ac:dyDescent="0.2">
      <c r="A27" t="s">
        <v>49</v>
      </c>
      <c r="B27" s="152">
        <v>0</v>
      </c>
      <c r="C27"/>
      <c r="D27" s="131"/>
      <c r="E27" s="145"/>
      <c r="F27" s="132"/>
      <c r="G27" s="130">
        <f t="shared" ref="G27:AL27" si="34">F27+$E27</f>
        <v>0</v>
      </c>
      <c r="H27" s="130">
        <f t="shared" si="34"/>
        <v>0</v>
      </c>
      <c r="I27" s="130">
        <f t="shared" si="34"/>
        <v>0</v>
      </c>
      <c r="J27" s="130">
        <f t="shared" si="34"/>
        <v>0</v>
      </c>
      <c r="K27" s="130">
        <f t="shared" si="34"/>
        <v>0</v>
      </c>
      <c r="L27" s="130">
        <f t="shared" si="34"/>
        <v>0</v>
      </c>
      <c r="M27" s="130">
        <f t="shared" si="34"/>
        <v>0</v>
      </c>
      <c r="N27" s="130">
        <f t="shared" si="34"/>
        <v>0</v>
      </c>
      <c r="O27" s="130">
        <f t="shared" si="34"/>
        <v>0</v>
      </c>
      <c r="P27" s="130">
        <f t="shared" si="34"/>
        <v>0</v>
      </c>
      <c r="Q27" s="130">
        <f t="shared" si="34"/>
        <v>0</v>
      </c>
      <c r="R27" s="130">
        <f t="shared" si="34"/>
        <v>0</v>
      </c>
      <c r="S27" s="130">
        <f t="shared" si="34"/>
        <v>0</v>
      </c>
      <c r="T27" s="130">
        <f t="shared" si="34"/>
        <v>0</v>
      </c>
      <c r="U27" s="130">
        <f t="shared" si="34"/>
        <v>0</v>
      </c>
      <c r="V27" s="130">
        <f t="shared" si="34"/>
        <v>0</v>
      </c>
      <c r="W27" s="130">
        <f t="shared" si="34"/>
        <v>0</v>
      </c>
      <c r="X27" s="130">
        <f t="shared" si="34"/>
        <v>0</v>
      </c>
      <c r="Y27" s="130">
        <f t="shared" si="34"/>
        <v>0</v>
      </c>
      <c r="Z27" s="130">
        <f t="shared" si="34"/>
        <v>0</v>
      </c>
      <c r="AA27" s="130">
        <f t="shared" si="34"/>
        <v>0</v>
      </c>
      <c r="AB27" s="130">
        <f t="shared" si="34"/>
        <v>0</v>
      </c>
      <c r="AC27" s="130">
        <f t="shared" si="34"/>
        <v>0</v>
      </c>
      <c r="AD27" s="130">
        <f t="shared" si="34"/>
        <v>0</v>
      </c>
      <c r="AE27" s="130">
        <f t="shared" si="34"/>
        <v>0</v>
      </c>
      <c r="AF27" s="130">
        <f t="shared" si="34"/>
        <v>0</v>
      </c>
      <c r="AG27" s="130">
        <f t="shared" si="34"/>
        <v>0</v>
      </c>
      <c r="AH27" s="130">
        <f t="shared" si="34"/>
        <v>0</v>
      </c>
      <c r="AI27" s="130">
        <f t="shared" si="34"/>
        <v>0</v>
      </c>
      <c r="AJ27" s="130">
        <f t="shared" si="34"/>
        <v>0</v>
      </c>
      <c r="AK27" s="130">
        <f t="shared" si="34"/>
        <v>0</v>
      </c>
      <c r="AL27" s="130">
        <f t="shared" si="34"/>
        <v>0</v>
      </c>
      <c r="AM27" s="130">
        <f t="shared" ref="AM27:BL27" si="35">AL27+$E27</f>
        <v>0</v>
      </c>
      <c r="AN27" s="130">
        <f t="shared" si="35"/>
        <v>0</v>
      </c>
      <c r="AO27" s="130">
        <f t="shared" si="35"/>
        <v>0</v>
      </c>
      <c r="AP27" s="130">
        <f t="shared" si="35"/>
        <v>0</v>
      </c>
      <c r="AQ27" s="130">
        <f t="shared" si="35"/>
        <v>0</v>
      </c>
      <c r="AR27" s="130">
        <f t="shared" si="35"/>
        <v>0</v>
      </c>
      <c r="AS27" s="130">
        <f t="shared" si="35"/>
        <v>0</v>
      </c>
      <c r="AT27" s="130">
        <f t="shared" si="35"/>
        <v>0</v>
      </c>
      <c r="AU27" s="130">
        <f t="shared" si="35"/>
        <v>0</v>
      </c>
      <c r="AV27" s="130">
        <f t="shared" si="35"/>
        <v>0</v>
      </c>
      <c r="AW27" s="130">
        <f t="shared" si="35"/>
        <v>0</v>
      </c>
      <c r="AX27" s="130">
        <f t="shared" si="35"/>
        <v>0</v>
      </c>
      <c r="AY27" s="130">
        <f t="shared" si="35"/>
        <v>0</v>
      </c>
      <c r="AZ27" s="130">
        <f t="shared" si="35"/>
        <v>0</v>
      </c>
      <c r="BA27" s="130">
        <f t="shared" si="35"/>
        <v>0</v>
      </c>
      <c r="BB27" s="130">
        <f t="shared" si="35"/>
        <v>0</v>
      </c>
      <c r="BC27" s="130">
        <f t="shared" si="35"/>
        <v>0</v>
      </c>
      <c r="BD27" s="130">
        <f t="shared" si="35"/>
        <v>0</v>
      </c>
      <c r="BE27" s="130">
        <f t="shared" si="35"/>
        <v>0</v>
      </c>
      <c r="BF27" s="130">
        <f t="shared" si="35"/>
        <v>0</v>
      </c>
      <c r="BG27" s="130">
        <f t="shared" si="35"/>
        <v>0</v>
      </c>
      <c r="BH27" s="130">
        <f t="shared" si="35"/>
        <v>0</v>
      </c>
      <c r="BI27" s="130">
        <f t="shared" si="35"/>
        <v>0</v>
      </c>
      <c r="BJ27" s="130">
        <f t="shared" si="35"/>
        <v>0</v>
      </c>
      <c r="BK27" s="130">
        <f t="shared" si="35"/>
        <v>0</v>
      </c>
      <c r="BL27" s="130">
        <f t="shared" si="35"/>
        <v>0</v>
      </c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  <c r="IW27" s="130"/>
      <c r="IX27" s="130"/>
      <c r="IY27" s="130"/>
      <c r="IZ27" s="130"/>
      <c r="JA27" s="130"/>
      <c r="JB27" s="130"/>
      <c r="JC27" s="130"/>
      <c r="JD27" s="130"/>
      <c r="JE27" s="130"/>
      <c r="JF27" s="130"/>
      <c r="JG27" s="130"/>
      <c r="JH27" s="130"/>
      <c r="JI27" s="130"/>
      <c r="JJ27" s="130"/>
      <c r="JK27" s="130"/>
      <c r="JL27" s="130"/>
      <c r="JM27" s="130"/>
      <c r="JN27" s="130"/>
      <c r="JO27" s="130"/>
      <c r="JP27" s="130"/>
      <c r="JQ27" s="130"/>
      <c r="JR27" s="130"/>
      <c r="JS27" s="130"/>
      <c r="JT27" s="130"/>
      <c r="JU27" s="130"/>
      <c r="JV27" s="130"/>
      <c r="JW27" s="130"/>
      <c r="JX27" s="130"/>
      <c r="JY27" s="130"/>
      <c r="JZ27" s="130"/>
      <c r="KA27" s="130"/>
      <c r="KB27" s="130"/>
      <c r="KC27" s="130"/>
      <c r="KD27" s="130"/>
      <c r="KE27" s="130"/>
      <c r="KF27" s="130"/>
      <c r="KG27" s="130"/>
      <c r="KH27" s="130"/>
      <c r="KI27" s="130"/>
      <c r="KJ27" s="130"/>
      <c r="KK27" s="130"/>
      <c r="KL27" s="130"/>
      <c r="KM27" s="130"/>
      <c r="KN27" s="130"/>
      <c r="KO27" s="130"/>
      <c r="KP27" s="130"/>
      <c r="KQ27" s="130"/>
      <c r="KR27" s="130"/>
      <c r="KS27" s="130"/>
    </row>
    <row r="28" spans="1:305" x14ac:dyDescent="0.2">
      <c r="A28" t="s">
        <v>50</v>
      </c>
      <c r="B28" s="152">
        <v>0</v>
      </c>
      <c r="C28"/>
      <c r="D28" s="134"/>
      <c r="E28" s="135"/>
      <c r="F28" s="136"/>
      <c r="G28" s="130">
        <f t="shared" ref="G28:AL28" si="36">F28+$E28</f>
        <v>0</v>
      </c>
      <c r="H28" s="130">
        <f t="shared" si="36"/>
        <v>0</v>
      </c>
      <c r="I28" s="130">
        <f t="shared" si="36"/>
        <v>0</v>
      </c>
      <c r="J28" s="130">
        <f t="shared" si="36"/>
        <v>0</v>
      </c>
      <c r="K28" s="130">
        <f t="shared" si="36"/>
        <v>0</v>
      </c>
      <c r="L28" s="130">
        <f t="shared" si="36"/>
        <v>0</v>
      </c>
      <c r="M28" s="130">
        <f t="shared" si="36"/>
        <v>0</v>
      </c>
      <c r="N28" s="130">
        <f t="shared" si="36"/>
        <v>0</v>
      </c>
      <c r="O28" s="130">
        <f t="shared" si="36"/>
        <v>0</v>
      </c>
      <c r="P28" s="130">
        <f t="shared" si="36"/>
        <v>0</v>
      </c>
      <c r="Q28" s="130">
        <f t="shared" si="36"/>
        <v>0</v>
      </c>
      <c r="R28" s="130">
        <f t="shared" si="36"/>
        <v>0</v>
      </c>
      <c r="S28" s="130">
        <f t="shared" si="36"/>
        <v>0</v>
      </c>
      <c r="T28" s="130">
        <f t="shared" si="36"/>
        <v>0</v>
      </c>
      <c r="U28" s="130">
        <f t="shared" si="36"/>
        <v>0</v>
      </c>
      <c r="V28" s="130">
        <f t="shared" si="36"/>
        <v>0</v>
      </c>
      <c r="W28" s="130">
        <f t="shared" si="36"/>
        <v>0</v>
      </c>
      <c r="X28" s="130">
        <f t="shared" si="36"/>
        <v>0</v>
      </c>
      <c r="Y28" s="130">
        <f t="shared" si="36"/>
        <v>0</v>
      </c>
      <c r="Z28" s="130">
        <f t="shared" si="36"/>
        <v>0</v>
      </c>
      <c r="AA28" s="130">
        <f t="shared" si="36"/>
        <v>0</v>
      </c>
      <c r="AB28" s="130">
        <f t="shared" si="36"/>
        <v>0</v>
      </c>
      <c r="AC28" s="130">
        <f t="shared" si="36"/>
        <v>0</v>
      </c>
      <c r="AD28" s="130">
        <f t="shared" si="36"/>
        <v>0</v>
      </c>
      <c r="AE28" s="130">
        <f t="shared" si="36"/>
        <v>0</v>
      </c>
      <c r="AF28" s="130">
        <f t="shared" si="36"/>
        <v>0</v>
      </c>
      <c r="AG28" s="130">
        <f t="shared" si="36"/>
        <v>0</v>
      </c>
      <c r="AH28" s="130">
        <f t="shared" si="36"/>
        <v>0</v>
      </c>
      <c r="AI28" s="130">
        <f t="shared" si="36"/>
        <v>0</v>
      </c>
      <c r="AJ28" s="130">
        <f t="shared" si="36"/>
        <v>0</v>
      </c>
      <c r="AK28" s="130">
        <f t="shared" si="36"/>
        <v>0</v>
      </c>
      <c r="AL28" s="130">
        <f t="shared" si="36"/>
        <v>0</v>
      </c>
      <c r="AM28" s="130">
        <f t="shared" ref="AM28:BL28" si="37">AL28+$E28</f>
        <v>0</v>
      </c>
      <c r="AN28" s="130">
        <f t="shared" si="37"/>
        <v>0</v>
      </c>
      <c r="AO28" s="130">
        <f t="shared" si="37"/>
        <v>0</v>
      </c>
      <c r="AP28" s="130">
        <f t="shared" si="37"/>
        <v>0</v>
      </c>
      <c r="AQ28" s="130">
        <f t="shared" si="37"/>
        <v>0</v>
      </c>
      <c r="AR28" s="130">
        <f t="shared" si="37"/>
        <v>0</v>
      </c>
      <c r="AS28" s="130">
        <f t="shared" si="37"/>
        <v>0</v>
      </c>
      <c r="AT28" s="130">
        <f t="shared" si="37"/>
        <v>0</v>
      </c>
      <c r="AU28" s="130">
        <f t="shared" si="37"/>
        <v>0</v>
      </c>
      <c r="AV28" s="130">
        <f t="shared" si="37"/>
        <v>0</v>
      </c>
      <c r="AW28" s="130">
        <f t="shared" si="37"/>
        <v>0</v>
      </c>
      <c r="AX28" s="130">
        <f t="shared" si="37"/>
        <v>0</v>
      </c>
      <c r="AY28" s="130">
        <f t="shared" si="37"/>
        <v>0</v>
      </c>
      <c r="AZ28" s="130">
        <f t="shared" si="37"/>
        <v>0</v>
      </c>
      <c r="BA28" s="130">
        <f t="shared" si="37"/>
        <v>0</v>
      </c>
      <c r="BB28" s="130">
        <f t="shared" si="37"/>
        <v>0</v>
      </c>
      <c r="BC28" s="130">
        <f t="shared" si="37"/>
        <v>0</v>
      </c>
      <c r="BD28" s="130">
        <f t="shared" si="37"/>
        <v>0</v>
      </c>
      <c r="BE28" s="130">
        <f t="shared" si="37"/>
        <v>0</v>
      </c>
      <c r="BF28" s="130">
        <f t="shared" si="37"/>
        <v>0</v>
      </c>
      <c r="BG28" s="130">
        <f t="shared" si="37"/>
        <v>0</v>
      </c>
      <c r="BH28" s="130">
        <f t="shared" si="37"/>
        <v>0</v>
      </c>
      <c r="BI28" s="130">
        <f t="shared" si="37"/>
        <v>0</v>
      </c>
      <c r="BJ28" s="130">
        <f t="shared" si="37"/>
        <v>0</v>
      </c>
      <c r="BK28" s="130">
        <f t="shared" si="37"/>
        <v>0</v>
      </c>
      <c r="BL28" s="130">
        <f t="shared" si="37"/>
        <v>0</v>
      </c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  <c r="IV28" s="130"/>
      <c r="IW28" s="130"/>
      <c r="IX28" s="130"/>
      <c r="IY28" s="130"/>
      <c r="IZ28" s="130"/>
      <c r="JA28" s="130"/>
      <c r="JB28" s="130"/>
      <c r="JC28" s="130"/>
      <c r="JD28" s="130"/>
      <c r="JE28" s="130"/>
      <c r="JF28" s="130"/>
      <c r="JG28" s="130"/>
      <c r="JH28" s="130"/>
      <c r="JI28" s="130"/>
      <c r="JJ28" s="130"/>
      <c r="JK28" s="130"/>
      <c r="JL28" s="130"/>
      <c r="JM28" s="130"/>
      <c r="JN28" s="130"/>
      <c r="JO28" s="130"/>
      <c r="JP28" s="130"/>
      <c r="JQ28" s="130"/>
      <c r="JR28" s="130"/>
      <c r="JS28" s="130"/>
      <c r="JT28" s="130"/>
      <c r="JU28" s="130"/>
      <c r="JV28" s="130"/>
      <c r="JW28" s="130"/>
      <c r="JX28" s="130"/>
      <c r="JY28" s="130"/>
      <c r="JZ28" s="130"/>
      <c r="KA28" s="130"/>
      <c r="KB28" s="130"/>
      <c r="KC28" s="130"/>
      <c r="KD28" s="130"/>
      <c r="KE28" s="130"/>
      <c r="KF28" s="130"/>
      <c r="KG28" s="130"/>
      <c r="KH28" s="130"/>
      <c r="KI28" s="130"/>
      <c r="KJ28" s="130"/>
      <c r="KK28" s="130"/>
      <c r="KL28" s="130"/>
      <c r="KM28" s="130"/>
      <c r="KN28" s="130"/>
      <c r="KO28" s="130"/>
      <c r="KP28" s="130"/>
      <c r="KQ28" s="130"/>
      <c r="KR28" s="130"/>
      <c r="KS28" s="130"/>
    </row>
    <row r="29" spans="1:305" x14ac:dyDescent="0.2">
      <c r="A29" s="137" t="s">
        <v>91</v>
      </c>
      <c r="B29" s="86">
        <f>SUM(B13:B28)</f>
        <v>0</v>
      </c>
      <c r="C29" s="35"/>
      <c r="D29" s="139"/>
      <c r="E29" s="140"/>
      <c r="F29" s="156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  <c r="IV29" s="130"/>
      <c r="IW29" s="130"/>
      <c r="IX29" s="130"/>
      <c r="IY29" s="130"/>
      <c r="IZ29" s="130"/>
      <c r="JA29" s="130"/>
      <c r="JB29" s="130"/>
      <c r="JC29" s="130"/>
      <c r="JD29" s="130"/>
      <c r="JE29" s="130"/>
      <c r="JF29" s="130"/>
      <c r="JG29" s="130"/>
      <c r="JH29" s="130"/>
      <c r="JI29" s="130"/>
      <c r="JJ29" s="130"/>
      <c r="JK29" s="130"/>
      <c r="JL29" s="130"/>
      <c r="JM29" s="130"/>
      <c r="JN29" s="130"/>
      <c r="JO29" s="130"/>
      <c r="JP29" s="130"/>
      <c r="JQ29" s="130"/>
      <c r="JR29" s="130"/>
      <c r="JS29" s="130"/>
      <c r="JT29" s="130"/>
      <c r="JU29" s="130"/>
      <c r="JV29" s="130"/>
      <c r="JW29" s="130"/>
      <c r="JX29" s="130"/>
      <c r="JY29" s="130"/>
      <c r="JZ29" s="130"/>
      <c r="KA29" s="130"/>
      <c r="KB29" s="130"/>
      <c r="KC29" s="130"/>
      <c r="KD29" s="130"/>
      <c r="KE29" s="130"/>
      <c r="KF29" s="130"/>
      <c r="KG29" s="130"/>
      <c r="KH29" s="130"/>
      <c r="KI29" s="130"/>
      <c r="KJ29" s="130"/>
      <c r="KK29" s="130"/>
      <c r="KL29" s="130"/>
      <c r="KM29" s="130"/>
      <c r="KN29" s="130"/>
      <c r="KO29" s="130"/>
      <c r="KP29" s="130"/>
      <c r="KQ29" s="130"/>
      <c r="KR29" s="130"/>
      <c r="KS29" s="130"/>
    </row>
    <row r="30" spans="1:305" x14ac:dyDescent="0.2">
      <c r="A30" s="11"/>
      <c r="B30" s="35"/>
      <c r="C30" s="35"/>
      <c r="D30" s="139"/>
      <c r="E30" s="140"/>
      <c r="F30" s="156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  <c r="IV30" s="130"/>
      <c r="IW30" s="130"/>
      <c r="IX30" s="130"/>
      <c r="IY30" s="130"/>
      <c r="IZ30" s="130"/>
      <c r="JA30" s="130"/>
      <c r="JB30" s="130"/>
      <c r="JC30" s="130"/>
      <c r="JD30" s="130"/>
      <c r="JE30" s="130"/>
      <c r="JF30" s="130"/>
      <c r="JG30" s="130"/>
      <c r="JH30" s="130"/>
      <c r="JI30" s="130"/>
      <c r="JJ30" s="130"/>
      <c r="JK30" s="130"/>
      <c r="JL30" s="130"/>
      <c r="JM30" s="130"/>
      <c r="JN30" s="130"/>
      <c r="JO30" s="130"/>
      <c r="JP30" s="130"/>
      <c r="JQ30" s="130"/>
      <c r="JR30" s="130"/>
      <c r="JS30" s="130"/>
      <c r="JT30" s="130"/>
      <c r="JU30" s="130"/>
      <c r="JV30" s="130"/>
      <c r="JW30" s="130"/>
      <c r="JX30" s="130"/>
      <c r="JY30" s="130"/>
      <c r="JZ30" s="130"/>
      <c r="KA30" s="130"/>
      <c r="KB30" s="130"/>
      <c r="KC30" s="130"/>
      <c r="KD30" s="130"/>
      <c r="KE30" s="130"/>
      <c r="KF30" s="130"/>
      <c r="KG30" s="130"/>
      <c r="KH30" s="130"/>
      <c r="KI30" s="130"/>
      <c r="KJ30" s="130"/>
      <c r="KK30" s="130"/>
      <c r="KL30" s="130"/>
      <c r="KM30" s="130"/>
      <c r="KN30" s="130"/>
      <c r="KO30" s="130"/>
      <c r="KP30" s="130"/>
      <c r="KQ30" s="130"/>
      <c r="KR30" s="130"/>
      <c r="KS30" s="130"/>
    </row>
    <row r="31" spans="1:305" x14ac:dyDescent="0.2">
      <c r="A31" s="11" t="s">
        <v>92</v>
      </c>
      <c r="B31" s="35"/>
      <c r="C31" s="35"/>
      <c r="D31" s="139"/>
      <c r="E31" s="140"/>
      <c r="F31" s="156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  <c r="IW31" s="130"/>
      <c r="IX31" s="130"/>
      <c r="IY31" s="130"/>
      <c r="IZ31" s="130"/>
      <c r="JA31" s="130"/>
      <c r="JB31" s="130"/>
      <c r="JC31" s="130"/>
      <c r="JD31" s="130"/>
      <c r="JE31" s="130"/>
      <c r="JF31" s="130"/>
      <c r="JG31" s="130"/>
      <c r="JH31" s="130"/>
      <c r="JI31" s="130"/>
      <c r="JJ31" s="130"/>
      <c r="JK31" s="130"/>
      <c r="JL31" s="130"/>
      <c r="JM31" s="130"/>
      <c r="JN31" s="130"/>
      <c r="JO31" s="130"/>
      <c r="JP31" s="130"/>
      <c r="JQ31" s="130"/>
      <c r="JR31" s="130"/>
      <c r="JS31" s="130"/>
      <c r="JT31" s="130"/>
      <c r="JU31" s="130"/>
      <c r="JV31" s="130"/>
      <c r="JW31" s="130"/>
      <c r="JX31" s="130"/>
      <c r="JY31" s="130"/>
      <c r="JZ31" s="130"/>
      <c r="KA31" s="130"/>
      <c r="KB31" s="130"/>
      <c r="KC31" s="130"/>
      <c r="KD31" s="130"/>
      <c r="KE31" s="130"/>
      <c r="KF31" s="130"/>
      <c r="KG31" s="130"/>
      <c r="KH31" s="130"/>
      <c r="KI31" s="130"/>
      <c r="KJ31" s="130"/>
      <c r="KK31" s="130"/>
      <c r="KL31" s="130"/>
      <c r="KM31" s="130"/>
      <c r="KN31" s="130"/>
      <c r="KO31" s="130"/>
      <c r="KP31" s="130"/>
      <c r="KQ31" s="130"/>
      <c r="KR31" s="130"/>
      <c r="KS31" s="130"/>
    </row>
    <row r="32" spans="1:305" x14ac:dyDescent="0.2">
      <c r="A32" t="s">
        <v>53</v>
      </c>
      <c r="B32" s="152">
        <v>0</v>
      </c>
      <c r="C32" s="151"/>
      <c r="D32" s="127"/>
      <c r="E32" s="128"/>
      <c r="F32" s="155"/>
      <c r="G32" s="130">
        <f t="shared" ref="G32:G51" si="38">F32+$E32</f>
        <v>0</v>
      </c>
      <c r="H32" s="130">
        <f t="shared" ref="H32:H51" si="39">G32+$E32</f>
        <v>0</v>
      </c>
      <c r="I32" s="130">
        <f t="shared" ref="I32:I51" si="40">H32+$E32</f>
        <v>0</v>
      </c>
      <c r="J32" s="130">
        <f t="shared" ref="J32:J51" si="41">I32+$E32</f>
        <v>0</v>
      </c>
      <c r="K32" s="130">
        <f t="shared" ref="K32:K51" si="42">J32+$E32</f>
        <v>0</v>
      </c>
      <c r="L32" s="130">
        <f t="shared" ref="L32:L51" si="43">K32+$E32</f>
        <v>0</v>
      </c>
      <c r="M32" s="130">
        <f t="shared" ref="M32:M51" si="44">L32+$E32</f>
        <v>0</v>
      </c>
      <c r="N32" s="130">
        <f t="shared" ref="N32:N51" si="45">M32+$E32</f>
        <v>0</v>
      </c>
      <c r="O32" s="130">
        <f t="shared" ref="O32:O51" si="46">N32+$E32</f>
        <v>0</v>
      </c>
      <c r="P32" s="130">
        <f t="shared" ref="P32:P51" si="47">O32+$E32</f>
        <v>0</v>
      </c>
      <c r="Q32" s="130">
        <f t="shared" ref="Q32:Q51" si="48">P32+$E32</f>
        <v>0</v>
      </c>
      <c r="R32" s="130">
        <f t="shared" ref="R32:R51" si="49">Q32+$E32</f>
        <v>0</v>
      </c>
      <c r="S32" s="130">
        <f t="shared" ref="S32:S51" si="50">R32+$E32</f>
        <v>0</v>
      </c>
      <c r="T32" s="130">
        <f t="shared" ref="T32:T51" si="51">S32+$E32</f>
        <v>0</v>
      </c>
      <c r="U32" s="130">
        <f t="shared" ref="U32:U51" si="52">T32+$E32</f>
        <v>0</v>
      </c>
      <c r="V32" s="130">
        <f t="shared" ref="V32:V51" si="53">U32+$E32</f>
        <v>0</v>
      </c>
      <c r="W32" s="130">
        <f t="shared" ref="W32:W51" si="54">V32+$E32</f>
        <v>0</v>
      </c>
      <c r="X32" s="130">
        <f t="shared" ref="X32:X51" si="55">W32+$E32</f>
        <v>0</v>
      </c>
      <c r="Y32" s="130">
        <f t="shared" ref="Y32:Y51" si="56">X32+$E32</f>
        <v>0</v>
      </c>
      <c r="Z32" s="130">
        <f t="shared" ref="Z32:Z51" si="57">Y32+$E32</f>
        <v>0</v>
      </c>
      <c r="AA32" s="130">
        <f t="shared" ref="AA32:AA51" si="58">Z32+$E32</f>
        <v>0</v>
      </c>
      <c r="AB32" s="130">
        <f t="shared" ref="AB32:AB51" si="59">AA32+$E32</f>
        <v>0</v>
      </c>
      <c r="AC32" s="130">
        <f t="shared" ref="AC32:AC51" si="60">AB32+$E32</f>
        <v>0</v>
      </c>
      <c r="AD32" s="130">
        <f t="shared" ref="AD32:AD51" si="61">AC32+$E32</f>
        <v>0</v>
      </c>
      <c r="AE32" s="130">
        <f t="shared" ref="AE32:AE51" si="62">AD32+$E32</f>
        <v>0</v>
      </c>
      <c r="AF32" s="130">
        <f t="shared" ref="AF32:AF51" si="63">AE32+$E32</f>
        <v>0</v>
      </c>
      <c r="AG32" s="130">
        <f t="shared" ref="AG32:AG51" si="64">AF32+$E32</f>
        <v>0</v>
      </c>
      <c r="AH32" s="130">
        <f t="shared" ref="AH32:AH51" si="65">AG32+$E32</f>
        <v>0</v>
      </c>
      <c r="AI32" s="130">
        <f t="shared" ref="AI32:AI51" si="66">AH32+$E32</f>
        <v>0</v>
      </c>
      <c r="AJ32" s="130">
        <f t="shared" ref="AJ32:AJ51" si="67">AI32+$E32</f>
        <v>0</v>
      </c>
      <c r="AK32" s="130">
        <f t="shared" ref="AK32:AK51" si="68">AJ32+$E32</f>
        <v>0</v>
      </c>
      <c r="AL32" s="130">
        <f t="shared" ref="AL32:AL51" si="69">AK32+$E32</f>
        <v>0</v>
      </c>
      <c r="AM32" s="130">
        <f t="shared" ref="AM32:AM51" si="70">AL32+$E32</f>
        <v>0</v>
      </c>
      <c r="AN32" s="130">
        <f t="shared" ref="AN32:AN51" si="71">AM32+$E32</f>
        <v>0</v>
      </c>
      <c r="AO32" s="130">
        <f t="shared" ref="AO32:AO51" si="72">AN32+$E32</f>
        <v>0</v>
      </c>
      <c r="AP32" s="130">
        <f t="shared" ref="AP32:AP51" si="73">AO32+$E32</f>
        <v>0</v>
      </c>
      <c r="AQ32" s="130">
        <f t="shared" ref="AQ32:AQ51" si="74">AP32+$E32</f>
        <v>0</v>
      </c>
      <c r="AR32" s="130">
        <f t="shared" ref="AR32:AR51" si="75">AQ32+$E32</f>
        <v>0</v>
      </c>
      <c r="AS32" s="130">
        <f t="shared" ref="AS32:AS51" si="76">AR32+$E32</f>
        <v>0</v>
      </c>
      <c r="AT32" s="130">
        <f t="shared" ref="AT32:AT51" si="77">AS32+$E32</f>
        <v>0</v>
      </c>
      <c r="AU32" s="130">
        <f t="shared" ref="AU32:AU51" si="78">AT32+$E32</f>
        <v>0</v>
      </c>
      <c r="AV32" s="130">
        <f t="shared" ref="AV32:AV51" si="79">AU32+$E32</f>
        <v>0</v>
      </c>
      <c r="AW32" s="130">
        <f t="shared" ref="AW32:AW51" si="80">AV32+$E32</f>
        <v>0</v>
      </c>
      <c r="AX32" s="130">
        <f t="shared" ref="AX32:AX51" si="81">AW32+$E32</f>
        <v>0</v>
      </c>
      <c r="AY32" s="130">
        <f t="shared" ref="AY32:AY51" si="82">AX32+$E32</f>
        <v>0</v>
      </c>
      <c r="AZ32" s="130">
        <f t="shared" ref="AZ32:AZ51" si="83">AY32+$E32</f>
        <v>0</v>
      </c>
      <c r="BA32" s="130">
        <f t="shared" ref="BA32:BA51" si="84">AZ32+$E32</f>
        <v>0</v>
      </c>
      <c r="BB32" s="130">
        <f t="shared" ref="BB32:BB51" si="85">BA32+$E32</f>
        <v>0</v>
      </c>
      <c r="BC32" s="130">
        <f t="shared" ref="BC32:BC51" si="86">BB32+$E32</f>
        <v>0</v>
      </c>
      <c r="BD32" s="130">
        <f t="shared" ref="BD32:BD51" si="87">BC32+$E32</f>
        <v>0</v>
      </c>
      <c r="BE32" s="130">
        <f t="shared" ref="BE32:BE51" si="88">BD32+$E32</f>
        <v>0</v>
      </c>
      <c r="BF32" s="130">
        <f t="shared" ref="BF32:BF51" si="89">BE32+$E32</f>
        <v>0</v>
      </c>
      <c r="BG32" s="130">
        <f t="shared" ref="BG32:BG51" si="90">BF32+$E32</f>
        <v>0</v>
      </c>
      <c r="BH32" s="130">
        <f t="shared" ref="BH32:BH51" si="91">BG32+$E32</f>
        <v>0</v>
      </c>
      <c r="BI32" s="130">
        <f t="shared" ref="BI32:BI51" si="92">BH32+$E32</f>
        <v>0</v>
      </c>
      <c r="BJ32" s="130">
        <f t="shared" ref="BJ32:BJ51" si="93">BI32+$E32</f>
        <v>0</v>
      </c>
      <c r="BK32" s="130">
        <f t="shared" ref="BK32:BK51" si="94">BJ32+$E32</f>
        <v>0</v>
      </c>
      <c r="BL32" s="130">
        <f t="shared" ref="BL32:BL51" si="95">BK32+$E32</f>
        <v>0</v>
      </c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  <c r="IV32" s="130"/>
      <c r="IW32" s="130"/>
      <c r="IX32" s="130"/>
      <c r="IY32" s="130"/>
      <c r="IZ32" s="130"/>
      <c r="JA32" s="130"/>
      <c r="JB32" s="130"/>
      <c r="JC32" s="130"/>
      <c r="JD32" s="130"/>
      <c r="JE32" s="130"/>
      <c r="JF32" s="130"/>
      <c r="JG32" s="130"/>
      <c r="JH32" s="130"/>
      <c r="JI32" s="130"/>
      <c r="JJ32" s="130"/>
      <c r="JK32" s="130"/>
      <c r="JL32" s="130"/>
      <c r="JM32" s="130"/>
      <c r="JN32" s="130"/>
      <c r="JO32" s="130"/>
      <c r="JP32" s="130"/>
      <c r="JQ32" s="130"/>
      <c r="JR32" s="130"/>
      <c r="JS32" s="130"/>
      <c r="JT32" s="130"/>
      <c r="JU32" s="130"/>
      <c r="JV32" s="130"/>
      <c r="JW32" s="130"/>
      <c r="JX32" s="130"/>
      <c r="JY32" s="130"/>
      <c r="JZ32" s="130"/>
      <c r="KA32" s="130"/>
      <c r="KB32" s="130"/>
      <c r="KC32" s="130"/>
      <c r="KD32" s="130"/>
      <c r="KE32" s="130"/>
      <c r="KF32" s="130"/>
      <c r="KG32" s="130"/>
      <c r="KH32" s="130"/>
      <c r="KI32" s="130"/>
      <c r="KJ32" s="130"/>
      <c r="KK32" s="130"/>
      <c r="KL32" s="130"/>
      <c r="KM32" s="130"/>
      <c r="KN32" s="130"/>
      <c r="KO32" s="130"/>
      <c r="KP32" s="130"/>
      <c r="KQ32" s="130"/>
      <c r="KR32" s="130"/>
      <c r="KS32" s="130"/>
    </row>
    <row r="33" spans="1:305" x14ac:dyDescent="0.2">
      <c r="A33" t="s">
        <v>54</v>
      </c>
      <c r="B33" s="152">
        <v>0</v>
      </c>
      <c r="C33" s="151"/>
      <c r="D33" s="131"/>
      <c r="E33" s="145"/>
      <c r="F33" s="132"/>
      <c r="G33" s="130">
        <f t="shared" si="38"/>
        <v>0</v>
      </c>
      <c r="H33" s="130">
        <f t="shared" si="39"/>
        <v>0</v>
      </c>
      <c r="I33" s="130">
        <f t="shared" si="40"/>
        <v>0</v>
      </c>
      <c r="J33" s="130">
        <f t="shared" si="41"/>
        <v>0</v>
      </c>
      <c r="K33" s="130">
        <f t="shared" si="42"/>
        <v>0</v>
      </c>
      <c r="L33" s="130">
        <f t="shared" si="43"/>
        <v>0</v>
      </c>
      <c r="M33" s="130">
        <f t="shared" si="44"/>
        <v>0</v>
      </c>
      <c r="N33" s="130">
        <f t="shared" si="45"/>
        <v>0</v>
      </c>
      <c r="O33" s="130">
        <f t="shared" si="46"/>
        <v>0</v>
      </c>
      <c r="P33" s="130">
        <f t="shared" si="47"/>
        <v>0</v>
      </c>
      <c r="Q33" s="130">
        <f t="shared" si="48"/>
        <v>0</v>
      </c>
      <c r="R33" s="130">
        <f t="shared" si="49"/>
        <v>0</v>
      </c>
      <c r="S33" s="130">
        <f t="shared" si="50"/>
        <v>0</v>
      </c>
      <c r="T33" s="130">
        <f t="shared" si="51"/>
        <v>0</v>
      </c>
      <c r="U33" s="130">
        <f t="shared" si="52"/>
        <v>0</v>
      </c>
      <c r="V33" s="130">
        <f t="shared" si="53"/>
        <v>0</v>
      </c>
      <c r="W33" s="130">
        <f t="shared" si="54"/>
        <v>0</v>
      </c>
      <c r="X33" s="130">
        <f t="shared" si="55"/>
        <v>0</v>
      </c>
      <c r="Y33" s="130">
        <f t="shared" si="56"/>
        <v>0</v>
      </c>
      <c r="Z33" s="130">
        <f t="shared" si="57"/>
        <v>0</v>
      </c>
      <c r="AA33" s="130">
        <f t="shared" si="58"/>
        <v>0</v>
      </c>
      <c r="AB33" s="130">
        <f t="shared" si="59"/>
        <v>0</v>
      </c>
      <c r="AC33" s="130">
        <f t="shared" si="60"/>
        <v>0</v>
      </c>
      <c r="AD33" s="130">
        <f t="shared" si="61"/>
        <v>0</v>
      </c>
      <c r="AE33" s="130">
        <f t="shared" si="62"/>
        <v>0</v>
      </c>
      <c r="AF33" s="130">
        <f t="shared" si="63"/>
        <v>0</v>
      </c>
      <c r="AG33" s="130">
        <f t="shared" si="64"/>
        <v>0</v>
      </c>
      <c r="AH33" s="130">
        <f t="shared" si="65"/>
        <v>0</v>
      </c>
      <c r="AI33" s="130">
        <f t="shared" si="66"/>
        <v>0</v>
      </c>
      <c r="AJ33" s="130">
        <f t="shared" si="67"/>
        <v>0</v>
      </c>
      <c r="AK33" s="130">
        <f t="shared" si="68"/>
        <v>0</v>
      </c>
      <c r="AL33" s="130">
        <f t="shared" si="69"/>
        <v>0</v>
      </c>
      <c r="AM33" s="130">
        <f t="shared" si="70"/>
        <v>0</v>
      </c>
      <c r="AN33" s="130">
        <f t="shared" si="71"/>
        <v>0</v>
      </c>
      <c r="AO33" s="130">
        <f t="shared" si="72"/>
        <v>0</v>
      </c>
      <c r="AP33" s="130">
        <f t="shared" si="73"/>
        <v>0</v>
      </c>
      <c r="AQ33" s="130">
        <f t="shared" si="74"/>
        <v>0</v>
      </c>
      <c r="AR33" s="130">
        <f t="shared" si="75"/>
        <v>0</v>
      </c>
      <c r="AS33" s="130">
        <f t="shared" si="76"/>
        <v>0</v>
      </c>
      <c r="AT33" s="130">
        <f t="shared" si="77"/>
        <v>0</v>
      </c>
      <c r="AU33" s="130">
        <f t="shared" si="78"/>
        <v>0</v>
      </c>
      <c r="AV33" s="130">
        <f t="shared" si="79"/>
        <v>0</v>
      </c>
      <c r="AW33" s="130">
        <f t="shared" si="80"/>
        <v>0</v>
      </c>
      <c r="AX33" s="130">
        <f t="shared" si="81"/>
        <v>0</v>
      </c>
      <c r="AY33" s="130">
        <f t="shared" si="82"/>
        <v>0</v>
      </c>
      <c r="AZ33" s="130">
        <f t="shared" si="83"/>
        <v>0</v>
      </c>
      <c r="BA33" s="130">
        <f t="shared" si="84"/>
        <v>0</v>
      </c>
      <c r="BB33" s="130">
        <f t="shared" si="85"/>
        <v>0</v>
      </c>
      <c r="BC33" s="130">
        <f t="shared" si="86"/>
        <v>0</v>
      </c>
      <c r="BD33" s="130">
        <f t="shared" si="87"/>
        <v>0</v>
      </c>
      <c r="BE33" s="130">
        <f t="shared" si="88"/>
        <v>0</v>
      </c>
      <c r="BF33" s="130">
        <f t="shared" si="89"/>
        <v>0</v>
      </c>
      <c r="BG33" s="130">
        <f t="shared" si="90"/>
        <v>0</v>
      </c>
      <c r="BH33" s="130">
        <f t="shared" si="91"/>
        <v>0</v>
      </c>
      <c r="BI33" s="130">
        <f t="shared" si="92"/>
        <v>0</v>
      </c>
      <c r="BJ33" s="130">
        <f t="shared" si="93"/>
        <v>0</v>
      </c>
      <c r="BK33" s="130">
        <f t="shared" si="94"/>
        <v>0</v>
      </c>
      <c r="BL33" s="130">
        <f t="shared" si="95"/>
        <v>0</v>
      </c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0"/>
      <c r="IZ33" s="130"/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0"/>
      <c r="JO33" s="130"/>
      <c r="JP33" s="130"/>
      <c r="JQ33" s="130"/>
      <c r="JR33" s="130"/>
      <c r="JS33" s="130"/>
      <c r="JT33" s="130"/>
      <c r="JU33" s="130"/>
      <c r="JV33" s="130"/>
      <c r="JW33" s="130"/>
      <c r="JX33" s="130"/>
      <c r="JY33" s="130"/>
      <c r="JZ33" s="130"/>
      <c r="KA33" s="130"/>
      <c r="KB33" s="130"/>
      <c r="KC33" s="130"/>
      <c r="KD33" s="130"/>
      <c r="KE33" s="130"/>
      <c r="KF33" s="130"/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</row>
    <row r="34" spans="1:305" x14ac:dyDescent="0.2">
      <c r="A34" t="s">
        <v>55</v>
      </c>
      <c r="B34" s="152">
        <v>0</v>
      </c>
      <c r="C34" s="151"/>
      <c r="D34" s="131"/>
      <c r="E34" s="145"/>
      <c r="F34" s="132"/>
      <c r="G34" s="130">
        <f t="shared" si="38"/>
        <v>0</v>
      </c>
      <c r="H34" s="130">
        <f t="shared" si="39"/>
        <v>0</v>
      </c>
      <c r="I34" s="130">
        <f t="shared" si="40"/>
        <v>0</v>
      </c>
      <c r="J34" s="130">
        <f t="shared" si="41"/>
        <v>0</v>
      </c>
      <c r="K34" s="130">
        <f t="shared" si="42"/>
        <v>0</v>
      </c>
      <c r="L34" s="130">
        <f t="shared" si="43"/>
        <v>0</v>
      </c>
      <c r="M34" s="130">
        <f t="shared" si="44"/>
        <v>0</v>
      </c>
      <c r="N34" s="130">
        <f t="shared" si="45"/>
        <v>0</v>
      </c>
      <c r="O34" s="130">
        <f t="shared" si="46"/>
        <v>0</v>
      </c>
      <c r="P34" s="130">
        <f t="shared" si="47"/>
        <v>0</v>
      </c>
      <c r="Q34" s="130">
        <f t="shared" si="48"/>
        <v>0</v>
      </c>
      <c r="R34" s="130">
        <f t="shared" si="49"/>
        <v>0</v>
      </c>
      <c r="S34" s="130">
        <f t="shared" si="50"/>
        <v>0</v>
      </c>
      <c r="T34" s="130">
        <f t="shared" si="51"/>
        <v>0</v>
      </c>
      <c r="U34" s="130">
        <f t="shared" si="52"/>
        <v>0</v>
      </c>
      <c r="V34" s="130">
        <f t="shared" si="53"/>
        <v>0</v>
      </c>
      <c r="W34" s="130">
        <f t="shared" si="54"/>
        <v>0</v>
      </c>
      <c r="X34" s="130">
        <f t="shared" si="55"/>
        <v>0</v>
      </c>
      <c r="Y34" s="130">
        <f t="shared" si="56"/>
        <v>0</v>
      </c>
      <c r="Z34" s="130">
        <f t="shared" si="57"/>
        <v>0</v>
      </c>
      <c r="AA34" s="130">
        <f t="shared" si="58"/>
        <v>0</v>
      </c>
      <c r="AB34" s="130">
        <f t="shared" si="59"/>
        <v>0</v>
      </c>
      <c r="AC34" s="130">
        <f t="shared" si="60"/>
        <v>0</v>
      </c>
      <c r="AD34" s="130">
        <f t="shared" si="61"/>
        <v>0</v>
      </c>
      <c r="AE34" s="130">
        <f t="shared" si="62"/>
        <v>0</v>
      </c>
      <c r="AF34" s="130">
        <f t="shared" si="63"/>
        <v>0</v>
      </c>
      <c r="AG34" s="130">
        <f t="shared" si="64"/>
        <v>0</v>
      </c>
      <c r="AH34" s="130">
        <f t="shared" si="65"/>
        <v>0</v>
      </c>
      <c r="AI34" s="130">
        <f t="shared" si="66"/>
        <v>0</v>
      </c>
      <c r="AJ34" s="130">
        <f t="shared" si="67"/>
        <v>0</v>
      </c>
      <c r="AK34" s="130">
        <f t="shared" si="68"/>
        <v>0</v>
      </c>
      <c r="AL34" s="130">
        <f t="shared" si="69"/>
        <v>0</v>
      </c>
      <c r="AM34" s="130">
        <f t="shared" si="70"/>
        <v>0</v>
      </c>
      <c r="AN34" s="130">
        <f t="shared" si="71"/>
        <v>0</v>
      </c>
      <c r="AO34" s="130">
        <f t="shared" si="72"/>
        <v>0</v>
      </c>
      <c r="AP34" s="130">
        <f t="shared" si="73"/>
        <v>0</v>
      </c>
      <c r="AQ34" s="130">
        <f t="shared" si="74"/>
        <v>0</v>
      </c>
      <c r="AR34" s="130">
        <f t="shared" si="75"/>
        <v>0</v>
      </c>
      <c r="AS34" s="130">
        <f t="shared" si="76"/>
        <v>0</v>
      </c>
      <c r="AT34" s="130">
        <f t="shared" si="77"/>
        <v>0</v>
      </c>
      <c r="AU34" s="130">
        <f t="shared" si="78"/>
        <v>0</v>
      </c>
      <c r="AV34" s="130">
        <f t="shared" si="79"/>
        <v>0</v>
      </c>
      <c r="AW34" s="130">
        <f t="shared" si="80"/>
        <v>0</v>
      </c>
      <c r="AX34" s="130">
        <f t="shared" si="81"/>
        <v>0</v>
      </c>
      <c r="AY34" s="130">
        <f t="shared" si="82"/>
        <v>0</v>
      </c>
      <c r="AZ34" s="130">
        <f t="shared" si="83"/>
        <v>0</v>
      </c>
      <c r="BA34" s="130">
        <f t="shared" si="84"/>
        <v>0</v>
      </c>
      <c r="BB34" s="130">
        <f t="shared" si="85"/>
        <v>0</v>
      </c>
      <c r="BC34" s="130">
        <f t="shared" si="86"/>
        <v>0</v>
      </c>
      <c r="BD34" s="130">
        <f t="shared" si="87"/>
        <v>0</v>
      </c>
      <c r="BE34" s="130">
        <f t="shared" si="88"/>
        <v>0</v>
      </c>
      <c r="BF34" s="130">
        <f t="shared" si="89"/>
        <v>0</v>
      </c>
      <c r="BG34" s="130">
        <f t="shared" si="90"/>
        <v>0</v>
      </c>
      <c r="BH34" s="130">
        <f t="shared" si="91"/>
        <v>0</v>
      </c>
      <c r="BI34" s="130">
        <f t="shared" si="92"/>
        <v>0</v>
      </c>
      <c r="BJ34" s="130">
        <f t="shared" si="93"/>
        <v>0</v>
      </c>
      <c r="BK34" s="130">
        <f t="shared" si="94"/>
        <v>0</v>
      </c>
      <c r="BL34" s="130">
        <f t="shared" si="95"/>
        <v>0</v>
      </c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0"/>
      <c r="IZ34" s="130"/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0"/>
      <c r="JO34" s="130"/>
      <c r="JP34" s="130"/>
      <c r="JQ34" s="130"/>
      <c r="JR34" s="130"/>
      <c r="JS34" s="130"/>
      <c r="JT34" s="130"/>
      <c r="JU34" s="130"/>
      <c r="JV34" s="130"/>
      <c r="JW34" s="130"/>
      <c r="JX34" s="130"/>
      <c r="JY34" s="130"/>
      <c r="JZ34" s="130"/>
      <c r="KA34" s="130"/>
      <c r="KB34" s="130"/>
      <c r="KC34" s="130"/>
      <c r="KD34" s="130"/>
      <c r="KE34" s="130"/>
      <c r="KF34" s="130"/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</row>
    <row r="35" spans="1:305" x14ac:dyDescent="0.2">
      <c r="A35" t="s">
        <v>56</v>
      </c>
      <c r="B35" s="152">
        <v>0</v>
      </c>
      <c r="C35" s="151"/>
      <c r="D35" s="131"/>
      <c r="E35" s="145"/>
      <c r="F35" s="132"/>
      <c r="G35" s="130">
        <f t="shared" si="38"/>
        <v>0</v>
      </c>
      <c r="H35" s="130">
        <f t="shared" si="39"/>
        <v>0</v>
      </c>
      <c r="I35" s="130">
        <f t="shared" si="40"/>
        <v>0</v>
      </c>
      <c r="J35" s="130">
        <f t="shared" si="41"/>
        <v>0</v>
      </c>
      <c r="K35" s="130">
        <f t="shared" si="42"/>
        <v>0</v>
      </c>
      <c r="L35" s="130">
        <f t="shared" si="43"/>
        <v>0</v>
      </c>
      <c r="M35" s="130">
        <f t="shared" si="44"/>
        <v>0</v>
      </c>
      <c r="N35" s="130">
        <f t="shared" si="45"/>
        <v>0</v>
      </c>
      <c r="O35" s="130">
        <f t="shared" si="46"/>
        <v>0</v>
      </c>
      <c r="P35" s="130">
        <f t="shared" si="47"/>
        <v>0</v>
      </c>
      <c r="Q35" s="130">
        <f t="shared" si="48"/>
        <v>0</v>
      </c>
      <c r="R35" s="130">
        <f t="shared" si="49"/>
        <v>0</v>
      </c>
      <c r="S35" s="130">
        <f t="shared" si="50"/>
        <v>0</v>
      </c>
      <c r="T35" s="130">
        <f t="shared" si="51"/>
        <v>0</v>
      </c>
      <c r="U35" s="130">
        <f t="shared" si="52"/>
        <v>0</v>
      </c>
      <c r="V35" s="130">
        <f t="shared" si="53"/>
        <v>0</v>
      </c>
      <c r="W35" s="130">
        <f t="shared" si="54"/>
        <v>0</v>
      </c>
      <c r="X35" s="130">
        <f t="shared" si="55"/>
        <v>0</v>
      </c>
      <c r="Y35" s="130">
        <f t="shared" si="56"/>
        <v>0</v>
      </c>
      <c r="Z35" s="130">
        <f t="shared" si="57"/>
        <v>0</v>
      </c>
      <c r="AA35" s="130">
        <f t="shared" si="58"/>
        <v>0</v>
      </c>
      <c r="AB35" s="130">
        <f t="shared" si="59"/>
        <v>0</v>
      </c>
      <c r="AC35" s="130">
        <f t="shared" si="60"/>
        <v>0</v>
      </c>
      <c r="AD35" s="130">
        <f t="shared" si="61"/>
        <v>0</v>
      </c>
      <c r="AE35" s="130">
        <f t="shared" si="62"/>
        <v>0</v>
      </c>
      <c r="AF35" s="130">
        <f t="shared" si="63"/>
        <v>0</v>
      </c>
      <c r="AG35" s="130">
        <f t="shared" si="64"/>
        <v>0</v>
      </c>
      <c r="AH35" s="130">
        <f t="shared" si="65"/>
        <v>0</v>
      </c>
      <c r="AI35" s="130">
        <f t="shared" si="66"/>
        <v>0</v>
      </c>
      <c r="AJ35" s="130">
        <f t="shared" si="67"/>
        <v>0</v>
      </c>
      <c r="AK35" s="130">
        <f t="shared" si="68"/>
        <v>0</v>
      </c>
      <c r="AL35" s="130">
        <f t="shared" si="69"/>
        <v>0</v>
      </c>
      <c r="AM35" s="130">
        <f t="shared" si="70"/>
        <v>0</v>
      </c>
      <c r="AN35" s="130">
        <f t="shared" si="71"/>
        <v>0</v>
      </c>
      <c r="AO35" s="130">
        <f t="shared" si="72"/>
        <v>0</v>
      </c>
      <c r="AP35" s="130">
        <f t="shared" si="73"/>
        <v>0</v>
      </c>
      <c r="AQ35" s="130">
        <f t="shared" si="74"/>
        <v>0</v>
      </c>
      <c r="AR35" s="130">
        <f t="shared" si="75"/>
        <v>0</v>
      </c>
      <c r="AS35" s="130">
        <f t="shared" si="76"/>
        <v>0</v>
      </c>
      <c r="AT35" s="130">
        <f t="shared" si="77"/>
        <v>0</v>
      </c>
      <c r="AU35" s="130">
        <f t="shared" si="78"/>
        <v>0</v>
      </c>
      <c r="AV35" s="130">
        <f t="shared" si="79"/>
        <v>0</v>
      </c>
      <c r="AW35" s="130">
        <f t="shared" si="80"/>
        <v>0</v>
      </c>
      <c r="AX35" s="130">
        <f t="shared" si="81"/>
        <v>0</v>
      </c>
      <c r="AY35" s="130">
        <f t="shared" si="82"/>
        <v>0</v>
      </c>
      <c r="AZ35" s="130">
        <f t="shared" si="83"/>
        <v>0</v>
      </c>
      <c r="BA35" s="130">
        <f t="shared" si="84"/>
        <v>0</v>
      </c>
      <c r="BB35" s="130">
        <f t="shared" si="85"/>
        <v>0</v>
      </c>
      <c r="BC35" s="130">
        <f t="shared" si="86"/>
        <v>0</v>
      </c>
      <c r="BD35" s="130">
        <f t="shared" si="87"/>
        <v>0</v>
      </c>
      <c r="BE35" s="130">
        <f t="shared" si="88"/>
        <v>0</v>
      </c>
      <c r="BF35" s="130">
        <f t="shared" si="89"/>
        <v>0</v>
      </c>
      <c r="BG35" s="130">
        <f t="shared" si="90"/>
        <v>0</v>
      </c>
      <c r="BH35" s="130">
        <f t="shared" si="91"/>
        <v>0</v>
      </c>
      <c r="BI35" s="130">
        <f t="shared" si="92"/>
        <v>0</v>
      </c>
      <c r="BJ35" s="130">
        <f t="shared" si="93"/>
        <v>0</v>
      </c>
      <c r="BK35" s="130">
        <f t="shared" si="94"/>
        <v>0</v>
      </c>
      <c r="BL35" s="130">
        <f t="shared" si="95"/>
        <v>0</v>
      </c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  <c r="IW35" s="130"/>
      <c r="IX35" s="130"/>
      <c r="IY35" s="130"/>
      <c r="IZ35" s="130"/>
      <c r="JA35" s="130"/>
      <c r="JB35" s="130"/>
      <c r="JC35" s="130"/>
      <c r="JD35" s="130"/>
      <c r="JE35" s="130"/>
      <c r="JF35" s="130"/>
      <c r="JG35" s="130"/>
      <c r="JH35" s="130"/>
      <c r="JI35" s="130"/>
      <c r="JJ35" s="130"/>
      <c r="JK35" s="130"/>
      <c r="JL35" s="130"/>
      <c r="JM35" s="130"/>
      <c r="JN35" s="130"/>
      <c r="JO35" s="130"/>
      <c r="JP35" s="130"/>
      <c r="JQ35" s="130"/>
      <c r="JR35" s="130"/>
      <c r="JS35" s="130"/>
      <c r="JT35" s="130"/>
      <c r="JU35" s="130"/>
      <c r="JV35" s="130"/>
      <c r="JW35" s="130"/>
      <c r="JX35" s="130"/>
      <c r="JY35" s="130"/>
      <c r="JZ35" s="130"/>
      <c r="KA35" s="130"/>
      <c r="KB35" s="130"/>
      <c r="KC35" s="130"/>
      <c r="KD35" s="130"/>
      <c r="KE35" s="130"/>
      <c r="KF35" s="130"/>
      <c r="KG35" s="130"/>
      <c r="KH35" s="130"/>
      <c r="KI35" s="130"/>
      <c r="KJ35" s="130"/>
      <c r="KK35" s="130"/>
      <c r="KL35" s="130"/>
      <c r="KM35" s="130"/>
      <c r="KN35" s="130"/>
      <c r="KO35" s="130"/>
      <c r="KP35" s="130"/>
      <c r="KQ35" s="130"/>
      <c r="KR35" s="130"/>
      <c r="KS35" s="130"/>
    </row>
    <row r="36" spans="1:305" x14ac:dyDescent="0.2">
      <c r="A36" t="s">
        <v>57</v>
      </c>
      <c r="B36" s="152">
        <v>0</v>
      </c>
      <c r="C36" s="151"/>
      <c r="D36" s="131"/>
      <c r="E36" s="145"/>
      <c r="F36" s="132"/>
      <c r="G36" s="130">
        <f t="shared" si="38"/>
        <v>0</v>
      </c>
      <c r="H36" s="130">
        <f t="shared" si="39"/>
        <v>0</v>
      </c>
      <c r="I36" s="130">
        <f t="shared" si="40"/>
        <v>0</v>
      </c>
      <c r="J36" s="130">
        <f t="shared" si="41"/>
        <v>0</v>
      </c>
      <c r="K36" s="130">
        <f t="shared" si="42"/>
        <v>0</v>
      </c>
      <c r="L36" s="130">
        <f t="shared" si="43"/>
        <v>0</v>
      </c>
      <c r="M36" s="130">
        <f t="shared" si="44"/>
        <v>0</v>
      </c>
      <c r="N36" s="130">
        <f t="shared" si="45"/>
        <v>0</v>
      </c>
      <c r="O36" s="130">
        <f t="shared" si="46"/>
        <v>0</v>
      </c>
      <c r="P36" s="130">
        <f t="shared" si="47"/>
        <v>0</v>
      </c>
      <c r="Q36" s="130">
        <f t="shared" si="48"/>
        <v>0</v>
      </c>
      <c r="R36" s="130">
        <f t="shared" si="49"/>
        <v>0</v>
      </c>
      <c r="S36" s="130">
        <f t="shared" si="50"/>
        <v>0</v>
      </c>
      <c r="T36" s="130">
        <f t="shared" si="51"/>
        <v>0</v>
      </c>
      <c r="U36" s="130">
        <f t="shared" si="52"/>
        <v>0</v>
      </c>
      <c r="V36" s="130">
        <f t="shared" si="53"/>
        <v>0</v>
      </c>
      <c r="W36" s="130">
        <f t="shared" si="54"/>
        <v>0</v>
      </c>
      <c r="X36" s="130">
        <f t="shared" si="55"/>
        <v>0</v>
      </c>
      <c r="Y36" s="130">
        <f t="shared" si="56"/>
        <v>0</v>
      </c>
      <c r="Z36" s="130">
        <f t="shared" si="57"/>
        <v>0</v>
      </c>
      <c r="AA36" s="130">
        <f t="shared" si="58"/>
        <v>0</v>
      </c>
      <c r="AB36" s="130">
        <f t="shared" si="59"/>
        <v>0</v>
      </c>
      <c r="AC36" s="130">
        <f t="shared" si="60"/>
        <v>0</v>
      </c>
      <c r="AD36" s="130">
        <f t="shared" si="61"/>
        <v>0</v>
      </c>
      <c r="AE36" s="130">
        <f t="shared" si="62"/>
        <v>0</v>
      </c>
      <c r="AF36" s="130">
        <f t="shared" si="63"/>
        <v>0</v>
      </c>
      <c r="AG36" s="130">
        <f t="shared" si="64"/>
        <v>0</v>
      </c>
      <c r="AH36" s="130">
        <f t="shared" si="65"/>
        <v>0</v>
      </c>
      <c r="AI36" s="130">
        <f t="shared" si="66"/>
        <v>0</v>
      </c>
      <c r="AJ36" s="130">
        <f t="shared" si="67"/>
        <v>0</v>
      </c>
      <c r="AK36" s="130">
        <f t="shared" si="68"/>
        <v>0</v>
      </c>
      <c r="AL36" s="130">
        <f t="shared" si="69"/>
        <v>0</v>
      </c>
      <c r="AM36" s="130">
        <f t="shared" si="70"/>
        <v>0</v>
      </c>
      <c r="AN36" s="130">
        <f t="shared" si="71"/>
        <v>0</v>
      </c>
      <c r="AO36" s="130">
        <f t="shared" si="72"/>
        <v>0</v>
      </c>
      <c r="AP36" s="130">
        <f t="shared" si="73"/>
        <v>0</v>
      </c>
      <c r="AQ36" s="130">
        <f t="shared" si="74"/>
        <v>0</v>
      </c>
      <c r="AR36" s="130">
        <f t="shared" si="75"/>
        <v>0</v>
      </c>
      <c r="AS36" s="130">
        <f t="shared" si="76"/>
        <v>0</v>
      </c>
      <c r="AT36" s="130">
        <f t="shared" si="77"/>
        <v>0</v>
      </c>
      <c r="AU36" s="130">
        <f t="shared" si="78"/>
        <v>0</v>
      </c>
      <c r="AV36" s="130">
        <f t="shared" si="79"/>
        <v>0</v>
      </c>
      <c r="AW36" s="130">
        <f t="shared" si="80"/>
        <v>0</v>
      </c>
      <c r="AX36" s="130">
        <f t="shared" si="81"/>
        <v>0</v>
      </c>
      <c r="AY36" s="130">
        <f t="shared" si="82"/>
        <v>0</v>
      </c>
      <c r="AZ36" s="130">
        <f t="shared" si="83"/>
        <v>0</v>
      </c>
      <c r="BA36" s="130">
        <f t="shared" si="84"/>
        <v>0</v>
      </c>
      <c r="BB36" s="130">
        <f t="shared" si="85"/>
        <v>0</v>
      </c>
      <c r="BC36" s="130">
        <f t="shared" si="86"/>
        <v>0</v>
      </c>
      <c r="BD36" s="130">
        <f t="shared" si="87"/>
        <v>0</v>
      </c>
      <c r="BE36" s="130">
        <f t="shared" si="88"/>
        <v>0</v>
      </c>
      <c r="BF36" s="130">
        <f t="shared" si="89"/>
        <v>0</v>
      </c>
      <c r="BG36" s="130">
        <f t="shared" si="90"/>
        <v>0</v>
      </c>
      <c r="BH36" s="130">
        <f t="shared" si="91"/>
        <v>0</v>
      </c>
      <c r="BI36" s="130">
        <f t="shared" si="92"/>
        <v>0</v>
      </c>
      <c r="BJ36" s="130">
        <f t="shared" si="93"/>
        <v>0</v>
      </c>
      <c r="BK36" s="130">
        <f t="shared" si="94"/>
        <v>0</v>
      </c>
      <c r="BL36" s="130">
        <f t="shared" si="95"/>
        <v>0</v>
      </c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  <c r="IV36" s="130"/>
      <c r="IW36" s="130"/>
      <c r="IX36" s="130"/>
      <c r="IY36" s="130"/>
      <c r="IZ36" s="130"/>
      <c r="JA36" s="130"/>
      <c r="JB36" s="130"/>
      <c r="JC36" s="130"/>
      <c r="JD36" s="130"/>
      <c r="JE36" s="130"/>
      <c r="JF36" s="130"/>
      <c r="JG36" s="130"/>
      <c r="JH36" s="130"/>
      <c r="JI36" s="130"/>
      <c r="JJ36" s="130"/>
      <c r="JK36" s="130"/>
      <c r="JL36" s="130"/>
      <c r="JM36" s="130"/>
      <c r="JN36" s="130"/>
      <c r="JO36" s="130"/>
      <c r="JP36" s="130"/>
      <c r="JQ36" s="130"/>
      <c r="JR36" s="130"/>
      <c r="JS36" s="130"/>
      <c r="JT36" s="130"/>
      <c r="JU36" s="130"/>
      <c r="JV36" s="130"/>
      <c r="JW36" s="130"/>
      <c r="JX36" s="130"/>
      <c r="JY36" s="130"/>
      <c r="JZ36" s="130"/>
      <c r="KA36" s="130"/>
      <c r="KB36" s="130"/>
      <c r="KC36" s="130"/>
      <c r="KD36" s="130"/>
      <c r="KE36" s="130"/>
      <c r="KF36" s="130"/>
      <c r="KG36" s="130"/>
      <c r="KH36" s="130"/>
      <c r="KI36" s="130"/>
      <c r="KJ36" s="130"/>
      <c r="KK36" s="130"/>
      <c r="KL36" s="130"/>
      <c r="KM36" s="130"/>
      <c r="KN36" s="130"/>
      <c r="KO36" s="130"/>
      <c r="KP36" s="130"/>
      <c r="KQ36" s="130"/>
      <c r="KR36" s="130"/>
      <c r="KS36" s="130"/>
    </row>
    <row r="37" spans="1:305" x14ac:dyDescent="0.2">
      <c r="A37" t="s">
        <v>58</v>
      </c>
      <c r="B37" s="152">
        <v>0</v>
      </c>
      <c r="C37" s="151"/>
      <c r="D37" s="131"/>
      <c r="E37" s="145"/>
      <c r="F37" s="132"/>
      <c r="G37" s="130">
        <f t="shared" si="38"/>
        <v>0</v>
      </c>
      <c r="H37" s="130">
        <f t="shared" si="39"/>
        <v>0</v>
      </c>
      <c r="I37" s="130">
        <f t="shared" si="40"/>
        <v>0</v>
      </c>
      <c r="J37" s="130">
        <f t="shared" si="41"/>
        <v>0</v>
      </c>
      <c r="K37" s="130">
        <f t="shared" si="42"/>
        <v>0</v>
      </c>
      <c r="L37" s="130">
        <f t="shared" si="43"/>
        <v>0</v>
      </c>
      <c r="M37" s="130">
        <f t="shared" si="44"/>
        <v>0</v>
      </c>
      <c r="N37" s="130">
        <f t="shared" si="45"/>
        <v>0</v>
      </c>
      <c r="O37" s="130">
        <f t="shared" si="46"/>
        <v>0</v>
      </c>
      <c r="P37" s="130">
        <f t="shared" si="47"/>
        <v>0</v>
      </c>
      <c r="Q37" s="130">
        <f t="shared" si="48"/>
        <v>0</v>
      </c>
      <c r="R37" s="130">
        <f t="shared" si="49"/>
        <v>0</v>
      </c>
      <c r="S37" s="130">
        <f t="shared" si="50"/>
        <v>0</v>
      </c>
      <c r="T37" s="130">
        <f t="shared" si="51"/>
        <v>0</v>
      </c>
      <c r="U37" s="130">
        <f t="shared" si="52"/>
        <v>0</v>
      </c>
      <c r="V37" s="130">
        <f t="shared" si="53"/>
        <v>0</v>
      </c>
      <c r="W37" s="130">
        <f t="shared" si="54"/>
        <v>0</v>
      </c>
      <c r="X37" s="130">
        <f t="shared" si="55"/>
        <v>0</v>
      </c>
      <c r="Y37" s="130">
        <f t="shared" si="56"/>
        <v>0</v>
      </c>
      <c r="Z37" s="130">
        <f t="shared" si="57"/>
        <v>0</v>
      </c>
      <c r="AA37" s="130">
        <f t="shared" si="58"/>
        <v>0</v>
      </c>
      <c r="AB37" s="130">
        <f t="shared" si="59"/>
        <v>0</v>
      </c>
      <c r="AC37" s="130">
        <f t="shared" si="60"/>
        <v>0</v>
      </c>
      <c r="AD37" s="130">
        <f t="shared" si="61"/>
        <v>0</v>
      </c>
      <c r="AE37" s="130">
        <f t="shared" si="62"/>
        <v>0</v>
      </c>
      <c r="AF37" s="130">
        <f t="shared" si="63"/>
        <v>0</v>
      </c>
      <c r="AG37" s="130">
        <f t="shared" si="64"/>
        <v>0</v>
      </c>
      <c r="AH37" s="130">
        <f t="shared" si="65"/>
        <v>0</v>
      </c>
      <c r="AI37" s="130">
        <f t="shared" si="66"/>
        <v>0</v>
      </c>
      <c r="AJ37" s="130">
        <f t="shared" si="67"/>
        <v>0</v>
      </c>
      <c r="AK37" s="130">
        <f t="shared" si="68"/>
        <v>0</v>
      </c>
      <c r="AL37" s="130">
        <f t="shared" si="69"/>
        <v>0</v>
      </c>
      <c r="AM37" s="130">
        <f t="shared" si="70"/>
        <v>0</v>
      </c>
      <c r="AN37" s="130">
        <f t="shared" si="71"/>
        <v>0</v>
      </c>
      <c r="AO37" s="130">
        <f t="shared" si="72"/>
        <v>0</v>
      </c>
      <c r="AP37" s="130">
        <f t="shared" si="73"/>
        <v>0</v>
      </c>
      <c r="AQ37" s="130">
        <f t="shared" si="74"/>
        <v>0</v>
      </c>
      <c r="AR37" s="130">
        <f t="shared" si="75"/>
        <v>0</v>
      </c>
      <c r="AS37" s="130">
        <f t="shared" si="76"/>
        <v>0</v>
      </c>
      <c r="AT37" s="130">
        <f t="shared" si="77"/>
        <v>0</v>
      </c>
      <c r="AU37" s="130">
        <f t="shared" si="78"/>
        <v>0</v>
      </c>
      <c r="AV37" s="130">
        <f t="shared" si="79"/>
        <v>0</v>
      </c>
      <c r="AW37" s="130">
        <f t="shared" si="80"/>
        <v>0</v>
      </c>
      <c r="AX37" s="130">
        <f t="shared" si="81"/>
        <v>0</v>
      </c>
      <c r="AY37" s="130">
        <f t="shared" si="82"/>
        <v>0</v>
      </c>
      <c r="AZ37" s="130">
        <f t="shared" si="83"/>
        <v>0</v>
      </c>
      <c r="BA37" s="130">
        <f t="shared" si="84"/>
        <v>0</v>
      </c>
      <c r="BB37" s="130">
        <f t="shared" si="85"/>
        <v>0</v>
      </c>
      <c r="BC37" s="130">
        <f t="shared" si="86"/>
        <v>0</v>
      </c>
      <c r="BD37" s="130">
        <f t="shared" si="87"/>
        <v>0</v>
      </c>
      <c r="BE37" s="130">
        <f t="shared" si="88"/>
        <v>0</v>
      </c>
      <c r="BF37" s="130">
        <f t="shared" si="89"/>
        <v>0</v>
      </c>
      <c r="BG37" s="130">
        <f t="shared" si="90"/>
        <v>0</v>
      </c>
      <c r="BH37" s="130">
        <f t="shared" si="91"/>
        <v>0</v>
      </c>
      <c r="BI37" s="130">
        <f t="shared" si="92"/>
        <v>0</v>
      </c>
      <c r="BJ37" s="130">
        <f t="shared" si="93"/>
        <v>0</v>
      </c>
      <c r="BK37" s="130">
        <f t="shared" si="94"/>
        <v>0</v>
      </c>
      <c r="BL37" s="130">
        <f t="shared" si="95"/>
        <v>0</v>
      </c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  <c r="IW37" s="130"/>
      <c r="IX37" s="130"/>
      <c r="IY37" s="130"/>
      <c r="IZ37" s="130"/>
      <c r="JA37" s="130"/>
      <c r="JB37" s="130"/>
      <c r="JC37" s="130"/>
      <c r="JD37" s="130"/>
      <c r="JE37" s="130"/>
      <c r="JF37" s="130"/>
      <c r="JG37" s="130"/>
      <c r="JH37" s="130"/>
      <c r="JI37" s="130"/>
      <c r="JJ37" s="130"/>
      <c r="JK37" s="130"/>
      <c r="JL37" s="130"/>
      <c r="JM37" s="130"/>
      <c r="JN37" s="130"/>
      <c r="JO37" s="130"/>
      <c r="JP37" s="130"/>
      <c r="JQ37" s="130"/>
      <c r="JR37" s="130"/>
      <c r="JS37" s="130"/>
      <c r="JT37" s="130"/>
      <c r="JU37" s="130"/>
      <c r="JV37" s="130"/>
      <c r="JW37" s="130"/>
      <c r="JX37" s="130"/>
      <c r="JY37" s="130"/>
      <c r="JZ37" s="130"/>
      <c r="KA37" s="130"/>
      <c r="KB37" s="130"/>
      <c r="KC37" s="130"/>
      <c r="KD37" s="130"/>
      <c r="KE37" s="130"/>
      <c r="KF37" s="130"/>
      <c r="KG37" s="130"/>
      <c r="KH37" s="130"/>
      <c r="KI37" s="130"/>
      <c r="KJ37" s="130"/>
      <c r="KK37" s="130"/>
      <c r="KL37" s="130"/>
      <c r="KM37" s="130"/>
      <c r="KN37" s="130"/>
      <c r="KO37" s="130"/>
      <c r="KP37" s="130"/>
      <c r="KQ37" s="130"/>
      <c r="KR37" s="130"/>
      <c r="KS37" s="130"/>
    </row>
    <row r="38" spans="1:305" x14ac:dyDescent="0.2">
      <c r="A38" t="s">
        <v>59</v>
      </c>
      <c r="B38" s="152">
        <v>0</v>
      </c>
      <c r="C38" s="151"/>
      <c r="D38" s="131"/>
      <c r="E38" s="145"/>
      <c r="F38" s="132"/>
      <c r="G38" s="130">
        <f t="shared" si="38"/>
        <v>0</v>
      </c>
      <c r="H38" s="130">
        <f t="shared" si="39"/>
        <v>0</v>
      </c>
      <c r="I38" s="130">
        <f t="shared" si="40"/>
        <v>0</v>
      </c>
      <c r="J38" s="130">
        <f t="shared" si="41"/>
        <v>0</v>
      </c>
      <c r="K38" s="130">
        <f t="shared" si="42"/>
        <v>0</v>
      </c>
      <c r="L38" s="130">
        <f t="shared" si="43"/>
        <v>0</v>
      </c>
      <c r="M38" s="130">
        <f t="shared" si="44"/>
        <v>0</v>
      </c>
      <c r="N38" s="130">
        <f t="shared" si="45"/>
        <v>0</v>
      </c>
      <c r="O38" s="130">
        <f t="shared" si="46"/>
        <v>0</v>
      </c>
      <c r="P38" s="130">
        <f t="shared" si="47"/>
        <v>0</v>
      </c>
      <c r="Q38" s="130">
        <f t="shared" si="48"/>
        <v>0</v>
      </c>
      <c r="R38" s="130">
        <f t="shared" si="49"/>
        <v>0</v>
      </c>
      <c r="S38" s="130">
        <f t="shared" si="50"/>
        <v>0</v>
      </c>
      <c r="T38" s="130">
        <f t="shared" si="51"/>
        <v>0</v>
      </c>
      <c r="U38" s="130">
        <f t="shared" si="52"/>
        <v>0</v>
      </c>
      <c r="V38" s="130">
        <f t="shared" si="53"/>
        <v>0</v>
      </c>
      <c r="W38" s="130">
        <f t="shared" si="54"/>
        <v>0</v>
      </c>
      <c r="X38" s="130">
        <f t="shared" si="55"/>
        <v>0</v>
      </c>
      <c r="Y38" s="130">
        <f t="shared" si="56"/>
        <v>0</v>
      </c>
      <c r="Z38" s="130">
        <f t="shared" si="57"/>
        <v>0</v>
      </c>
      <c r="AA38" s="130">
        <f t="shared" si="58"/>
        <v>0</v>
      </c>
      <c r="AB38" s="130">
        <f t="shared" si="59"/>
        <v>0</v>
      </c>
      <c r="AC38" s="130">
        <f t="shared" si="60"/>
        <v>0</v>
      </c>
      <c r="AD38" s="130">
        <f t="shared" si="61"/>
        <v>0</v>
      </c>
      <c r="AE38" s="130">
        <f t="shared" si="62"/>
        <v>0</v>
      </c>
      <c r="AF38" s="130">
        <f t="shared" si="63"/>
        <v>0</v>
      </c>
      <c r="AG38" s="130">
        <f t="shared" si="64"/>
        <v>0</v>
      </c>
      <c r="AH38" s="130">
        <f t="shared" si="65"/>
        <v>0</v>
      </c>
      <c r="AI38" s="130">
        <f t="shared" si="66"/>
        <v>0</v>
      </c>
      <c r="AJ38" s="130">
        <f t="shared" si="67"/>
        <v>0</v>
      </c>
      <c r="AK38" s="130">
        <f t="shared" si="68"/>
        <v>0</v>
      </c>
      <c r="AL38" s="130">
        <f t="shared" si="69"/>
        <v>0</v>
      </c>
      <c r="AM38" s="130">
        <f t="shared" si="70"/>
        <v>0</v>
      </c>
      <c r="AN38" s="130">
        <f t="shared" si="71"/>
        <v>0</v>
      </c>
      <c r="AO38" s="130">
        <f t="shared" si="72"/>
        <v>0</v>
      </c>
      <c r="AP38" s="130">
        <f t="shared" si="73"/>
        <v>0</v>
      </c>
      <c r="AQ38" s="130">
        <f t="shared" si="74"/>
        <v>0</v>
      </c>
      <c r="AR38" s="130">
        <f t="shared" si="75"/>
        <v>0</v>
      </c>
      <c r="AS38" s="130">
        <f t="shared" si="76"/>
        <v>0</v>
      </c>
      <c r="AT38" s="130">
        <f t="shared" si="77"/>
        <v>0</v>
      </c>
      <c r="AU38" s="130">
        <f t="shared" si="78"/>
        <v>0</v>
      </c>
      <c r="AV38" s="130">
        <f t="shared" si="79"/>
        <v>0</v>
      </c>
      <c r="AW38" s="130">
        <f t="shared" si="80"/>
        <v>0</v>
      </c>
      <c r="AX38" s="130">
        <f t="shared" si="81"/>
        <v>0</v>
      </c>
      <c r="AY38" s="130">
        <f t="shared" si="82"/>
        <v>0</v>
      </c>
      <c r="AZ38" s="130">
        <f t="shared" si="83"/>
        <v>0</v>
      </c>
      <c r="BA38" s="130">
        <f t="shared" si="84"/>
        <v>0</v>
      </c>
      <c r="BB38" s="130">
        <f t="shared" si="85"/>
        <v>0</v>
      </c>
      <c r="BC38" s="130">
        <f t="shared" si="86"/>
        <v>0</v>
      </c>
      <c r="BD38" s="130">
        <f t="shared" si="87"/>
        <v>0</v>
      </c>
      <c r="BE38" s="130">
        <f t="shared" si="88"/>
        <v>0</v>
      </c>
      <c r="BF38" s="130">
        <f t="shared" si="89"/>
        <v>0</v>
      </c>
      <c r="BG38" s="130">
        <f t="shared" si="90"/>
        <v>0</v>
      </c>
      <c r="BH38" s="130">
        <f t="shared" si="91"/>
        <v>0</v>
      </c>
      <c r="BI38" s="130">
        <f t="shared" si="92"/>
        <v>0</v>
      </c>
      <c r="BJ38" s="130">
        <f t="shared" si="93"/>
        <v>0</v>
      </c>
      <c r="BK38" s="130">
        <f t="shared" si="94"/>
        <v>0</v>
      </c>
      <c r="BL38" s="130">
        <f t="shared" si="95"/>
        <v>0</v>
      </c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  <c r="IW38" s="130"/>
      <c r="IX38" s="130"/>
      <c r="IY38" s="130"/>
      <c r="IZ38" s="130"/>
      <c r="JA38" s="130"/>
      <c r="JB38" s="130"/>
      <c r="JC38" s="130"/>
      <c r="JD38" s="130"/>
      <c r="JE38" s="130"/>
      <c r="JF38" s="130"/>
      <c r="JG38" s="130"/>
      <c r="JH38" s="130"/>
      <c r="JI38" s="130"/>
      <c r="JJ38" s="130"/>
      <c r="JK38" s="130"/>
      <c r="JL38" s="130"/>
      <c r="JM38" s="130"/>
      <c r="JN38" s="130"/>
      <c r="JO38" s="130"/>
      <c r="JP38" s="130"/>
      <c r="JQ38" s="130"/>
      <c r="JR38" s="130"/>
      <c r="JS38" s="130"/>
      <c r="JT38" s="130"/>
      <c r="JU38" s="130"/>
      <c r="JV38" s="130"/>
      <c r="JW38" s="130"/>
      <c r="JX38" s="130"/>
      <c r="JY38" s="130"/>
      <c r="JZ38" s="130"/>
      <c r="KA38" s="130"/>
      <c r="KB38" s="130"/>
      <c r="KC38" s="130"/>
      <c r="KD38" s="130"/>
      <c r="KE38" s="130"/>
      <c r="KF38" s="130"/>
      <c r="KG38" s="130"/>
      <c r="KH38" s="130"/>
      <c r="KI38" s="130"/>
      <c r="KJ38" s="130"/>
      <c r="KK38" s="130"/>
      <c r="KL38" s="130"/>
      <c r="KM38" s="130"/>
      <c r="KN38" s="130"/>
      <c r="KO38" s="130"/>
      <c r="KP38" s="130"/>
      <c r="KQ38" s="130"/>
      <c r="KR38" s="130"/>
      <c r="KS38" s="130"/>
    </row>
    <row r="39" spans="1:305" x14ac:dyDescent="0.2">
      <c r="A39" t="s">
        <v>13</v>
      </c>
      <c r="B39" s="152">
        <v>0</v>
      </c>
      <c r="C39" s="151"/>
      <c r="D39" s="131"/>
      <c r="E39" s="145"/>
      <c r="F39" s="132"/>
      <c r="G39" s="130">
        <f t="shared" si="38"/>
        <v>0</v>
      </c>
      <c r="H39" s="130">
        <f t="shared" si="39"/>
        <v>0</v>
      </c>
      <c r="I39" s="130">
        <f t="shared" si="40"/>
        <v>0</v>
      </c>
      <c r="J39" s="130">
        <f t="shared" si="41"/>
        <v>0</v>
      </c>
      <c r="K39" s="130">
        <f t="shared" si="42"/>
        <v>0</v>
      </c>
      <c r="L39" s="130">
        <f t="shared" si="43"/>
        <v>0</v>
      </c>
      <c r="M39" s="130">
        <f t="shared" si="44"/>
        <v>0</v>
      </c>
      <c r="N39" s="130">
        <f t="shared" si="45"/>
        <v>0</v>
      </c>
      <c r="O39" s="130">
        <f t="shared" si="46"/>
        <v>0</v>
      </c>
      <c r="P39" s="130">
        <f t="shared" si="47"/>
        <v>0</v>
      </c>
      <c r="Q39" s="130">
        <f t="shared" si="48"/>
        <v>0</v>
      </c>
      <c r="R39" s="130">
        <f t="shared" si="49"/>
        <v>0</v>
      </c>
      <c r="S39" s="130">
        <f t="shared" si="50"/>
        <v>0</v>
      </c>
      <c r="T39" s="130">
        <f t="shared" si="51"/>
        <v>0</v>
      </c>
      <c r="U39" s="130">
        <f t="shared" si="52"/>
        <v>0</v>
      </c>
      <c r="V39" s="130">
        <f t="shared" si="53"/>
        <v>0</v>
      </c>
      <c r="W39" s="130">
        <f t="shared" si="54"/>
        <v>0</v>
      </c>
      <c r="X39" s="130">
        <f t="shared" si="55"/>
        <v>0</v>
      </c>
      <c r="Y39" s="130">
        <f t="shared" si="56"/>
        <v>0</v>
      </c>
      <c r="Z39" s="130">
        <f t="shared" si="57"/>
        <v>0</v>
      </c>
      <c r="AA39" s="130">
        <f t="shared" si="58"/>
        <v>0</v>
      </c>
      <c r="AB39" s="130">
        <f t="shared" si="59"/>
        <v>0</v>
      </c>
      <c r="AC39" s="130">
        <f t="shared" si="60"/>
        <v>0</v>
      </c>
      <c r="AD39" s="130">
        <f t="shared" si="61"/>
        <v>0</v>
      </c>
      <c r="AE39" s="130">
        <f t="shared" si="62"/>
        <v>0</v>
      </c>
      <c r="AF39" s="130">
        <f t="shared" si="63"/>
        <v>0</v>
      </c>
      <c r="AG39" s="130">
        <f t="shared" si="64"/>
        <v>0</v>
      </c>
      <c r="AH39" s="130">
        <f t="shared" si="65"/>
        <v>0</v>
      </c>
      <c r="AI39" s="130">
        <f t="shared" si="66"/>
        <v>0</v>
      </c>
      <c r="AJ39" s="130">
        <f t="shared" si="67"/>
        <v>0</v>
      </c>
      <c r="AK39" s="130">
        <f t="shared" si="68"/>
        <v>0</v>
      </c>
      <c r="AL39" s="130">
        <f t="shared" si="69"/>
        <v>0</v>
      </c>
      <c r="AM39" s="130">
        <f t="shared" si="70"/>
        <v>0</v>
      </c>
      <c r="AN39" s="130">
        <f t="shared" si="71"/>
        <v>0</v>
      </c>
      <c r="AO39" s="130">
        <f t="shared" si="72"/>
        <v>0</v>
      </c>
      <c r="AP39" s="130">
        <f t="shared" si="73"/>
        <v>0</v>
      </c>
      <c r="AQ39" s="130">
        <f t="shared" si="74"/>
        <v>0</v>
      </c>
      <c r="AR39" s="130">
        <f t="shared" si="75"/>
        <v>0</v>
      </c>
      <c r="AS39" s="130">
        <f t="shared" si="76"/>
        <v>0</v>
      </c>
      <c r="AT39" s="130">
        <f t="shared" si="77"/>
        <v>0</v>
      </c>
      <c r="AU39" s="130">
        <f t="shared" si="78"/>
        <v>0</v>
      </c>
      <c r="AV39" s="130">
        <f t="shared" si="79"/>
        <v>0</v>
      </c>
      <c r="AW39" s="130">
        <f t="shared" si="80"/>
        <v>0</v>
      </c>
      <c r="AX39" s="130">
        <f t="shared" si="81"/>
        <v>0</v>
      </c>
      <c r="AY39" s="130">
        <f t="shared" si="82"/>
        <v>0</v>
      </c>
      <c r="AZ39" s="130">
        <f t="shared" si="83"/>
        <v>0</v>
      </c>
      <c r="BA39" s="130">
        <f t="shared" si="84"/>
        <v>0</v>
      </c>
      <c r="BB39" s="130">
        <f t="shared" si="85"/>
        <v>0</v>
      </c>
      <c r="BC39" s="130">
        <f t="shared" si="86"/>
        <v>0</v>
      </c>
      <c r="BD39" s="130">
        <f t="shared" si="87"/>
        <v>0</v>
      </c>
      <c r="BE39" s="130">
        <f t="shared" si="88"/>
        <v>0</v>
      </c>
      <c r="BF39" s="130">
        <f t="shared" si="89"/>
        <v>0</v>
      </c>
      <c r="BG39" s="130">
        <f t="shared" si="90"/>
        <v>0</v>
      </c>
      <c r="BH39" s="130">
        <f t="shared" si="91"/>
        <v>0</v>
      </c>
      <c r="BI39" s="130">
        <f t="shared" si="92"/>
        <v>0</v>
      </c>
      <c r="BJ39" s="130">
        <f t="shared" si="93"/>
        <v>0</v>
      </c>
      <c r="BK39" s="130">
        <f t="shared" si="94"/>
        <v>0</v>
      </c>
      <c r="BL39" s="130">
        <f t="shared" si="95"/>
        <v>0</v>
      </c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  <c r="IW39" s="130"/>
      <c r="IX39" s="130"/>
      <c r="IY39" s="130"/>
      <c r="IZ39" s="130"/>
      <c r="JA39" s="130"/>
      <c r="JB39" s="130"/>
      <c r="JC39" s="130"/>
      <c r="JD39" s="130"/>
      <c r="JE39" s="130"/>
      <c r="JF39" s="130"/>
      <c r="JG39" s="130"/>
      <c r="JH39" s="130"/>
      <c r="JI39" s="130"/>
      <c r="JJ39" s="130"/>
      <c r="JK39" s="130"/>
      <c r="JL39" s="130"/>
      <c r="JM39" s="130"/>
      <c r="JN39" s="130"/>
      <c r="JO39" s="130"/>
      <c r="JP39" s="130"/>
      <c r="JQ39" s="130"/>
      <c r="JR39" s="130"/>
      <c r="JS39" s="130"/>
      <c r="JT39" s="130"/>
      <c r="JU39" s="130"/>
      <c r="JV39" s="130"/>
      <c r="JW39" s="130"/>
      <c r="JX39" s="130"/>
      <c r="JY39" s="130"/>
      <c r="JZ39" s="130"/>
      <c r="KA39" s="130"/>
      <c r="KB39" s="130"/>
      <c r="KC39" s="130"/>
      <c r="KD39" s="130"/>
      <c r="KE39" s="130"/>
      <c r="KF39" s="130"/>
      <c r="KG39" s="130"/>
      <c r="KH39" s="130"/>
      <c r="KI39" s="130"/>
      <c r="KJ39" s="130"/>
      <c r="KK39" s="130"/>
      <c r="KL39" s="130"/>
      <c r="KM39" s="130"/>
      <c r="KN39" s="130"/>
      <c r="KO39" s="130"/>
      <c r="KP39" s="130"/>
      <c r="KQ39" s="130"/>
      <c r="KR39" s="130"/>
      <c r="KS39" s="130"/>
    </row>
    <row r="40" spans="1:305" x14ac:dyDescent="0.2">
      <c r="A40" t="s">
        <v>98</v>
      </c>
      <c r="B40" s="152">
        <v>0</v>
      </c>
      <c r="C40" s="151"/>
      <c r="D40" s="131"/>
      <c r="E40" s="145"/>
      <c r="F40" s="132"/>
      <c r="G40" s="130">
        <f t="shared" si="38"/>
        <v>0</v>
      </c>
      <c r="H40" s="130">
        <f t="shared" si="39"/>
        <v>0</v>
      </c>
      <c r="I40" s="130">
        <f t="shared" si="40"/>
        <v>0</v>
      </c>
      <c r="J40" s="130">
        <f t="shared" si="41"/>
        <v>0</v>
      </c>
      <c r="K40" s="130">
        <f t="shared" si="42"/>
        <v>0</v>
      </c>
      <c r="L40" s="130">
        <f t="shared" si="43"/>
        <v>0</v>
      </c>
      <c r="M40" s="130">
        <f t="shared" si="44"/>
        <v>0</v>
      </c>
      <c r="N40" s="130">
        <f t="shared" si="45"/>
        <v>0</v>
      </c>
      <c r="O40" s="130">
        <f t="shared" si="46"/>
        <v>0</v>
      </c>
      <c r="P40" s="130">
        <f t="shared" si="47"/>
        <v>0</v>
      </c>
      <c r="Q40" s="130">
        <f t="shared" si="48"/>
        <v>0</v>
      </c>
      <c r="R40" s="130">
        <f t="shared" si="49"/>
        <v>0</v>
      </c>
      <c r="S40" s="130">
        <f t="shared" si="50"/>
        <v>0</v>
      </c>
      <c r="T40" s="130">
        <f t="shared" si="51"/>
        <v>0</v>
      </c>
      <c r="U40" s="130">
        <f t="shared" si="52"/>
        <v>0</v>
      </c>
      <c r="V40" s="130">
        <f t="shared" si="53"/>
        <v>0</v>
      </c>
      <c r="W40" s="130">
        <f t="shared" si="54"/>
        <v>0</v>
      </c>
      <c r="X40" s="130">
        <f t="shared" si="55"/>
        <v>0</v>
      </c>
      <c r="Y40" s="130">
        <f t="shared" si="56"/>
        <v>0</v>
      </c>
      <c r="Z40" s="130">
        <f t="shared" si="57"/>
        <v>0</v>
      </c>
      <c r="AA40" s="130">
        <f t="shared" si="58"/>
        <v>0</v>
      </c>
      <c r="AB40" s="130">
        <f t="shared" si="59"/>
        <v>0</v>
      </c>
      <c r="AC40" s="130">
        <f t="shared" si="60"/>
        <v>0</v>
      </c>
      <c r="AD40" s="130">
        <f t="shared" si="61"/>
        <v>0</v>
      </c>
      <c r="AE40" s="130">
        <f t="shared" si="62"/>
        <v>0</v>
      </c>
      <c r="AF40" s="130">
        <f t="shared" si="63"/>
        <v>0</v>
      </c>
      <c r="AG40" s="130">
        <f t="shared" si="64"/>
        <v>0</v>
      </c>
      <c r="AH40" s="130">
        <f t="shared" si="65"/>
        <v>0</v>
      </c>
      <c r="AI40" s="130">
        <f t="shared" si="66"/>
        <v>0</v>
      </c>
      <c r="AJ40" s="130">
        <f t="shared" si="67"/>
        <v>0</v>
      </c>
      <c r="AK40" s="130">
        <f t="shared" si="68"/>
        <v>0</v>
      </c>
      <c r="AL40" s="130">
        <f t="shared" si="69"/>
        <v>0</v>
      </c>
      <c r="AM40" s="130">
        <f t="shared" si="70"/>
        <v>0</v>
      </c>
      <c r="AN40" s="130">
        <f t="shared" si="71"/>
        <v>0</v>
      </c>
      <c r="AO40" s="130">
        <f t="shared" si="72"/>
        <v>0</v>
      </c>
      <c r="AP40" s="130">
        <f t="shared" si="73"/>
        <v>0</v>
      </c>
      <c r="AQ40" s="130">
        <f t="shared" si="74"/>
        <v>0</v>
      </c>
      <c r="AR40" s="130">
        <f t="shared" si="75"/>
        <v>0</v>
      </c>
      <c r="AS40" s="130">
        <f t="shared" si="76"/>
        <v>0</v>
      </c>
      <c r="AT40" s="130">
        <f t="shared" si="77"/>
        <v>0</v>
      </c>
      <c r="AU40" s="130">
        <f t="shared" si="78"/>
        <v>0</v>
      </c>
      <c r="AV40" s="130">
        <f t="shared" si="79"/>
        <v>0</v>
      </c>
      <c r="AW40" s="130">
        <f t="shared" si="80"/>
        <v>0</v>
      </c>
      <c r="AX40" s="130">
        <f t="shared" si="81"/>
        <v>0</v>
      </c>
      <c r="AY40" s="130">
        <f t="shared" si="82"/>
        <v>0</v>
      </c>
      <c r="AZ40" s="130">
        <f t="shared" si="83"/>
        <v>0</v>
      </c>
      <c r="BA40" s="130">
        <f t="shared" si="84"/>
        <v>0</v>
      </c>
      <c r="BB40" s="130">
        <f t="shared" si="85"/>
        <v>0</v>
      </c>
      <c r="BC40" s="130">
        <f t="shared" si="86"/>
        <v>0</v>
      </c>
      <c r="BD40" s="130">
        <f t="shared" si="87"/>
        <v>0</v>
      </c>
      <c r="BE40" s="130">
        <f t="shared" si="88"/>
        <v>0</v>
      </c>
      <c r="BF40" s="130">
        <f t="shared" si="89"/>
        <v>0</v>
      </c>
      <c r="BG40" s="130">
        <f t="shared" si="90"/>
        <v>0</v>
      </c>
      <c r="BH40" s="130">
        <f t="shared" si="91"/>
        <v>0</v>
      </c>
      <c r="BI40" s="130">
        <f t="shared" si="92"/>
        <v>0</v>
      </c>
      <c r="BJ40" s="130">
        <f t="shared" si="93"/>
        <v>0</v>
      </c>
      <c r="BK40" s="130">
        <f t="shared" si="94"/>
        <v>0</v>
      </c>
      <c r="BL40" s="130">
        <f t="shared" si="95"/>
        <v>0</v>
      </c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  <c r="IW40" s="130"/>
      <c r="IX40" s="130"/>
      <c r="IY40" s="130"/>
      <c r="IZ40" s="130"/>
      <c r="JA40" s="130"/>
      <c r="JB40" s="130"/>
      <c r="JC40" s="130"/>
      <c r="JD40" s="130"/>
      <c r="JE40" s="130"/>
      <c r="JF40" s="130"/>
      <c r="JG40" s="130"/>
      <c r="JH40" s="130"/>
      <c r="JI40" s="130"/>
      <c r="JJ40" s="130"/>
      <c r="JK40" s="130"/>
      <c r="JL40" s="130"/>
      <c r="JM40" s="130"/>
      <c r="JN40" s="130"/>
      <c r="JO40" s="130"/>
      <c r="JP40" s="130"/>
      <c r="JQ40" s="130"/>
      <c r="JR40" s="130"/>
      <c r="JS40" s="130"/>
      <c r="JT40" s="130"/>
      <c r="JU40" s="130"/>
      <c r="JV40" s="130"/>
      <c r="JW40" s="130"/>
      <c r="JX40" s="130"/>
      <c r="JY40" s="130"/>
      <c r="JZ40" s="130"/>
      <c r="KA40" s="130"/>
      <c r="KB40" s="130"/>
      <c r="KC40" s="130"/>
      <c r="KD40" s="130"/>
      <c r="KE40" s="130"/>
      <c r="KF40" s="130"/>
      <c r="KG40" s="130"/>
      <c r="KH40" s="130"/>
      <c r="KI40" s="130"/>
      <c r="KJ40" s="130"/>
      <c r="KK40" s="130"/>
      <c r="KL40" s="130"/>
      <c r="KM40" s="130"/>
      <c r="KN40" s="130"/>
      <c r="KO40" s="130"/>
      <c r="KP40" s="130"/>
      <c r="KQ40" s="130"/>
      <c r="KR40" s="130"/>
      <c r="KS40" s="130"/>
    </row>
    <row r="41" spans="1:305" x14ac:dyDescent="0.2">
      <c r="A41" t="s">
        <v>99</v>
      </c>
      <c r="B41" s="152">
        <v>0</v>
      </c>
      <c r="C41" s="151"/>
      <c r="D41" s="131"/>
      <c r="E41" s="145"/>
      <c r="F41" s="132"/>
      <c r="G41" s="130">
        <f t="shared" si="38"/>
        <v>0</v>
      </c>
      <c r="H41" s="130">
        <f t="shared" si="39"/>
        <v>0</v>
      </c>
      <c r="I41" s="130">
        <f t="shared" si="40"/>
        <v>0</v>
      </c>
      <c r="J41" s="130">
        <f t="shared" si="41"/>
        <v>0</v>
      </c>
      <c r="K41" s="130">
        <f t="shared" si="42"/>
        <v>0</v>
      </c>
      <c r="L41" s="130">
        <f t="shared" si="43"/>
        <v>0</v>
      </c>
      <c r="M41" s="130">
        <f t="shared" si="44"/>
        <v>0</v>
      </c>
      <c r="N41" s="130">
        <f t="shared" si="45"/>
        <v>0</v>
      </c>
      <c r="O41" s="130">
        <f t="shared" si="46"/>
        <v>0</v>
      </c>
      <c r="P41" s="130">
        <f t="shared" si="47"/>
        <v>0</v>
      </c>
      <c r="Q41" s="130">
        <f t="shared" si="48"/>
        <v>0</v>
      </c>
      <c r="R41" s="130">
        <f t="shared" si="49"/>
        <v>0</v>
      </c>
      <c r="S41" s="130">
        <f t="shared" si="50"/>
        <v>0</v>
      </c>
      <c r="T41" s="130">
        <f t="shared" si="51"/>
        <v>0</v>
      </c>
      <c r="U41" s="130">
        <f t="shared" si="52"/>
        <v>0</v>
      </c>
      <c r="V41" s="130">
        <f t="shared" si="53"/>
        <v>0</v>
      </c>
      <c r="W41" s="130">
        <f t="shared" si="54"/>
        <v>0</v>
      </c>
      <c r="X41" s="130">
        <f t="shared" si="55"/>
        <v>0</v>
      </c>
      <c r="Y41" s="130">
        <f t="shared" si="56"/>
        <v>0</v>
      </c>
      <c r="Z41" s="130">
        <f t="shared" si="57"/>
        <v>0</v>
      </c>
      <c r="AA41" s="130">
        <f t="shared" si="58"/>
        <v>0</v>
      </c>
      <c r="AB41" s="130">
        <f t="shared" si="59"/>
        <v>0</v>
      </c>
      <c r="AC41" s="130">
        <f t="shared" si="60"/>
        <v>0</v>
      </c>
      <c r="AD41" s="130">
        <f t="shared" si="61"/>
        <v>0</v>
      </c>
      <c r="AE41" s="130">
        <f t="shared" si="62"/>
        <v>0</v>
      </c>
      <c r="AF41" s="130">
        <f t="shared" si="63"/>
        <v>0</v>
      </c>
      <c r="AG41" s="130">
        <f t="shared" si="64"/>
        <v>0</v>
      </c>
      <c r="AH41" s="130">
        <f t="shared" si="65"/>
        <v>0</v>
      </c>
      <c r="AI41" s="130">
        <f t="shared" si="66"/>
        <v>0</v>
      </c>
      <c r="AJ41" s="130">
        <f t="shared" si="67"/>
        <v>0</v>
      </c>
      <c r="AK41" s="130">
        <f t="shared" si="68"/>
        <v>0</v>
      </c>
      <c r="AL41" s="130">
        <f t="shared" si="69"/>
        <v>0</v>
      </c>
      <c r="AM41" s="130">
        <f t="shared" si="70"/>
        <v>0</v>
      </c>
      <c r="AN41" s="130">
        <f t="shared" si="71"/>
        <v>0</v>
      </c>
      <c r="AO41" s="130">
        <f t="shared" si="72"/>
        <v>0</v>
      </c>
      <c r="AP41" s="130">
        <f t="shared" si="73"/>
        <v>0</v>
      </c>
      <c r="AQ41" s="130">
        <f t="shared" si="74"/>
        <v>0</v>
      </c>
      <c r="AR41" s="130">
        <f t="shared" si="75"/>
        <v>0</v>
      </c>
      <c r="AS41" s="130">
        <f t="shared" si="76"/>
        <v>0</v>
      </c>
      <c r="AT41" s="130">
        <f t="shared" si="77"/>
        <v>0</v>
      </c>
      <c r="AU41" s="130">
        <f t="shared" si="78"/>
        <v>0</v>
      </c>
      <c r="AV41" s="130">
        <f t="shared" si="79"/>
        <v>0</v>
      </c>
      <c r="AW41" s="130">
        <f t="shared" si="80"/>
        <v>0</v>
      </c>
      <c r="AX41" s="130">
        <f t="shared" si="81"/>
        <v>0</v>
      </c>
      <c r="AY41" s="130">
        <f t="shared" si="82"/>
        <v>0</v>
      </c>
      <c r="AZ41" s="130">
        <f t="shared" si="83"/>
        <v>0</v>
      </c>
      <c r="BA41" s="130">
        <f t="shared" si="84"/>
        <v>0</v>
      </c>
      <c r="BB41" s="130">
        <f t="shared" si="85"/>
        <v>0</v>
      </c>
      <c r="BC41" s="130">
        <f t="shared" si="86"/>
        <v>0</v>
      </c>
      <c r="BD41" s="130">
        <f t="shared" si="87"/>
        <v>0</v>
      </c>
      <c r="BE41" s="130">
        <f t="shared" si="88"/>
        <v>0</v>
      </c>
      <c r="BF41" s="130">
        <f t="shared" si="89"/>
        <v>0</v>
      </c>
      <c r="BG41" s="130">
        <f t="shared" si="90"/>
        <v>0</v>
      </c>
      <c r="BH41" s="130">
        <f t="shared" si="91"/>
        <v>0</v>
      </c>
      <c r="BI41" s="130">
        <f t="shared" si="92"/>
        <v>0</v>
      </c>
      <c r="BJ41" s="130">
        <f t="shared" si="93"/>
        <v>0</v>
      </c>
      <c r="BK41" s="130">
        <f t="shared" si="94"/>
        <v>0</v>
      </c>
      <c r="BL41" s="130">
        <f t="shared" si="95"/>
        <v>0</v>
      </c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  <c r="IW41" s="130"/>
      <c r="IX41" s="130"/>
      <c r="IY41" s="130"/>
      <c r="IZ41" s="130"/>
      <c r="JA41" s="130"/>
      <c r="JB41" s="130"/>
      <c r="JC41" s="130"/>
      <c r="JD41" s="130"/>
      <c r="JE41" s="130"/>
      <c r="JF41" s="130"/>
      <c r="JG41" s="130"/>
      <c r="JH41" s="130"/>
      <c r="JI41" s="130"/>
      <c r="JJ41" s="130"/>
      <c r="JK41" s="130"/>
      <c r="JL41" s="130"/>
      <c r="JM41" s="130"/>
      <c r="JN41" s="130"/>
      <c r="JO41" s="130"/>
      <c r="JP41" s="130"/>
      <c r="JQ41" s="130"/>
      <c r="JR41" s="130"/>
      <c r="JS41" s="130"/>
      <c r="JT41" s="130"/>
      <c r="JU41" s="130"/>
      <c r="JV41" s="130"/>
      <c r="JW41" s="130"/>
      <c r="JX41" s="130"/>
      <c r="JY41" s="130"/>
      <c r="JZ41" s="130"/>
      <c r="KA41" s="130"/>
      <c r="KB41" s="130"/>
      <c r="KC41" s="130"/>
      <c r="KD41" s="130"/>
      <c r="KE41" s="130"/>
      <c r="KF41" s="130"/>
      <c r="KG41" s="130"/>
      <c r="KH41" s="130"/>
      <c r="KI41" s="130"/>
      <c r="KJ41" s="130"/>
      <c r="KK41" s="130"/>
      <c r="KL41" s="130"/>
      <c r="KM41" s="130"/>
      <c r="KN41" s="130"/>
      <c r="KO41" s="130"/>
      <c r="KP41" s="130"/>
      <c r="KQ41" s="130"/>
      <c r="KR41" s="130"/>
      <c r="KS41" s="130"/>
    </row>
    <row r="42" spans="1:305" x14ac:dyDescent="0.2">
      <c r="A42" t="s">
        <v>100</v>
      </c>
      <c r="B42" s="152">
        <v>0</v>
      </c>
      <c r="C42" s="151"/>
      <c r="D42" s="131"/>
      <c r="E42" s="145"/>
      <c r="F42" s="132"/>
      <c r="G42" s="130">
        <f t="shared" si="38"/>
        <v>0</v>
      </c>
      <c r="H42" s="130">
        <f t="shared" si="39"/>
        <v>0</v>
      </c>
      <c r="I42" s="130">
        <f t="shared" si="40"/>
        <v>0</v>
      </c>
      <c r="J42" s="130">
        <f t="shared" si="41"/>
        <v>0</v>
      </c>
      <c r="K42" s="130">
        <f t="shared" si="42"/>
        <v>0</v>
      </c>
      <c r="L42" s="130">
        <f t="shared" si="43"/>
        <v>0</v>
      </c>
      <c r="M42" s="130">
        <f t="shared" si="44"/>
        <v>0</v>
      </c>
      <c r="N42" s="130">
        <f t="shared" si="45"/>
        <v>0</v>
      </c>
      <c r="O42" s="130">
        <f t="shared" si="46"/>
        <v>0</v>
      </c>
      <c r="P42" s="130">
        <f t="shared" si="47"/>
        <v>0</v>
      </c>
      <c r="Q42" s="130">
        <f t="shared" si="48"/>
        <v>0</v>
      </c>
      <c r="R42" s="130">
        <f t="shared" si="49"/>
        <v>0</v>
      </c>
      <c r="S42" s="130">
        <f t="shared" si="50"/>
        <v>0</v>
      </c>
      <c r="T42" s="130">
        <f t="shared" si="51"/>
        <v>0</v>
      </c>
      <c r="U42" s="130">
        <f t="shared" si="52"/>
        <v>0</v>
      </c>
      <c r="V42" s="130">
        <f t="shared" si="53"/>
        <v>0</v>
      </c>
      <c r="W42" s="130">
        <f t="shared" si="54"/>
        <v>0</v>
      </c>
      <c r="X42" s="130">
        <f t="shared" si="55"/>
        <v>0</v>
      </c>
      <c r="Y42" s="130">
        <f t="shared" si="56"/>
        <v>0</v>
      </c>
      <c r="Z42" s="130">
        <f t="shared" si="57"/>
        <v>0</v>
      </c>
      <c r="AA42" s="130">
        <f t="shared" si="58"/>
        <v>0</v>
      </c>
      <c r="AB42" s="130">
        <f t="shared" si="59"/>
        <v>0</v>
      </c>
      <c r="AC42" s="130">
        <f t="shared" si="60"/>
        <v>0</v>
      </c>
      <c r="AD42" s="130">
        <f t="shared" si="61"/>
        <v>0</v>
      </c>
      <c r="AE42" s="130">
        <f t="shared" si="62"/>
        <v>0</v>
      </c>
      <c r="AF42" s="130">
        <f t="shared" si="63"/>
        <v>0</v>
      </c>
      <c r="AG42" s="130">
        <f t="shared" si="64"/>
        <v>0</v>
      </c>
      <c r="AH42" s="130">
        <f t="shared" si="65"/>
        <v>0</v>
      </c>
      <c r="AI42" s="130">
        <f t="shared" si="66"/>
        <v>0</v>
      </c>
      <c r="AJ42" s="130">
        <f t="shared" si="67"/>
        <v>0</v>
      </c>
      <c r="AK42" s="130">
        <f t="shared" si="68"/>
        <v>0</v>
      </c>
      <c r="AL42" s="130">
        <f t="shared" si="69"/>
        <v>0</v>
      </c>
      <c r="AM42" s="130">
        <f t="shared" si="70"/>
        <v>0</v>
      </c>
      <c r="AN42" s="130">
        <f t="shared" si="71"/>
        <v>0</v>
      </c>
      <c r="AO42" s="130">
        <f t="shared" si="72"/>
        <v>0</v>
      </c>
      <c r="AP42" s="130">
        <f t="shared" si="73"/>
        <v>0</v>
      </c>
      <c r="AQ42" s="130">
        <f t="shared" si="74"/>
        <v>0</v>
      </c>
      <c r="AR42" s="130">
        <f t="shared" si="75"/>
        <v>0</v>
      </c>
      <c r="AS42" s="130">
        <f t="shared" si="76"/>
        <v>0</v>
      </c>
      <c r="AT42" s="130">
        <f t="shared" si="77"/>
        <v>0</v>
      </c>
      <c r="AU42" s="130">
        <f t="shared" si="78"/>
        <v>0</v>
      </c>
      <c r="AV42" s="130">
        <f t="shared" si="79"/>
        <v>0</v>
      </c>
      <c r="AW42" s="130">
        <f t="shared" si="80"/>
        <v>0</v>
      </c>
      <c r="AX42" s="130">
        <f t="shared" si="81"/>
        <v>0</v>
      </c>
      <c r="AY42" s="130">
        <f t="shared" si="82"/>
        <v>0</v>
      </c>
      <c r="AZ42" s="130">
        <f t="shared" si="83"/>
        <v>0</v>
      </c>
      <c r="BA42" s="130">
        <f t="shared" si="84"/>
        <v>0</v>
      </c>
      <c r="BB42" s="130">
        <f t="shared" si="85"/>
        <v>0</v>
      </c>
      <c r="BC42" s="130">
        <f t="shared" si="86"/>
        <v>0</v>
      </c>
      <c r="BD42" s="130">
        <f t="shared" si="87"/>
        <v>0</v>
      </c>
      <c r="BE42" s="130">
        <f t="shared" si="88"/>
        <v>0</v>
      </c>
      <c r="BF42" s="130">
        <f t="shared" si="89"/>
        <v>0</v>
      </c>
      <c r="BG42" s="130">
        <f t="shared" si="90"/>
        <v>0</v>
      </c>
      <c r="BH42" s="130">
        <f t="shared" si="91"/>
        <v>0</v>
      </c>
      <c r="BI42" s="130">
        <f t="shared" si="92"/>
        <v>0</v>
      </c>
      <c r="BJ42" s="130">
        <f t="shared" si="93"/>
        <v>0</v>
      </c>
      <c r="BK42" s="130">
        <f t="shared" si="94"/>
        <v>0</v>
      </c>
      <c r="BL42" s="130">
        <f t="shared" si="95"/>
        <v>0</v>
      </c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  <c r="IW42" s="130"/>
      <c r="IX42" s="130"/>
      <c r="IY42" s="130"/>
      <c r="IZ42" s="130"/>
      <c r="JA42" s="130"/>
      <c r="JB42" s="130"/>
      <c r="JC42" s="130"/>
      <c r="JD42" s="130"/>
      <c r="JE42" s="130"/>
      <c r="JF42" s="130"/>
      <c r="JG42" s="130"/>
      <c r="JH42" s="130"/>
      <c r="JI42" s="130"/>
      <c r="JJ42" s="130"/>
      <c r="JK42" s="130"/>
      <c r="JL42" s="130"/>
      <c r="JM42" s="130"/>
      <c r="JN42" s="130"/>
      <c r="JO42" s="130"/>
      <c r="JP42" s="130"/>
      <c r="JQ42" s="130"/>
      <c r="JR42" s="130"/>
      <c r="JS42" s="130"/>
      <c r="JT42" s="130"/>
      <c r="JU42" s="130"/>
      <c r="JV42" s="130"/>
      <c r="JW42" s="130"/>
      <c r="JX42" s="130"/>
      <c r="JY42" s="130"/>
      <c r="JZ42" s="130"/>
      <c r="KA42" s="130"/>
      <c r="KB42" s="130"/>
      <c r="KC42" s="130"/>
      <c r="KD42" s="130"/>
      <c r="KE42" s="130"/>
      <c r="KF42" s="130"/>
      <c r="KG42" s="130"/>
      <c r="KH42" s="130"/>
      <c r="KI42" s="130"/>
      <c r="KJ42" s="130"/>
      <c r="KK42" s="130"/>
      <c r="KL42" s="130"/>
      <c r="KM42" s="130"/>
      <c r="KN42" s="130"/>
      <c r="KO42" s="130"/>
      <c r="KP42" s="130"/>
      <c r="KQ42" s="130"/>
      <c r="KR42" s="130"/>
      <c r="KS42" s="130"/>
    </row>
    <row r="43" spans="1:305" x14ac:dyDescent="0.2">
      <c r="A43" t="s">
        <v>101</v>
      </c>
      <c r="B43" s="152">
        <v>0</v>
      </c>
      <c r="C43" s="151"/>
      <c r="D43" s="131"/>
      <c r="E43" s="145"/>
      <c r="F43" s="132"/>
      <c r="G43" s="130">
        <f t="shared" si="38"/>
        <v>0</v>
      </c>
      <c r="H43" s="130">
        <f t="shared" si="39"/>
        <v>0</v>
      </c>
      <c r="I43" s="130">
        <f t="shared" si="40"/>
        <v>0</v>
      </c>
      <c r="J43" s="130">
        <f t="shared" si="41"/>
        <v>0</v>
      </c>
      <c r="K43" s="130">
        <f t="shared" si="42"/>
        <v>0</v>
      </c>
      <c r="L43" s="130">
        <f t="shared" si="43"/>
        <v>0</v>
      </c>
      <c r="M43" s="130">
        <f t="shared" si="44"/>
        <v>0</v>
      </c>
      <c r="N43" s="130">
        <f t="shared" si="45"/>
        <v>0</v>
      </c>
      <c r="O43" s="130">
        <f t="shared" si="46"/>
        <v>0</v>
      </c>
      <c r="P43" s="130">
        <f t="shared" si="47"/>
        <v>0</v>
      </c>
      <c r="Q43" s="130">
        <f t="shared" si="48"/>
        <v>0</v>
      </c>
      <c r="R43" s="130">
        <f t="shared" si="49"/>
        <v>0</v>
      </c>
      <c r="S43" s="130">
        <f t="shared" si="50"/>
        <v>0</v>
      </c>
      <c r="T43" s="130">
        <f t="shared" si="51"/>
        <v>0</v>
      </c>
      <c r="U43" s="130">
        <f t="shared" si="52"/>
        <v>0</v>
      </c>
      <c r="V43" s="130">
        <f t="shared" si="53"/>
        <v>0</v>
      </c>
      <c r="W43" s="130">
        <f t="shared" si="54"/>
        <v>0</v>
      </c>
      <c r="X43" s="130">
        <f t="shared" si="55"/>
        <v>0</v>
      </c>
      <c r="Y43" s="130">
        <f t="shared" si="56"/>
        <v>0</v>
      </c>
      <c r="Z43" s="130">
        <f t="shared" si="57"/>
        <v>0</v>
      </c>
      <c r="AA43" s="130">
        <f t="shared" si="58"/>
        <v>0</v>
      </c>
      <c r="AB43" s="130">
        <f t="shared" si="59"/>
        <v>0</v>
      </c>
      <c r="AC43" s="130">
        <f t="shared" si="60"/>
        <v>0</v>
      </c>
      <c r="AD43" s="130">
        <f t="shared" si="61"/>
        <v>0</v>
      </c>
      <c r="AE43" s="130">
        <f t="shared" si="62"/>
        <v>0</v>
      </c>
      <c r="AF43" s="130">
        <f t="shared" si="63"/>
        <v>0</v>
      </c>
      <c r="AG43" s="130">
        <f t="shared" si="64"/>
        <v>0</v>
      </c>
      <c r="AH43" s="130">
        <f t="shared" si="65"/>
        <v>0</v>
      </c>
      <c r="AI43" s="130">
        <f t="shared" si="66"/>
        <v>0</v>
      </c>
      <c r="AJ43" s="130">
        <f t="shared" si="67"/>
        <v>0</v>
      </c>
      <c r="AK43" s="130">
        <f t="shared" si="68"/>
        <v>0</v>
      </c>
      <c r="AL43" s="130">
        <f t="shared" si="69"/>
        <v>0</v>
      </c>
      <c r="AM43" s="130">
        <f t="shared" si="70"/>
        <v>0</v>
      </c>
      <c r="AN43" s="130">
        <f t="shared" si="71"/>
        <v>0</v>
      </c>
      <c r="AO43" s="130">
        <f t="shared" si="72"/>
        <v>0</v>
      </c>
      <c r="AP43" s="130">
        <f t="shared" si="73"/>
        <v>0</v>
      </c>
      <c r="AQ43" s="130">
        <f t="shared" si="74"/>
        <v>0</v>
      </c>
      <c r="AR43" s="130">
        <f t="shared" si="75"/>
        <v>0</v>
      </c>
      <c r="AS43" s="130">
        <f t="shared" si="76"/>
        <v>0</v>
      </c>
      <c r="AT43" s="130">
        <f t="shared" si="77"/>
        <v>0</v>
      </c>
      <c r="AU43" s="130">
        <f t="shared" si="78"/>
        <v>0</v>
      </c>
      <c r="AV43" s="130">
        <f t="shared" si="79"/>
        <v>0</v>
      </c>
      <c r="AW43" s="130">
        <f t="shared" si="80"/>
        <v>0</v>
      </c>
      <c r="AX43" s="130">
        <f t="shared" si="81"/>
        <v>0</v>
      </c>
      <c r="AY43" s="130">
        <f t="shared" si="82"/>
        <v>0</v>
      </c>
      <c r="AZ43" s="130">
        <f t="shared" si="83"/>
        <v>0</v>
      </c>
      <c r="BA43" s="130">
        <f t="shared" si="84"/>
        <v>0</v>
      </c>
      <c r="BB43" s="130">
        <f t="shared" si="85"/>
        <v>0</v>
      </c>
      <c r="BC43" s="130">
        <f t="shared" si="86"/>
        <v>0</v>
      </c>
      <c r="BD43" s="130">
        <f t="shared" si="87"/>
        <v>0</v>
      </c>
      <c r="BE43" s="130">
        <f t="shared" si="88"/>
        <v>0</v>
      </c>
      <c r="BF43" s="130">
        <f t="shared" si="89"/>
        <v>0</v>
      </c>
      <c r="BG43" s="130">
        <f t="shared" si="90"/>
        <v>0</v>
      </c>
      <c r="BH43" s="130">
        <f t="shared" si="91"/>
        <v>0</v>
      </c>
      <c r="BI43" s="130">
        <f t="shared" si="92"/>
        <v>0</v>
      </c>
      <c r="BJ43" s="130">
        <f t="shared" si="93"/>
        <v>0</v>
      </c>
      <c r="BK43" s="130">
        <f t="shared" si="94"/>
        <v>0</v>
      </c>
      <c r="BL43" s="130">
        <f t="shared" si="95"/>
        <v>0</v>
      </c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  <c r="IW43" s="130"/>
      <c r="IX43" s="130"/>
      <c r="IY43" s="130"/>
      <c r="IZ43" s="130"/>
      <c r="JA43" s="130"/>
      <c r="JB43" s="130"/>
      <c r="JC43" s="130"/>
      <c r="JD43" s="130"/>
      <c r="JE43" s="130"/>
      <c r="JF43" s="130"/>
      <c r="JG43" s="130"/>
      <c r="JH43" s="130"/>
      <c r="JI43" s="130"/>
      <c r="JJ43" s="130"/>
      <c r="JK43" s="130"/>
      <c r="JL43" s="130"/>
      <c r="JM43" s="130"/>
      <c r="JN43" s="130"/>
      <c r="JO43" s="130"/>
      <c r="JP43" s="130"/>
      <c r="JQ43" s="130"/>
      <c r="JR43" s="130"/>
      <c r="JS43" s="130"/>
      <c r="JT43" s="130"/>
      <c r="JU43" s="130"/>
      <c r="JV43" s="130"/>
      <c r="JW43" s="130"/>
      <c r="JX43" s="130"/>
      <c r="JY43" s="130"/>
      <c r="JZ43" s="130"/>
      <c r="KA43" s="130"/>
      <c r="KB43" s="130"/>
      <c r="KC43" s="130"/>
      <c r="KD43" s="130"/>
      <c r="KE43" s="130"/>
      <c r="KF43" s="130"/>
      <c r="KG43" s="130"/>
      <c r="KH43" s="130"/>
      <c r="KI43" s="130"/>
      <c r="KJ43" s="130"/>
      <c r="KK43" s="130"/>
      <c r="KL43" s="130"/>
      <c r="KM43" s="130"/>
      <c r="KN43" s="130"/>
      <c r="KO43" s="130"/>
      <c r="KP43" s="130"/>
      <c r="KQ43" s="130"/>
      <c r="KR43" s="130"/>
      <c r="KS43" s="130"/>
    </row>
    <row r="44" spans="1:305" x14ac:dyDescent="0.2">
      <c r="A44" t="s">
        <v>102</v>
      </c>
      <c r="B44" s="152">
        <v>0</v>
      </c>
      <c r="C44" s="151"/>
      <c r="D44" s="131"/>
      <c r="E44" s="145"/>
      <c r="F44" s="132"/>
      <c r="G44" s="130">
        <f t="shared" si="38"/>
        <v>0</v>
      </c>
      <c r="H44" s="130">
        <f t="shared" si="39"/>
        <v>0</v>
      </c>
      <c r="I44" s="130">
        <f t="shared" si="40"/>
        <v>0</v>
      </c>
      <c r="J44" s="130">
        <f t="shared" si="41"/>
        <v>0</v>
      </c>
      <c r="K44" s="130">
        <f t="shared" si="42"/>
        <v>0</v>
      </c>
      <c r="L44" s="130">
        <f t="shared" si="43"/>
        <v>0</v>
      </c>
      <c r="M44" s="130">
        <f t="shared" si="44"/>
        <v>0</v>
      </c>
      <c r="N44" s="130">
        <f t="shared" si="45"/>
        <v>0</v>
      </c>
      <c r="O44" s="130">
        <f t="shared" si="46"/>
        <v>0</v>
      </c>
      <c r="P44" s="130">
        <f t="shared" si="47"/>
        <v>0</v>
      </c>
      <c r="Q44" s="130">
        <f t="shared" si="48"/>
        <v>0</v>
      </c>
      <c r="R44" s="130">
        <f t="shared" si="49"/>
        <v>0</v>
      </c>
      <c r="S44" s="130">
        <f t="shared" si="50"/>
        <v>0</v>
      </c>
      <c r="T44" s="130">
        <f t="shared" si="51"/>
        <v>0</v>
      </c>
      <c r="U44" s="130">
        <f t="shared" si="52"/>
        <v>0</v>
      </c>
      <c r="V44" s="130">
        <f t="shared" si="53"/>
        <v>0</v>
      </c>
      <c r="W44" s="130">
        <f t="shared" si="54"/>
        <v>0</v>
      </c>
      <c r="X44" s="130">
        <f t="shared" si="55"/>
        <v>0</v>
      </c>
      <c r="Y44" s="130">
        <f t="shared" si="56"/>
        <v>0</v>
      </c>
      <c r="Z44" s="130">
        <f t="shared" si="57"/>
        <v>0</v>
      </c>
      <c r="AA44" s="130">
        <f t="shared" si="58"/>
        <v>0</v>
      </c>
      <c r="AB44" s="130">
        <f t="shared" si="59"/>
        <v>0</v>
      </c>
      <c r="AC44" s="130">
        <f t="shared" si="60"/>
        <v>0</v>
      </c>
      <c r="AD44" s="130">
        <f t="shared" si="61"/>
        <v>0</v>
      </c>
      <c r="AE44" s="130">
        <f t="shared" si="62"/>
        <v>0</v>
      </c>
      <c r="AF44" s="130">
        <f t="shared" si="63"/>
        <v>0</v>
      </c>
      <c r="AG44" s="130">
        <f t="shared" si="64"/>
        <v>0</v>
      </c>
      <c r="AH44" s="130">
        <f t="shared" si="65"/>
        <v>0</v>
      </c>
      <c r="AI44" s="130">
        <f t="shared" si="66"/>
        <v>0</v>
      </c>
      <c r="AJ44" s="130">
        <f t="shared" si="67"/>
        <v>0</v>
      </c>
      <c r="AK44" s="130">
        <f t="shared" si="68"/>
        <v>0</v>
      </c>
      <c r="AL44" s="130">
        <f t="shared" si="69"/>
        <v>0</v>
      </c>
      <c r="AM44" s="130">
        <f t="shared" si="70"/>
        <v>0</v>
      </c>
      <c r="AN44" s="130">
        <f t="shared" si="71"/>
        <v>0</v>
      </c>
      <c r="AO44" s="130">
        <f t="shared" si="72"/>
        <v>0</v>
      </c>
      <c r="AP44" s="130">
        <f t="shared" si="73"/>
        <v>0</v>
      </c>
      <c r="AQ44" s="130">
        <f t="shared" si="74"/>
        <v>0</v>
      </c>
      <c r="AR44" s="130">
        <f t="shared" si="75"/>
        <v>0</v>
      </c>
      <c r="AS44" s="130">
        <f t="shared" si="76"/>
        <v>0</v>
      </c>
      <c r="AT44" s="130">
        <f t="shared" si="77"/>
        <v>0</v>
      </c>
      <c r="AU44" s="130">
        <f t="shared" si="78"/>
        <v>0</v>
      </c>
      <c r="AV44" s="130">
        <f t="shared" si="79"/>
        <v>0</v>
      </c>
      <c r="AW44" s="130">
        <f t="shared" si="80"/>
        <v>0</v>
      </c>
      <c r="AX44" s="130">
        <f t="shared" si="81"/>
        <v>0</v>
      </c>
      <c r="AY44" s="130">
        <f t="shared" si="82"/>
        <v>0</v>
      </c>
      <c r="AZ44" s="130">
        <f t="shared" si="83"/>
        <v>0</v>
      </c>
      <c r="BA44" s="130">
        <f t="shared" si="84"/>
        <v>0</v>
      </c>
      <c r="BB44" s="130">
        <f t="shared" si="85"/>
        <v>0</v>
      </c>
      <c r="BC44" s="130">
        <f t="shared" si="86"/>
        <v>0</v>
      </c>
      <c r="BD44" s="130">
        <f t="shared" si="87"/>
        <v>0</v>
      </c>
      <c r="BE44" s="130">
        <f t="shared" si="88"/>
        <v>0</v>
      </c>
      <c r="BF44" s="130">
        <f t="shared" si="89"/>
        <v>0</v>
      </c>
      <c r="BG44" s="130">
        <f t="shared" si="90"/>
        <v>0</v>
      </c>
      <c r="BH44" s="130">
        <f t="shared" si="91"/>
        <v>0</v>
      </c>
      <c r="BI44" s="130">
        <f t="shared" si="92"/>
        <v>0</v>
      </c>
      <c r="BJ44" s="130">
        <f t="shared" si="93"/>
        <v>0</v>
      </c>
      <c r="BK44" s="130">
        <f t="shared" si="94"/>
        <v>0</v>
      </c>
      <c r="BL44" s="130">
        <f t="shared" si="95"/>
        <v>0</v>
      </c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  <c r="IW44" s="130"/>
      <c r="IX44" s="130"/>
      <c r="IY44" s="130"/>
      <c r="IZ44" s="130"/>
      <c r="JA44" s="130"/>
      <c r="JB44" s="130"/>
      <c r="JC44" s="130"/>
      <c r="JD44" s="130"/>
      <c r="JE44" s="130"/>
      <c r="JF44" s="130"/>
      <c r="JG44" s="130"/>
      <c r="JH44" s="130"/>
      <c r="JI44" s="130"/>
      <c r="JJ44" s="130"/>
      <c r="JK44" s="130"/>
      <c r="JL44" s="130"/>
      <c r="JM44" s="130"/>
      <c r="JN44" s="130"/>
      <c r="JO44" s="130"/>
      <c r="JP44" s="130"/>
      <c r="JQ44" s="130"/>
      <c r="JR44" s="130"/>
      <c r="JS44" s="130"/>
      <c r="JT44" s="130"/>
      <c r="JU44" s="130"/>
      <c r="JV44" s="130"/>
      <c r="JW44" s="130"/>
      <c r="JX44" s="130"/>
      <c r="JY44" s="130"/>
      <c r="JZ44" s="130"/>
      <c r="KA44" s="130"/>
      <c r="KB44" s="130"/>
      <c r="KC44" s="130"/>
      <c r="KD44" s="130"/>
      <c r="KE44" s="130"/>
      <c r="KF44" s="130"/>
      <c r="KG44" s="130"/>
      <c r="KH44" s="130"/>
      <c r="KI44" s="130"/>
      <c r="KJ44" s="130"/>
      <c r="KK44" s="130"/>
      <c r="KL44" s="130"/>
      <c r="KM44" s="130"/>
      <c r="KN44" s="130"/>
      <c r="KO44" s="130"/>
      <c r="KP44" s="130"/>
      <c r="KQ44" s="130"/>
      <c r="KR44" s="130"/>
      <c r="KS44" s="130"/>
    </row>
    <row r="45" spans="1:305" x14ac:dyDescent="0.2">
      <c r="A45" t="s">
        <v>103</v>
      </c>
      <c r="B45" s="152">
        <v>0</v>
      </c>
      <c r="C45" s="151"/>
      <c r="D45" s="131"/>
      <c r="E45" s="145"/>
      <c r="F45" s="132"/>
      <c r="G45" s="130">
        <f t="shared" si="38"/>
        <v>0</v>
      </c>
      <c r="H45" s="130">
        <f t="shared" si="39"/>
        <v>0</v>
      </c>
      <c r="I45" s="130">
        <f t="shared" si="40"/>
        <v>0</v>
      </c>
      <c r="J45" s="130">
        <f t="shared" si="41"/>
        <v>0</v>
      </c>
      <c r="K45" s="130">
        <f t="shared" si="42"/>
        <v>0</v>
      </c>
      <c r="L45" s="130">
        <f t="shared" si="43"/>
        <v>0</v>
      </c>
      <c r="M45" s="130">
        <f t="shared" si="44"/>
        <v>0</v>
      </c>
      <c r="N45" s="130">
        <f t="shared" si="45"/>
        <v>0</v>
      </c>
      <c r="O45" s="130">
        <f t="shared" si="46"/>
        <v>0</v>
      </c>
      <c r="P45" s="130">
        <f t="shared" si="47"/>
        <v>0</v>
      </c>
      <c r="Q45" s="130">
        <f t="shared" si="48"/>
        <v>0</v>
      </c>
      <c r="R45" s="130">
        <f t="shared" si="49"/>
        <v>0</v>
      </c>
      <c r="S45" s="130">
        <f t="shared" si="50"/>
        <v>0</v>
      </c>
      <c r="T45" s="130">
        <f t="shared" si="51"/>
        <v>0</v>
      </c>
      <c r="U45" s="130">
        <f t="shared" si="52"/>
        <v>0</v>
      </c>
      <c r="V45" s="130">
        <f t="shared" si="53"/>
        <v>0</v>
      </c>
      <c r="W45" s="130">
        <f t="shared" si="54"/>
        <v>0</v>
      </c>
      <c r="X45" s="130">
        <f t="shared" si="55"/>
        <v>0</v>
      </c>
      <c r="Y45" s="130">
        <f t="shared" si="56"/>
        <v>0</v>
      </c>
      <c r="Z45" s="130">
        <f t="shared" si="57"/>
        <v>0</v>
      </c>
      <c r="AA45" s="130">
        <f t="shared" si="58"/>
        <v>0</v>
      </c>
      <c r="AB45" s="130">
        <f t="shared" si="59"/>
        <v>0</v>
      </c>
      <c r="AC45" s="130">
        <f t="shared" si="60"/>
        <v>0</v>
      </c>
      <c r="AD45" s="130">
        <f t="shared" si="61"/>
        <v>0</v>
      </c>
      <c r="AE45" s="130">
        <f t="shared" si="62"/>
        <v>0</v>
      </c>
      <c r="AF45" s="130">
        <f t="shared" si="63"/>
        <v>0</v>
      </c>
      <c r="AG45" s="130">
        <f t="shared" si="64"/>
        <v>0</v>
      </c>
      <c r="AH45" s="130">
        <f t="shared" si="65"/>
        <v>0</v>
      </c>
      <c r="AI45" s="130">
        <f t="shared" si="66"/>
        <v>0</v>
      </c>
      <c r="AJ45" s="130">
        <f t="shared" si="67"/>
        <v>0</v>
      </c>
      <c r="AK45" s="130">
        <f t="shared" si="68"/>
        <v>0</v>
      </c>
      <c r="AL45" s="130">
        <f t="shared" si="69"/>
        <v>0</v>
      </c>
      <c r="AM45" s="130">
        <f t="shared" si="70"/>
        <v>0</v>
      </c>
      <c r="AN45" s="130">
        <f t="shared" si="71"/>
        <v>0</v>
      </c>
      <c r="AO45" s="130">
        <f t="shared" si="72"/>
        <v>0</v>
      </c>
      <c r="AP45" s="130">
        <f t="shared" si="73"/>
        <v>0</v>
      </c>
      <c r="AQ45" s="130">
        <f t="shared" si="74"/>
        <v>0</v>
      </c>
      <c r="AR45" s="130">
        <f t="shared" si="75"/>
        <v>0</v>
      </c>
      <c r="AS45" s="130">
        <f t="shared" si="76"/>
        <v>0</v>
      </c>
      <c r="AT45" s="130">
        <f t="shared" si="77"/>
        <v>0</v>
      </c>
      <c r="AU45" s="130">
        <f t="shared" si="78"/>
        <v>0</v>
      </c>
      <c r="AV45" s="130">
        <f t="shared" si="79"/>
        <v>0</v>
      </c>
      <c r="AW45" s="130">
        <f t="shared" si="80"/>
        <v>0</v>
      </c>
      <c r="AX45" s="130">
        <f t="shared" si="81"/>
        <v>0</v>
      </c>
      <c r="AY45" s="130">
        <f t="shared" si="82"/>
        <v>0</v>
      </c>
      <c r="AZ45" s="130">
        <f t="shared" si="83"/>
        <v>0</v>
      </c>
      <c r="BA45" s="130">
        <f t="shared" si="84"/>
        <v>0</v>
      </c>
      <c r="BB45" s="130">
        <f t="shared" si="85"/>
        <v>0</v>
      </c>
      <c r="BC45" s="130">
        <f t="shared" si="86"/>
        <v>0</v>
      </c>
      <c r="BD45" s="130">
        <f t="shared" si="87"/>
        <v>0</v>
      </c>
      <c r="BE45" s="130">
        <f t="shared" si="88"/>
        <v>0</v>
      </c>
      <c r="BF45" s="130">
        <f t="shared" si="89"/>
        <v>0</v>
      </c>
      <c r="BG45" s="130">
        <f t="shared" si="90"/>
        <v>0</v>
      </c>
      <c r="BH45" s="130">
        <f t="shared" si="91"/>
        <v>0</v>
      </c>
      <c r="BI45" s="130">
        <f t="shared" si="92"/>
        <v>0</v>
      </c>
      <c r="BJ45" s="130">
        <f t="shared" si="93"/>
        <v>0</v>
      </c>
      <c r="BK45" s="130">
        <f t="shared" si="94"/>
        <v>0</v>
      </c>
      <c r="BL45" s="130">
        <f t="shared" si="95"/>
        <v>0</v>
      </c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  <c r="IW45" s="130"/>
      <c r="IX45" s="130"/>
      <c r="IY45" s="130"/>
      <c r="IZ45" s="130"/>
      <c r="JA45" s="130"/>
      <c r="JB45" s="130"/>
      <c r="JC45" s="130"/>
      <c r="JD45" s="130"/>
      <c r="JE45" s="130"/>
      <c r="JF45" s="130"/>
      <c r="JG45" s="130"/>
      <c r="JH45" s="130"/>
      <c r="JI45" s="130"/>
      <c r="JJ45" s="130"/>
      <c r="JK45" s="130"/>
      <c r="JL45" s="130"/>
      <c r="JM45" s="130"/>
      <c r="JN45" s="130"/>
      <c r="JO45" s="130"/>
      <c r="JP45" s="130"/>
      <c r="JQ45" s="130"/>
      <c r="JR45" s="130"/>
      <c r="JS45" s="130"/>
      <c r="JT45" s="130"/>
      <c r="JU45" s="130"/>
      <c r="JV45" s="130"/>
      <c r="JW45" s="130"/>
      <c r="JX45" s="130"/>
      <c r="JY45" s="130"/>
      <c r="JZ45" s="130"/>
      <c r="KA45" s="130"/>
      <c r="KB45" s="130"/>
      <c r="KC45" s="130"/>
      <c r="KD45" s="130"/>
      <c r="KE45" s="130"/>
      <c r="KF45" s="130"/>
      <c r="KG45" s="130"/>
      <c r="KH45" s="130"/>
      <c r="KI45" s="130"/>
      <c r="KJ45" s="130"/>
      <c r="KK45" s="130"/>
      <c r="KL45" s="130"/>
      <c r="KM45" s="130"/>
      <c r="KN45" s="130"/>
      <c r="KO45" s="130"/>
      <c r="KP45" s="130"/>
      <c r="KQ45" s="130"/>
      <c r="KR45" s="130"/>
      <c r="KS45" s="130"/>
    </row>
    <row r="46" spans="1:305" x14ac:dyDescent="0.2">
      <c r="A46" t="s">
        <v>104</v>
      </c>
      <c r="B46" s="152">
        <v>0</v>
      </c>
      <c r="C46" s="151"/>
      <c r="D46" s="131"/>
      <c r="E46" s="145"/>
      <c r="F46" s="132"/>
      <c r="G46" s="130">
        <f t="shared" si="38"/>
        <v>0</v>
      </c>
      <c r="H46" s="130">
        <f t="shared" si="39"/>
        <v>0</v>
      </c>
      <c r="I46" s="130">
        <f t="shared" si="40"/>
        <v>0</v>
      </c>
      <c r="J46" s="130">
        <f t="shared" si="41"/>
        <v>0</v>
      </c>
      <c r="K46" s="130">
        <f t="shared" si="42"/>
        <v>0</v>
      </c>
      <c r="L46" s="130">
        <f t="shared" si="43"/>
        <v>0</v>
      </c>
      <c r="M46" s="130">
        <f t="shared" si="44"/>
        <v>0</v>
      </c>
      <c r="N46" s="130">
        <f t="shared" si="45"/>
        <v>0</v>
      </c>
      <c r="O46" s="130">
        <f t="shared" si="46"/>
        <v>0</v>
      </c>
      <c r="P46" s="130">
        <f t="shared" si="47"/>
        <v>0</v>
      </c>
      <c r="Q46" s="130">
        <f t="shared" si="48"/>
        <v>0</v>
      </c>
      <c r="R46" s="130">
        <f t="shared" si="49"/>
        <v>0</v>
      </c>
      <c r="S46" s="130">
        <f t="shared" si="50"/>
        <v>0</v>
      </c>
      <c r="T46" s="130">
        <f t="shared" si="51"/>
        <v>0</v>
      </c>
      <c r="U46" s="130">
        <f t="shared" si="52"/>
        <v>0</v>
      </c>
      <c r="V46" s="130">
        <f t="shared" si="53"/>
        <v>0</v>
      </c>
      <c r="W46" s="130">
        <f t="shared" si="54"/>
        <v>0</v>
      </c>
      <c r="X46" s="130">
        <f t="shared" si="55"/>
        <v>0</v>
      </c>
      <c r="Y46" s="130">
        <f t="shared" si="56"/>
        <v>0</v>
      </c>
      <c r="Z46" s="130">
        <f t="shared" si="57"/>
        <v>0</v>
      </c>
      <c r="AA46" s="130">
        <f t="shared" si="58"/>
        <v>0</v>
      </c>
      <c r="AB46" s="130">
        <f t="shared" si="59"/>
        <v>0</v>
      </c>
      <c r="AC46" s="130">
        <f t="shared" si="60"/>
        <v>0</v>
      </c>
      <c r="AD46" s="130">
        <f t="shared" si="61"/>
        <v>0</v>
      </c>
      <c r="AE46" s="130">
        <f t="shared" si="62"/>
        <v>0</v>
      </c>
      <c r="AF46" s="130">
        <f t="shared" si="63"/>
        <v>0</v>
      </c>
      <c r="AG46" s="130">
        <f t="shared" si="64"/>
        <v>0</v>
      </c>
      <c r="AH46" s="130">
        <f t="shared" si="65"/>
        <v>0</v>
      </c>
      <c r="AI46" s="130">
        <f t="shared" si="66"/>
        <v>0</v>
      </c>
      <c r="AJ46" s="130">
        <f t="shared" si="67"/>
        <v>0</v>
      </c>
      <c r="AK46" s="130">
        <f t="shared" si="68"/>
        <v>0</v>
      </c>
      <c r="AL46" s="130">
        <f t="shared" si="69"/>
        <v>0</v>
      </c>
      <c r="AM46" s="130">
        <f t="shared" si="70"/>
        <v>0</v>
      </c>
      <c r="AN46" s="130">
        <f t="shared" si="71"/>
        <v>0</v>
      </c>
      <c r="AO46" s="130">
        <f t="shared" si="72"/>
        <v>0</v>
      </c>
      <c r="AP46" s="130">
        <f t="shared" si="73"/>
        <v>0</v>
      </c>
      <c r="AQ46" s="130">
        <f t="shared" si="74"/>
        <v>0</v>
      </c>
      <c r="AR46" s="130">
        <f t="shared" si="75"/>
        <v>0</v>
      </c>
      <c r="AS46" s="130">
        <f t="shared" si="76"/>
        <v>0</v>
      </c>
      <c r="AT46" s="130">
        <f t="shared" si="77"/>
        <v>0</v>
      </c>
      <c r="AU46" s="130">
        <f t="shared" si="78"/>
        <v>0</v>
      </c>
      <c r="AV46" s="130">
        <f t="shared" si="79"/>
        <v>0</v>
      </c>
      <c r="AW46" s="130">
        <f t="shared" si="80"/>
        <v>0</v>
      </c>
      <c r="AX46" s="130">
        <f t="shared" si="81"/>
        <v>0</v>
      </c>
      <c r="AY46" s="130">
        <f t="shared" si="82"/>
        <v>0</v>
      </c>
      <c r="AZ46" s="130">
        <f t="shared" si="83"/>
        <v>0</v>
      </c>
      <c r="BA46" s="130">
        <f t="shared" si="84"/>
        <v>0</v>
      </c>
      <c r="BB46" s="130">
        <f t="shared" si="85"/>
        <v>0</v>
      </c>
      <c r="BC46" s="130">
        <f t="shared" si="86"/>
        <v>0</v>
      </c>
      <c r="BD46" s="130">
        <f t="shared" si="87"/>
        <v>0</v>
      </c>
      <c r="BE46" s="130">
        <f t="shared" si="88"/>
        <v>0</v>
      </c>
      <c r="BF46" s="130">
        <f t="shared" si="89"/>
        <v>0</v>
      </c>
      <c r="BG46" s="130">
        <f t="shared" si="90"/>
        <v>0</v>
      </c>
      <c r="BH46" s="130">
        <f t="shared" si="91"/>
        <v>0</v>
      </c>
      <c r="BI46" s="130">
        <f t="shared" si="92"/>
        <v>0</v>
      </c>
      <c r="BJ46" s="130">
        <f t="shared" si="93"/>
        <v>0</v>
      </c>
      <c r="BK46" s="130">
        <f t="shared" si="94"/>
        <v>0</v>
      </c>
      <c r="BL46" s="130">
        <f t="shared" si="95"/>
        <v>0</v>
      </c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  <c r="IW46" s="130"/>
      <c r="IX46" s="130"/>
      <c r="IY46" s="130"/>
      <c r="IZ46" s="130"/>
      <c r="JA46" s="130"/>
      <c r="JB46" s="130"/>
      <c r="JC46" s="130"/>
      <c r="JD46" s="130"/>
      <c r="JE46" s="130"/>
      <c r="JF46" s="130"/>
      <c r="JG46" s="130"/>
      <c r="JH46" s="130"/>
      <c r="JI46" s="130"/>
      <c r="JJ46" s="130"/>
      <c r="JK46" s="130"/>
      <c r="JL46" s="130"/>
      <c r="JM46" s="130"/>
      <c r="JN46" s="130"/>
      <c r="JO46" s="130"/>
      <c r="JP46" s="130"/>
      <c r="JQ46" s="130"/>
      <c r="JR46" s="130"/>
      <c r="JS46" s="130"/>
      <c r="JT46" s="130"/>
      <c r="JU46" s="130"/>
      <c r="JV46" s="130"/>
      <c r="JW46" s="130"/>
      <c r="JX46" s="130"/>
      <c r="JY46" s="130"/>
      <c r="JZ46" s="130"/>
      <c r="KA46" s="130"/>
      <c r="KB46" s="130"/>
      <c r="KC46" s="130"/>
      <c r="KD46" s="130"/>
      <c r="KE46" s="130"/>
      <c r="KF46" s="130"/>
      <c r="KG46" s="130"/>
      <c r="KH46" s="130"/>
      <c r="KI46" s="130"/>
      <c r="KJ46" s="130"/>
      <c r="KK46" s="130"/>
      <c r="KL46" s="130"/>
      <c r="KM46" s="130"/>
      <c r="KN46" s="130"/>
      <c r="KO46" s="130"/>
      <c r="KP46" s="130"/>
      <c r="KQ46" s="130"/>
      <c r="KR46" s="130"/>
      <c r="KS46" s="130"/>
    </row>
    <row r="47" spans="1:305" x14ac:dyDescent="0.2">
      <c r="A47" t="s">
        <v>105</v>
      </c>
      <c r="B47" s="152">
        <v>0</v>
      </c>
      <c r="C47" s="151"/>
      <c r="D47" s="131"/>
      <c r="E47" s="145"/>
      <c r="F47" s="132"/>
      <c r="G47" s="130">
        <f t="shared" si="38"/>
        <v>0</v>
      </c>
      <c r="H47" s="130">
        <f t="shared" si="39"/>
        <v>0</v>
      </c>
      <c r="I47" s="130">
        <f t="shared" si="40"/>
        <v>0</v>
      </c>
      <c r="J47" s="130">
        <f t="shared" si="41"/>
        <v>0</v>
      </c>
      <c r="K47" s="130">
        <f t="shared" si="42"/>
        <v>0</v>
      </c>
      <c r="L47" s="130">
        <f t="shared" si="43"/>
        <v>0</v>
      </c>
      <c r="M47" s="130">
        <f t="shared" si="44"/>
        <v>0</v>
      </c>
      <c r="N47" s="130">
        <f t="shared" si="45"/>
        <v>0</v>
      </c>
      <c r="O47" s="130">
        <f t="shared" si="46"/>
        <v>0</v>
      </c>
      <c r="P47" s="130">
        <f t="shared" si="47"/>
        <v>0</v>
      </c>
      <c r="Q47" s="130">
        <f t="shared" si="48"/>
        <v>0</v>
      </c>
      <c r="R47" s="130">
        <f t="shared" si="49"/>
        <v>0</v>
      </c>
      <c r="S47" s="130">
        <f t="shared" si="50"/>
        <v>0</v>
      </c>
      <c r="T47" s="130">
        <f t="shared" si="51"/>
        <v>0</v>
      </c>
      <c r="U47" s="130">
        <f t="shared" si="52"/>
        <v>0</v>
      </c>
      <c r="V47" s="130">
        <f t="shared" si="53"/>
        <v>0</v>
      </c>
      <c r="W47" s="130">
        <f t="shared" si="54"/>
        <v>0</v>
      </c>
      <c r="X47" s="130">
        <f t="shared" si="55"/>
        <v>0</v>
      </c>
      <c r="Y47" s="130">
        <f t="shared" si="56"/>
        <v>0</v>
      </c>
      <c r="Z47" s="130">
        <f t="shared" si="57"/>
        <v>0</v>
      </c>
      <c r="AA47" s="130">
        <f t="shared" si="58"/>
        <v>0</v>
      </c>
      <c r="AB47" s="130">
        <f t="shared" si="59"/>
        <v>0</v>
      </c>
      <c r="AC47" s="130">
        <f t="shared" si="60"/>
        <v>0</v>
      </c>
      <c r="AD47" s="130">
        <f t="shared" si="61"/>
        <v>0</v>
      </c>
      <c r="AE47" s="130">
        <f t="shared" si="62"/>
        <v>0</v>
      </c>
      <c r="AF47" s="130">
        <f t="shared" si="63"/>
        <v>0</v>
      </c>
      <c r="AG47" s="130">
        <f t="shared" si="64"/>
        <v>0</v>
      </c>
      <c r="AH47" s="130">
        <f t="shared" si="65"/>
        <v>0</v>
      </c>
      <c r="AI47" s="130">
        <f t="shared" si="66"/>
        <v>0</v>
      </c>
      <c r="AJ47" s="130">
        <f t="shared" si="67"/>
        <v>0</v>
      </c>
      <c r="AK47" s="130">
        <f t="shared" si="68"/>
        <v>0</v>
      </c>
      <c r="AL47" s="130">
        <f t="shared" si="69"/>
        <v>0</v>
      </c>
      <c r="AM47" s="130">
        <f t="shared" si="70"/>
        <v>0</v>
      </c>
      <c r="AN47" s="130">
        <f t="shared" si="71"/>
        <v>0</v>
      </c>
      <c r="AO47" s="130">
        <f t="shared" si="72"/>
        <v>0</v>
      </c>
      <c r="AP47" s="130">
        <f t="shared" si="73"/>
        <v>0</v>
      </c>
      <c r="AQ47" s="130">
        <f t="shared" si="74"/>
        <v>0</v>
      </c>
      <c r="AR47" s="130">
        <f t="shared" si="75"/>
        <v>0</v>
      </c>
      <c r="AS47" s="130">
        <f t="shared" si="76"/>
        <v>0</v>
      </c>
      <c r="AT47" s="130">
        <f t="shared" si="77"/>
        <v>0</v>
      </c>
      <c r="AU47" s="130">
        <f t="shared" si="78"/>
        <v>0</v>
      </c>
      <c r="AV47" s="130">
        <f t="shared" si="79"/>
        <v>0</v>
      </c>
      <c r="AW47" s="130">
        <f t="shared" si="80"/>
        <v>0</v>
      </c>
      <c r="AX47" s="130">
        <f t="shared" si="81"/>
        <v>0</v>
      </c>
      <c r="AY47" s="130">
        <f t="shared" si="82"/>
        <v>0</v>
      </c>
      <c r="AZ47" s="130">
        <f t="shared" si="83"/>
        <v>0</v>
      </c>
      <c r="BA47" s="130">
        <f t="shared" si="84"/>
        <v>0</v>
      </c>
      <c r="BB47" s="130">
        <f t="shared" si="85"/>
        <v>0</v>
      </c>
      <c r="BC47" s="130">
        <f t="shared" si="86"/>
        <v>0</v>
      </c>
      <c r="BD47" s="130">
        <f t="shared" si="87"/>
        <v>0</v>
      </c>
      <c r="BE47" s="130">
        <f t="shared" si="88"/>
        <v>0</v>
      </c>
      <c r="BF47" s="130">
        <f t="shared" si="89"/>
        <v>0</v>
      </c>
      <c r="BG47" s="130">
        <f t="shared" si="90"/>
        <v>0</v>
      </c>
      <c r="BH47" s="130">
        <f t="shared" si="91"/>
        <v>0</v>
      </c>
      <c r="BI47" s="130">
        <f t="shared" si="92"/>
        <v>0</v>
      </c>
      <c r="BJ47" s="130">
        <f t="shared" si="93"/>
        <v>0</v>
      </c>
      <c r="BK47" s="130">
        <f t="shared" si="94"/>
        <v>0</v>
      </c>
      <c r="BL47" s="130">
        <f t="shared" si="95"/>
        <v>0</v>
      </c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  <c r="IW47" s="130"/>
      <c r="IX47" s="130"/>
      <c r="IY47" s="130"/>
      <c r="IZ47" s="130"/>
      <c r="JA47" s="130"/>
      <c r="JB47" s="130"/>
      <c r="JC47" s="130"/>
      <c r="JD47" s="130"/>
      <c r="JE47" s="130"/>
      <c r="JF47" s="130"/>
      <c r="JG47" s="130"/>
      <c r="JH47" s="130"/>
      <c r="JI47" s="130"/>
      <c r="JJ47" s="130"/>
      <c r="JK47" s="130"/>
      <c r="JL47" s="130"/>
      <c r="JM47" s="130"/>
      <c r="JN47" s="130"/>
      <c r="JO47" s="130"/>
      <c r="JP47" s="130"/>
      <c r="JQ47" s="130"/>
      <c r="JR47" s="130"/>
      <c r="JS47" s="130"/>
      <c r="JT47" s="130"/>
      <c r="JU47" s="130"/>
      <c r="JV47" s="130"/>
      <c r="JW47" s="130"/>
      <c r="JX47" s="130"/>
      <c r="JY47" s="130"/>
      <c r="JZ47" s="130"/>
      <c r="KA47" s="130"/>
      <c r="KB47" s="130"/>
      <c r="KC47" s="130"/>
      <c r="KD47" s="130"/>
      <c r="KE47" s="130"/>
      <c r="KF47" s="130"/>
      <c r="KG47" s="130"/>
      <c r="KH47" s="130"/>
      <c r="KI47" s="130"/>
      <c r="KJ47" s="130"/>
      <c r="KK47" s="130"/>
      <c r="KL47" s="130"/>
      <c r="KM47" s="130"/>
      <c r="KN47" s="130"/>
      <c r="KO47" s="130"/>
      <c r="KP47" s="130"/>
      <c r="KQ47" s="130"/>
      <c r="KR47" s="130"/>
      <c r="KS47" s="130"/>
    </row>
    <row r="48" spans="1:305" x14ac:dyDescent="0.2">
      <c r="A48" t="s">
        <v>106</v>
      </c>
      <c r="B48" s="152">
        <v>0</v>
      </c>
      <c r="C48" s="151"/>
      <c r="D48" s="131"/>
      <c r="E48" s="145"/>
      <c r="F48" s="132"/>
      <c r="G48" s="130">
        <f t="shared" si="38"/>
        <v>0</v>
      </c>
      <c r="H48" s="130">
        <f t="shared" si="39"/>
        <v>0</v>
      </c>
      <c r="I48" s="130">
        <f t="shared" si="40"/>
        <v>0</v>
      </c>
      <c r="J48" s="130">
        <f t="shared" si="41"/>
        <v>0</v>
      </c>
      <c r="K48" s="130">
        <f t="shared" si="42"/>
        <v>0</v>
      </c>
      <c r="L48" s="130">
        <f t="shared" si="43"/>
        <v>0</v>
      </c>
      <c r="M48" s="130">
        <f t="shared" si="44"/>
        <v>0</v>
      </c>
      <c r="N48" s="130">
        <f t="shared" si="45"/>
        <v>0</v>
      </c>
      <c r="O48" s="130">
        <f t="shared" si="46"/>
        <v>0</v>
      </c>
      <c r="P48" s="130">
        <f t="shared" si="47"/>
        <v>0</v>
      </c>
      <c r="Q48" s="130">
        <f t="shared" si="48"/>
        <v>0</v>
      </c>
      <c r="R48" s="130">
        <f t="shared" si="49"/>
        <v>0</v>
      </c>
      <c r="S48" s="130">
        <f t="shared" si="50"/>
        <v>0</v>
      </c>
      <c r="T48" s="130">
        <f t="shared" si="51"/>
        <v>0</v>
      </c>
      <c r="U48" s="130">
        <f t="shared" si="52"/>
        <v>0</v>
      </c>
      <c r="V48" s="130">
        <f t="shared" si="53"/>
        <v>0</v>
      </c>
      <c r="W48" s="130">
        <f t="shared" si="54"/>
        <v>0</v>
      </c>
      <c r="X48" s="130">
        <f t="shared" si="55"/>
        <v>0</v>
      </c>
      <c r="Y48" s="130">
        <f t="shared" si="56"/>
        <v>0</v>
      </c>
      <c r="Z48" s="130">
        <f t="shared" si="57"/>
        <v>0</v>
      </c>
      <c r="AA48" s="130">
        <f t="shared" si="58"/>
        <v>0</v>
      </c>
      <c r="AB48" s="130">
        <f t="shared" si="59"/>
        <v>0</v>
      </c>
      <c r="AC48" s="130">
        <f t="shared" si="60"/>
        <v>0</v>
      </c>
      <c r="AD48" s="130">
        <f t="shared" si="61"/>
        <v>0</v>
      </c>
      <c r="AE48" s="130">
        <f t="shared" si="62"/>
        <v>0</v>
      </c>
      <c r="AF48" s="130">
        <f t="shared" si="63"/>
        <v>0</v>
      </c>
      <c r="AG48" s="130">
        <f t="shared" si="64"/>
        <v>0</v>
      </c>
      <c r="AH48" s="130">
        <f t="shared" si="65"/>
        <v>0</v>
      </c>
      <c r="AI48" s="130">
        <f t="shared" si="66"/>
        <v>0</v>
      </c>
      <c r="AJ48" s="130">
        <f t="shared" si="67"/>
        <v>0</v>
      </c>
      <c r="AK48" s="130">
        <f t="shared" si="68"/>
        <v>0</v>
      </c>
      <c r="AL48" s="130">
        <f t="shared" si="69"/>
        <v>0</v>
      </c>
      <c r="AM48" s="130">
        <f t="shared" si="70"/>
        <v>0</v>
      </c>
      <c r="AN48" s="130">
        <f t="shared" si="71"/>
        <v>0</v>
      </c>
      <c r="AO48" s="130">
        <f t="shared" si="72"/>
        <v>0</v>
      </c>
      <c r="AP48" s="130">
        <f t="shared" si="73"/>
        <v>0</v>
      </c>
      <c r="AQ48" s="130">
        <f t="shared" si="74"/>
        <v>0</v>
      </c>
      <c r="AR48" s="130">
        <f t="shared" si="75"/>
        <v>0</v>
      </c>
      <c r="AS48" s="130">
        <f t="shared" si="76"/>
        <v>0</v>
      </c>
      <c r="AT48" s="130">
        <f t="shared" si="77"/>
        <v>0</v>
      </c>
      <c r="AU48" s="130">
        <f t="shared" si="78"/>
        <v>0</v>
      </c>
      <c r="AV48" s="130">
        <f t="shared" si="79"/>
        <v>0</v>
      </c>
      <c r="AW48" s="130">
        <f t="shared" si="80"/>
        <v>0</v>
      </c>
      <c r="AX48" s="130">
        <f t="shared" si="81"/>
        <v>0</v>
      </c>
      <c r="AY48" s="130">
        <f t="shared" si="82"/>
        <v>0</v>
      </c>
      <c r="AZ48" s="130">
        <f t="shared" si="83"/>
        <v>0</v>
      </c>
      <c r="BA48" s="130">
        <f t="shared" si="84"/>
        <v>0</v>
      </c>
      <c r="BB48" s="130">
        <f t="shared" si="85"/>
        <v>0</v>
      </c>
      <c r="BC48" s="130">
        <f t="shared" si="86"/>
        <v>0</v>
      </c>
      <c r="BD48" s="130">
        <f t="shared" si="87"/>
        <v>0</v>
      </c>
      <c r="BE48" s="130">
        <f t="shared" si="88"/>
        <v>0</v>
      </c>
      <c r="BF48" s="130">
        <f t="shared" si="89"/>
        <v>0</v>
      </c>
      <c r="BG48" s="130">
        <f t="shared" si="90"/>
        <v>0</v>
      </c>
      <c r="BH48" s="130">
        <f t="shared" si="91"/>
        <v>0</v>
      </c>
      <c r="BI48" s="130">
        <f t="shared" si="92"/>
        <v>0</v>
      </c>
      <c r="BJ48" s="130">
        <f t="shared" si="93"/>
        <v>0</v>
      </c>
      <c r="BK48" s="130">
        <f t="shared" si="94"/>
        <v>0</v>
      </c>
      <c r="BL48" s="130">
        <f t="shared" si="95"/>
        <v>0</v>
      </c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  <c r="IW48" s="130"/>
      <c r="IX48" s="130"/>
      <c r="IY48" s="130"/>
      <c r="IZ48" s="130"/>
      <c r="JA48" s="130"/>
      <c r="JB48" s="130"/>
      <c r="JC48" s="130"/>
      <c r="JD48" s="130"/>
      <c r="JE48" s="130"/>
      <c r="JF48" s="130"/>
      <c r="JG48" s="130"/>
      <c r="JH48" s="130"/>
      <c r="JI48" s="130"/>
      <c r="JJ48" s="130"/>
      <c r="JK48" s="130"/>
      <c r="JL48" s="130"/>
      <c r="JM48" s="130"/>
      <c r="JN48" s="130"/>
      <c r="JO48" s="130"/>
      <c r="JP48" s="130"/>
      <c r="JQ48" s="130"/>
      <c r="JR48" s="130"/>
      <c r="JS48" s="130"/>
      <c r="JT48" s="130"/>
      <c r="JU48" s="130"/>
      <c r="JV48" s="130"/>
      <c r="JW48" s="130"/>
      <c r="JX48" s="130"/>
      <c r="JY48" s="130"/>
      <c r="JZ48" s="130"/>
      <c r="KA48" s="130"/>
      <c r="KB48" s="130"/>
      <c r="KC48" s="130"/>
      <c r="KD48" s="130"/>
      <c r="KE48" s="130"/>
      <c r="KF48" s="130"/>
      <c r="KG48" s="130"/>
      <c r="KH48" s="130"/>
      <c r="KI48" s="130"/>
      <c r="KJ48" s="130"/>
      <c r="KK48" s="130"/>
      <c r="KL48" s="130"/>
      <c r="KM48" s="130"/>
      <c r="KN48" s="130"/>
      <c r="KO48" s="130"/>
      <c r="KP48" s="130"/>
      <c r="KQ48" s="130"/>
      <c r="KR48" s="130"/>
      <c r="KS48" s="130"/>
    </row>
    <row r="49" spans="1:305" x14ac:dyDescent="0.2">
      <c r="A49" t="s">
        <v>107</v>
      </c>
      <c r="B49" s="152">
        <v>0</v>
      </c>
      <c r="C49" s="151"/>
      <c r="D49" s="131"/>
      <c r="E49" s="145"/>
      <c r="F49" s="132"/>
      <c r="G49" s="130">
        <f t="shared" si="38"/>
        <v>0</v>
      </c>
      <c r="H49" s="130">
        <f t="shared" si="39"/>
        <v>0</v>
      </c>
      <c r="I49" s="130">
        <f t="shared" si="40"/>
        <v>0</v>
      </c>
      <c r="J49" s="130">
        <f t="shared" si="41"/>
        <v>0</v>
      </c>
      <c r="K49" s="130">
        <f t="shared" si="42"/>
        <v>0</v>
      </c>
      <c r="L49" s="130">
        <f t="shared" si="43"/>
        <v>0</v>
      </c>
      <c r="M49" s="130">
        <f t="shared" si="44"/>
        <v>0</v>
      </c>
      <c r="N49" s="130">
        <f t="shared" si="45"/>
        <v>0</v>
      </c>
      <c r="O49" s="130">
        <f t="shared" si="46"/>
        <v>0</v>
      </c>
      <c r="P49" s="130">
        <f t="shared" si="47"/>
        <v>0</v>
      </c>
      <c r="Q49" s="130">
        <f t="shared" si="48"/>
        <v>0</v>
      </c>
      <c r="R49" s="130">
        <f t="shared" si="49"/>
        <v>0</v>
      </c>
      <c r="S49" s="130">
        <f t="shared" si="50"/>
        <v>0</v>
      </c>
      <c r="T49" s="130">
        <f t="shared" si="51"/>
        <v>0</v>
      </c>
      <c r="U49" s="130">
        <f t="shared" si="52"/>
        <v>0</v>
      </c>
      <c r="V49" s="130">
        <f t="shared" si="53"/>
        <v>0</v>
      </c>
      <c r="W49" s="130">
        <f t="shared" si="54"/>
        <v>0</v>
      </c>
      <c r="X49" s="130">
        <f t="shared" si="55"/>
        <v>0</v>
      </c>
      <c r="Y49" s="130">
        <f t="shared" si="56"/>
        <v>0</v>
      </c>
      <c r="Z49" s="130">
        <f t="shared" si="57"/>
        <v>0</v>
      </c>
      <c r="AA49" s="130">
        <f t="shared" si="58"/>
        <v>0</v>
      </c>
      <c r="AB49" s="130">
        <f t="shared" si="59"/>
        <v>0</v>
      </c>
      <c r="AC49" s="130">
        <f t="shared" si="60"/>
        <v>0</v>
      </c>
      <c r="AD49" s="130">
        <f t="shared" si="61"/>
        <v>0</v>
      </c>
      <c r="AE49" s="130">
        <f t="shared" si="62"/>
        <v>0</v>
      </c>
      <c r="AF49" s="130">
        <f t="shared" si="63"/>
        <v>0</v>
      </c>
      <c r="AG49" s="130">
        <f t="shared" si="64"/>
        <v>0</v>
      </c>
      <c r="AH49" s="130">
        <f t="shared" si="65"/>
        <v>0</v>
      </c>
      <c r="AI49" s="130">
        <f t="shared" si="66"/>
        <v>0</v>
      </c>
      <c r="AJ49" s="130">
        <f t="shared" si="67"/>
        <v>0</v>
      </c>
      <c r="AK49" s="130">
        <f t="shared" si="68"/>
        <v>0</v>
      </c>
      <c r="AL49" s="130">
        <f t="shared" si="69"/>
        <v>0</v>
      </c>
      <c r="AM49" s="130">
        <f t="shared" si="70"/>
        <v>0</v>
      </c>
      <c r="AN49" s="130">
        <f t="shared" si="71"/>
        <v>0</v>
      </c>
      <c r="AO49" s="130">
        <f t="shared" si="72"/>
        <v>0</v>
      </c>
      <c r="AP49" s="130">
        <f t="shared" si="73"/>
        <v>0</v>
      </c>
      <c r="AQ49" s="130">
        <f t="shared" si="74"/>
        <v>0</v>
      </c>
      <c r="AR49" s="130">
        <f t="shared" si="75"/>
        <v>0</v>
      </c>
      <c r="AS49" s="130">
        <f t="shared" si="76"/>
        <v>0</v>
      </c>
      <c r="AT49" s="130">
        <f t="shared" si="77"/>
        <v>0</v>
      </c>
      <c r="AU49" s="130">
        <f t="shared" si="78"/>
        <v>0</v>
      </c>
      <c r="AV49" s="130">
        <f t="shared" si="79"/>
        <v>0</v>
      </c>
      <c r="AW49" s="130">
        <f t="shared" si="80"/>
        <v>0</v>
      </c>
      <c r="AX49" s="130">
        <f t="shared" si="81"/>
        <v>0</v>
      </c>
      <c r="AY49" s="130">
        <f t="shared" si="82"/>
        <v>0</v>
      </c>
      <c r="AZ49" s="130">
        <f t="shared" si="83"/>
        <v>0</v>
      </c>
      <c r="BA49" s="130">
        <f t="shared" si="84"/>
        <v>0</v>
      </c>
      <c r="BB49" s="130">
        <f t="shared" si="85"/>
        <v>0</v>
      </c>
      <c r="BC49" s="130">
        <f t="shared" si="86"/>
        <v>0</v>
      </c>
      <c r="BD49" s="130">
        <f t="shared" si="87"/>
        <v>0</v>
      </c>
      <c r="BE49" s="130">
        <f t="shared" si="88"/>
        <v>0</v>
      </c>
      <c r="BF49" s="130">
        <f t="shared" si="89"/>
        <v>0</v>
      </c>
      <c r="BG49" s="130">
        <f t="shared" si="90"/>
        <v>0</v>
      </c>
      <c r="BH49" s="130">
        <f t="shared" si="91"/>
        <v>0</v>
      </c>
      <c r="BI49" s="130">
        <f t="shared" si="92"/>
        <v>0</v>
      </c>
      <c r="BJ49" s="130">
        <f t="shared" si="93"/>
        <v>0</v>
      </c>
      <c r="BK49" s="130">
        <f t="shared" si="94"/>
        <v>0</v>
      </c>
      <c r="BL49" s="130">
        <f t="shared" si="95"/>
        <v>0</v>
      </c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  <c r="IW49" s="130"/>
      <c r="IX49" s="130"/>
      <c r="IY49" s="130"/>
      <c r="IZ49" s="130"/>
      <c r="JA49" s="130"/>
      <c r="JB49" s="130"/>
      <c r="JC49" s="130"/>
      <c r="JD49" s="130"/>
      <c r="JE49" s="130"/>
      <c r="JF49" s="130"/>
      <c r="JG49" s="130"/>
      <c r="JH49" s="130"/>
      <c r="JI49" s="130"/>
      <c r="JJ49" s="130"/>
      <c r="JK49" s="130"/>
      <c r="JL49" s="130"/>
      <c r="JM49" s="130"/>
      <c r="JN49" s="130"/>
      <c r="JO49" s="130"/>
      <c r="JP49" s="130"/>
      <c r="JQ49" s="130"/>
      <c r="JR49" s="130"/>
      <c r="JS49" s="130"/>
      <c r="JT49" s="130"/>
      <c r="JU49" s="130"/>
      <c r="JV49" s="130"/>
      <c r="JW49" s="130"/>
      <c r="JX49" s="130"/>
      <c r="JY49" s="130"/>
      <c r="JZ49" s="130"/>
      <c r="KA49" s="130"/>
      <c r="KB49" s="130"/>
      <c r="KC49" s="130"/>
      <c r="KD49" s="130"/>
      <c r="KE49" s="130"/>
      <c r="KF49" s="130"/>
      <c r="KG49" s="130"/>
      <c r="KH49" s="130"/>
      <c r="KI49" s="130"/>
      <c r="KJ49" s="130"/>
      <c r="KK49" s="130"/>
      <c r="KL49" s="130"/>
      <c r="KM49" s="130"/>
      <c r="KN49" s="130"/>
      <c r="KO49" s="130"/>
      <c r="KP49" s="130"/>
      <c r="KQ49" s="130"/>
      <c r="KR49" s="130"/>
      <c r="KS49" s="130"/>
    </row>
    <row r="50" spans="1:305" x14ac:dyDescent="0.2">
      <c r="A50" t="s">
        <v>60</v>
      </c>
      <c r="B50" s="152">
        <v>0</v>
      </c>
      <c r="C50" s="151"/>
      <c r="D50" s="131"/>
      <c r="E50" s="145"/>
      <c r="F50" s="132"/>
      <c r="G50" s="130">
        <f t="shared" si="38"/>
        <v>0</v>
      </c>
      <c r="H50" s="130">
        <f t="shared" si="39"/>
        <v>0</v>
      </c>
      <c r="I50" s="130">
        <f t="shared" si="40"/>
        <v>0</v>
      </c>
      <c r="J50" s="130">
        <f t="shared" si="41"/>
        <v>0</v>
      </c>
      <c r="K50" s="130">
        <f t="shared" si="42"/>
        <v>0</v>
      </c>
      <c r="L50" s="130">
        <f t="shared" si="43"/>
        <v>0</v>
      </c>
      <c r="M50" s="130">
        <f t="shared" si="44"/>
        <v>0</v>
      </c>
      <c r="N50" s="130">
        <f t="shared" si="45"/>
        <v>0</v>
      </c>
      <c r="O50" s="130">
        <f t="shared" si="46"/>
        <v>0</v>
      </c>
      <c r="P50" s="130">
        <f t="shared" si="47"/>
        <v>0</v>
      </c>
      <c r="Q50" s="130">
        <f t="shared" si="48"/>
        <v>0</v>
      </c>
      <c r="R50" s="130">
        <f t="shared" si="49"/>
        <v>0</v>
      </c>
      <c r="S50" s="130">
        <f t="shared" si="50"/>
        <v>0</v>
      </c>
      <c r="T50" s="130">
        <f t="shared" si="51"/>
        <v>0</v>
      </c>
      <c r="U50" s="130">
        <f t="shared" si="52"/>
        <v>0</v>
      </c>
      <c r="V50" s="130">
        <f t="shared" si="53"/>
        <v>0</v>
      </c>
      <c r="W50" s="130">
        <f t="shared" si="54"/>
        <v>0</v>
      </c>
      <c r="X50" s="130">
        <f t="shared" si="55"/>
        <v>0</v>
      </c>
      <c r="Y50" s="130">
        <f t="shared" si="56"/>
        <v>0</v>
      </c>
      <c r="Z50" s="130">
        <f t="shared" si="57"/>
        <v>0</v>
      </c>
      <c r="AA50" s="130">
        <f t="shared" si="58"/>
        <v>0</v>
      </c>
      <c r="AB50" s="130">
        <f t="shared" si="59"/>
        <v>0</v>
      </c>
      <c r="AC50" s="130">
        <f t="shared" si="60"/>
        <v>0</v>
      </c>
      <c r="AD50" s="130">
        <f t="shared" si="61"/>
        <v>0</v>
      </c>
      <c r="AE50" s="130">
        <f t="shared" si="62"/>
        <v>0</v>
      </c>
      <c r="AF50" s="130">
        <f t="shared" si="63"/>
        <v>0</v>
      </c>
      <c r="AG50" s="130">
        <f t="shared" si="64"/>
        <v>0</v>
      </c>
      <c r="AH50" s="130">
        <f t="shared" si="65"/>
        <v>0</v>
      </c>
      <c r="AI50" s="130">
        <f t="shared" si="66"/>
        <v>0</v>
      </c>
      <c r="AJ50" s="130">
        <f t="shared" si="67"/>
        <v>0</v>
      </c>
      <c r="AK50" s="130">
        <f t="shared" si="68"/>
        <v>0</v>
      </c>
      <c r="AL50" s="130">
        <f t="shared" si="69"/>
        <v>0</v>
      </c>
      <c r="AM50" s="130">
        <f t="shared" si="70"/>
        <v>0</v>
      </c>
      <c r="AN50" s="130">
        <f t="shared" si="71"/>
        <v>0</v>
      </c>
      <c r="AO50" s="130">
        <f t="shared" si="72"/>
        <v>0</v>
      </c>
      <c r="AP50" s="130">
        <f t="shared" si="73"/>
        <v>0</v>
      </c>
      <c r="AQ50" s="130">
        <f t="shared" si="74"/>
        <v>0</v>
      </c>
      <c r="AR50" s="130">
        <f t="shared" si="75"/>
        <v>0</v>
      </c>
      <c r="AS50" s="130">
        <f t="shared" si="76"/>
        <v>0</v>
      </c>
      <c r="AT50" s="130">
        <f t="shared" si="77"/>
        <v>0</v>
      </c>
      <c r="AU50" s="130">
        <f t="shared" si="78"/>
        <v>0</v>
      </c>
      <c r="AV50" s="130">
        <f t="shared" si="79"/>
        <v>0</v>
      </c>
      <c r="AW50" s="130">
        <f t="shared" si="80"/>
        <v>0</v>
      </c>
      <c r="AX50" s="130">
        <f t="shared" si="81"/>
        <v>0</v>
      </c>
      <c r="AY50" s="130">
        <f t="shared" si="82"/>
        <v>0</v>
      </c>
      <c r="AZ50" s="130">
        <f t="shared" si="83"/>
        <v>0</v>
      </c>
      <c r="BA50" s="130">
        <f t="shared" si="84"/>
        <v>0</v>
      </c>
      <c r="BB50" s="130">
        <f t="shared" si="85"/>
        <v>0</v>
      </c>
      <c r="BC50" s="130">
        <f t="shared" si="86"/>
        <v>0</v>
      </c>
      <c r="BD50" s="130">
        <f t="shared" si="87"/>
        <v>0</v>
      </c>
      <c r="BE50" s="130">
        <f t="shared" si="88"/>
        <v>0</v>
      </c>
      <c r="BF50" s="130">
        <f t="shared" si="89"/>
        <v>0</v>
      </c>
      <c r="BG50" s="130">
        <f t="shared" si="90"/>
        <v>0</v>
      </c>
      <c r="BH50" s="130">
        <f t="shared" si="91"/>
        <v>0</v>
      </c>
      <c r="BI50" s="130">
        <f t="shared" si="92"/>
        <v>0</v>
      </c>
      <c r="BJ50" s="130">
        <f t="shared" si="93"/>
        <v>0</v>
      </c>
      <c r="BK50" s="130">
        <f t="shared" si="94"/>
        <v>0</v>
      </c>
      <c r="BL50" s="130">
        <f t="shared" si="95"/>
        <v>0</v>
      </c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  <c r="IW50" s="130"/>
      <c r="IX50" s="130"/>
      <c r="IY50" s="130"/>
      <c r="IZ50" s="130"/>
      <c r="JA50" s="130"/>
      <c r="JB50" s="130"/>
      <c r="JC50" s="130"/>
      <c r="JD50" s="130"/>
      <c r="JE50" s="130"/>
      <c r="JF50" s="130"/>
      <c r="JG50" s="130"/>
      <c r="JH50" s="130"/>
      <c r="JI50" s="130"/>
      <c r="JJ50" s="130"/>
      <c r="JK50" s="130"/>
      <c r="JL50" s="130"/>
      <c r="JM50" s="130"/>
      <c r="JN50" s="130"/>
      <c r="JO50" s="130"/>
      <c r="JP50" s="130"/>
      <c r="JQ50" s="130"/>
      <c r="JR50" s="130"/>
      <c r="JS50" s="130"/>
      <c r="JT50" s="130"/>
      <c r="JU50" s="130"/>
      <c r="JV50" s="130"/>
      <c r="JW50" s="130"/>
      <c r="JX50" s="130"/>
      <c r="JY50" s="130"/>
      <c r="JZ50" s="130"/>
      <c r="KA50" s="130"/>
      <c r="KB50" s="130"/>
      <c r="KC50" s="130"/>
      <c r="KD50" s="130"/>
      <c r="KE50" s="130"/>
      <c r="KF50" s="130"/>
      <c r="KG50" s="130"/>
      <c r="KH50" s="130"/>
      <c r="KI50" s="130"/>
      <c r="KJ50" s="130"/>
      <c r="KK50" s="130"/>
      <c r="KL50" s="130"/>
      <c r="KM50" s="130"/>
      <c r="KN50" s="130"/>
      <c r="KO50" s="130"/>
      <c r="KP50" s="130"/>
      <c r="KQ50" s="130"/>
      <c r="KR50" s="130"/>
      <c r="KS50" s="130"/>
    </row>
    <row r="51" spans="1:305" x14ac:dyDescent="0.2">
      <c r="A51" t="s">
        <v>61</v>
      </c>
      <c r="B51" s="152">
        <v>0</v>
      </c>
      <c r="C51" s="151"/>
      <c r="D51" s="134"/>
      <c r="E51" s="135"/>
      <c r="F51" s="136"/>
      <c r="G51" s="130">
        <f t="shared" si="38"/>
        <v>0</v>
      </c>
      <c r="H51" s="130">
        <f t="shared" si="39"/>
        <v>0</v>
      </c>
      <c r="I51" s="130">
        <f t="shared" si="40"/>
        <v>0</v>
      </c>
      <c r="J51" s="130">
        <f t="shared" si="41"/>
        <v>0</v>
      </c>
      <c r="K51" s="130">
        <f t="shared" si="42"/>
        <v>0</v>
      </c>
      <c r="L51" s="130">
        <f t="shared" si="43"/>
        <v>0</v>
      </c>
      <c r="M51" s="130">
        <f t="shared" si="44"/>
        <v>0</v>
      </c>
      <c r="N51" s="130">
        <f t="shared" si="45"/>
        <v>0</v>
      </c>
      <c r="O51" s="130">
        <f t="shared" si="46"/>
        <v>0</v>
      </c>
      <c r="P51" s="130">
        <f t="shared" si="47"/>
        <v>0</v>
      </c>
      <c r="Q51" s="130">
        <f t="shared" si="48"/>
        <v>0</v>
      </c>
      <c r="R51" s="130">
        <f t="shared" si="49"/>
        <v>0</v>
      </c>
      <c r="S51" s="130">
        <f t="shared" si="50"/>
        <v>0</v>
      </c>
      <c r="T51" s="130">
        <f t="shared" si="51"/>
        <v>0</v>
      </c>
      <c r="U51" s="130">
        <f t="shared" si="52"/>
        <v>0</v>
      </c>
      <c r="V51" s="130">
        <f t="shared" si="53"/>
        <v>0</v>
      </c>
      <c r="W51" s="130">
        <f t="shared" si="54"/>
        <v>0</v>
      </c>
      <c r="X51" s="130">
        <f t="shared" si="55"/>
        <v>0</v>
      </c>
      <c r="Y51" s="130">
        <f t="shared" si="56"/>
        <v>0</v>
      </c>
      <c r="Z51" s="130">
        <f t="shared" si="57"/>
        <v>0</v>
      </c>
      <c r="AA51" s="130">
        <f t="shared" si="58"/>
        <v>0</v>
      </c>
      <c r="AB51" s="130">
        <f t="shared" si="59"/>
        <v>0</v>
      </c>
      <c r="AC51" s="130">
        <f t="shared" si="60"/>
        <v>0</v>
      </c>
      <c r="AD51" s="130">
        <f t="shared" si="61"/>
        <v>0</v>
      </c>
      <c r="AE51" s="130">
        <f t="shared" si="62"/>
        <v>0</v>
      </c>
      <c r="AF51" s="130">
        <f t="shared" si="63"/>
        <v>0</v>
      </c>
      <c r="AG51" s="130">
        <f t="shared" si="64"/>
        <v>0</v>
      </c>
      <c r="AH51" s="130">
        <f t="shared" si="65"/>
        <v>0</v>
      </c>
      <c r="AI51" s="130">
        <f t="shared" si="66"/>
        <v>0</v>
      </c>
      <c r="AJ51" s="130">
        <f t="shared" si="67"/>
        <v>0</v>
      </c>
      <c r="AK51" s="130">
        <f t="shared" si="68"/>
        <v>0</v>
      </c>
      <c r="AL51" s="130">
        <f t="shared" si="69"/>
        <v>0</v>
      </c>
      <c r="AM51" s="130">
        <f t="shared" si="70"/>
        <v>0</v>
      </c>
      <c r="AN51" s="130">
        <f t="shared" si="71"/>
        <v>0</v>
      </c>
      <c r="AO51" s="130">
        <f t="shared" si="72"/>
        <v>0</v>
      </c>
      <c r="AP51" s="130">
        <f t="shared" si="73"/>
        <v>0</v>
      </c>
      <c r="AQ51" s="130">
        <f t="shared" si="74"/>
        <v>0</v>
      </c>
      <c r="AR51" s="130">
        <f t="shared" si="75"/>
        <v>0</v>
      </c>
      <c r="AS51" s="130">
        <f t="shared" si="76"/>
        <v>0</v>
      </c>
      <c r="AT51" s="130">
        <f t="shared" si="77"/>
        <v>0</v>
      </c>
      <c r="AU51" s="130">
        <f t="shared" si="78"/>
        <v>0</v>
      </c>
      <c r="AV51" s="130">
        <f t="shared" si="79"/>
        <v>0</v>
      </c>
      <c r="AW51" s="130">
        <f t="shared" si="80"/>
        <v>0</v>
      </c>
      <c r="AX51" s="130">
        <f t="shared" si="81"/>
        <v>0</v>
      </c>
      <c r="AY51" s="130">
        <f t="shared" si="82"/>
        <v>0</v>
      </c>
      <c r="AZ51" s="130">
        <f t="shared" si="83"/>
        <v>0</v>
      </c>
      <c r="BA51" s="130">
        <f t="shared" si="84"/>
        <v>0</v>
      </c>
      <c r="BB51" s="130">
        <f t="shared" si="85"/>
        <v>0</v>
      </c>
      <c r="BC51" s="130">
        <f t="shared" si="86"/>
        <v>0</v>
      </c>
      <c r="BD51" s="130">
        <f t="shared" si="87"/>
        <v>0</v>
      </c>
      <c r="BE51" s="130">
        <f t="shared" si="88"/>
        <v>0</v>
      </c>
      <c r="BF51" s="130">
        <f t="shared" si="89"/>
        <v>0</v>
      </c>
      <c r="BG51" s="130">
        <f t="shared" si="90"/>
        <v>0</v>
      </c>
      <c r="BH51" s="130">
        <f t="shared" si="91"/>
        <v>0</v>
      </c>
      <c r="BI51" s="130">
        <f t="shared" si="92"/>
        <v>0</v>
      </c>
      <c r="BJ51" s="130">
        <f t="shared" si="93"/>
        <v>0</v>
      </c>
      <c r="BK51" s="130">
        <f t="shared" si="94"/>
        <v>0</v>
      </c>
      <c r="BL51" s="130">
        <f t="shared" si="95"/>
        <v>0</v>
      </c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  <c r="IV51" s="130"/>
      <c r="IW51" s="130"/>
      <c r="IX51" s="130"/>
      <c r="IY51" s="130"/>
      <c r="IZ51" s="130"/>
      <c r="JA51" s="130"/>
      <c r="JB51" s="130"/>
      <c r="JC51" s="130"/>
      <c r="JD51" s="130"/>
      <c r="JE51" s="130"/>
      <c r="JF51" s="130"/>
      <c r="JG51" s="130"/>
      <c r="JH51" s="130"/>
      <c r="JI51" s="130"/>
      <c r="JJ51" s="130"/>
      <c r="JK51" s="130"/>
      <c r="JL51" s="130"/>
      <c r="JM51" s="130"/>
      <c r="JN51" s="130"/>
      <c r="JO51" s="130"/>
      <c r="JP51" s="130"/>
      <c r="JQ51" s="130"/>
      <c r="JR51" s="130"/>
      <c r="JS51" s="130"/>
      <c r="JT51" s="130"/>
      <c r="JU51" s="130"/>
      <c r="JV51" s="130"/>
      <c r="JW51" s="130"/>
      <c r="JX51" s="130"/>
      <c r="JY51" s="130"/>
      <c r="JZ51" s="130"/>
      <c r="KA51" s="130"/>
      <c r="KB51" s="130"/>
      <c r="KC51" s="130"/>
      <c r="KD51" s="130"/>
      <c r="KE51" s="130"/>
      <c r="KF51" s="130"/>
      <c r="KG51" s="130"/>
      <c r="KH51" s="130"/>
      <c r="KI51" s="130"/>
      <c r="KJ51" s="130"/>
      <c r="KK51" s="130"/>
      <c r="KL51" s="130"/>
      <c r="KM51" s="130"/>
      <c r="KN51" s="130"/>
      <c r="KO51" s="130"/>
      <c r="KP51" s="130"/>
      <c r="KQ51" s="130"/>
      <c r="KR51" s="130"/>
      <c r="KS51" s="130"/>
    </row>
    <row r="52" spans="1:305" x14ac:dyDescent="0.2">
      <c r="A52" s="137" t="s">
        <v>93</v>
      </c>
      <c r="B52" s="86">
        <f>SUM(B32:B51)</f>
        <v>0</v>
      </c>
      <c r="C52" s="35"/>
      <c r="D52" s="139"/>
      <c r="E52" s="140"/>
      <c r="F52" s="156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  <c r="IV52" s="130"/>
      <c r="IW52" s="130"/>
      <c r="IX52" s="130"/>
      <c r="IY52" s="130"/>
      <c r="IZ52" s="130"/>
      <c r="JA52" s="130"/>
      <c r="JB52" s="130"/>
      <c r="JC52" s="130"/>
      <c r="JD52" s="130"/>
      <c r="JE52" s="130"/>
      <c r="JF52" s="130"/>
      <c r="JG52" s="130"/>
      <c r="JH52" s="130"/>
      <c r="JI52" s="130"/>
      <c r="JJ52" s="130"/>
      <c r="JK52" s="130"/>
      <c r="JL52" s="130"/>
      <c r="JM52" s="130"/>
      <c r="JN52" s="130"/>
      <c r="JO52" s="130"/>
      <c r="JP52" s="130"/>
      <c r="JQ52" s="130"/>
      <c r="JR52" s="130"/>
      <c r="JS52" s="130"/>
      <c r="JT52" s="130"/>
      <c r="JU52" s="130"/>
      <c r="JV52" s="130"/>
      <c r="JW52" s="130"/>
      <c r="JX52" s="130"/>
      <c r="JY52" s="130"/>
      <c r="JZ52" s="130"/>
      <c r="KA52" s="130"/>
      <c r="KB52" s="130"/>
      <c r="KC52" s="130"/>
      <c r="KD52" s="130"/>
      <c r="KE52" s="130"/>
      <c r="KF52" s="130"/>
      <c r="KG52" s="130"/>
      <c r="KH52" s="130"/>
      <c r="KI52" s="130"/>
      <c r="KJ52" s="130"/>
      <c r="KK52" s="130"/>
      <c r="KL52" s="130"/>
      <c r="KM52" s="130"/>
      <c r="KN52" s="130"/>
      <c r="KO52" s="130"/>
      <c r="KP52" s="130"/>
      <c r="KQ52" s="130"/>
      <c r="KR52" s="130"/>
      <c r="KS52" s="130"/>
    </row>
    <row r="53" spans="1:305" x14ac:dyDescent="0.2">
      <c r="B53"/>
      <c r="C53"/>
      <c r="D53" s="139"/>
      <c r="E53" s="140"/>
      <c r="F53" s="156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  <c r="IV53" s="130"/>
      <c r="IW53" s="130"/>
      <c r="IX53" s="130"/>
      <c r="IY53" s="130"/>
      <c r="IZ53" s="130"/>
      <c r="JA53" s="130"/>
      <c r="JB53" s="130"/>
      <c r="JC53" s="130"/>
      <c r="JD53" s="130"/>
      <c r="JE53" s="130"/>
      <c r="JF53" s="130"/>
      <c r="JG53" s="130"/>
      <c r="JH53" s="130"/>
      <c r="JI53" s="130"/>
      <c r="JJ53" s="130"/>
      <c r="JK53" s="130"/>
      <c r="JL53" s="130"/>
      <c r="JM53" s="130"/>
      <c r="JN53" s="130"/>
      <c r="JO53" s="130"/>
      <c r="JP53" s="130"/>
      <c r="JQ53" s="130"/>
      <c r="JR53" s="130"/>
      <c r="JS53" s="130"/>
      <c r="JT53" s="130"/>
      <c r="JU53" s="130"/>
      <c r="JV53" s="130"/>
      <c r="JW53" s="130"/>
      <c r="JX53" s="130"/>
      <c r="JY53" s="130"/>
      <c r="JZ53" s="130"/>
      <c r="KA53" s="130"/>
      <c r="KB53" s="130"/>
      <c r="KC53" s="130"/>
      <c r="KD53" s="130"/>
      <c r="KE53" s="130"/>
      <c r="KF53" s="130"/>
      <c r="KG53" s="130"/>
      <c r="KH53" s="130"/>
      <c r="KI53" s="130"/>
      <c r="KJ53" s="130"/>
      <c r="KK53" s="130"/>
      <c r="KL53" s="130"/>
      <c r="KM53" s="130"/>
      <c r="KN53" s="130"/>
      <c r="KO53" s="130"/>
      <c r="KP53" s="130"/>
      <c r="KQ53" s="130"/>
      <c r="KR53" s="130"/>
      <c r="KS53" s="130"/>
    </row>
    <row r="54" spans="1:305" x14ac:dyDescent="0.2">
      <c r="A54" t="s">
        <v>94</v>
      </c>
      <c r="B54" s="152">
        <v>0</v>
      </c>
      <c r="C54"/>
      <c r="D54" s="127"/>
      <c r="E54" s="128"/>
      <c r="F54" s="155"/>
      <c r="G54" s="130">
        <f t="shared" ref="G54:G55" si="96">F54+$E54</f>
        <v>0</v>
      </c>
      <c r="H54" s="130">
        <f t="shared" ref="H54:H55" si="97">G54+$E54</f>
        <v>0</v>
      </c>
      <c r="I54" s="130">
        <f t="shared" ref="I54:I55" si="98">H54+$E54</f>
        <v>0</v>
      </c>
      <c r="J54" s="130">
        <f t="shared" ref="J54:J55" si="99">I54+$E54</f>
        <v>0</v>
      </c>
      <c r="K54" s="130">
        <f t="shared" ref="K54:K55" si="100">J54+$E54</f>
        <v>0</v>
      </c>
      <c r="L54" s="130">
        <f t="shared" ref="L54:L55" si="101">K54+$E54</f>
        <v>0</v>
      </c>
      <c r="M54" s="130">
        <f t="shared" ref="M54:M55" si="102">L54+$E54</f>
        <v>0</v>
      </c>
      <c r="N54" s="130">
        <f t="shared" ref="N54:N55" si="103">M54+$E54</f>
        <v>0</v>
      </c>
      <c r="O54" s="130">
        <f t="shared" ref="O54:O55" si="104">N54+$E54</f>
        <v>0</v>
      </c>
      <c r="P54" s="130">
        <f t="shared" ref="P54:P55" si="105">O54+$E54</f>
        <v>0</v>
      </c>
      <c r="Q54" s="130">
        <f t="shared" ref="Q54:Q55" si="106">P54+$E54</f>
        <v>0</v>
      </c>
      <c r="R54" s="130">
        <f t="shared" ref="R54:R55" si="107">Q54+$E54</f>
        <v>0</v>
      </c>
      <c r="S54" s="130">
        <f t="shared" ref="S54:S55" si="108">R54+$E54</f>
        <v>0</v>
      </c>
      <c r="T54" s="130">
        <f t="shared" ref="T54:T55" si="109">S54+$E54</f>
        <v>0</v>
      </c>
      <c r="U54" s="130">
        <f t="shared" ref="U54:U55" si="110">T54+$E54</f>
        <v>0</v>
      </c>
      <c r="V54" s="130">
        <f t="shared" ref="V54:V55" si="111">U54+$E54</f>
        <v>0</v>
      </c>
      <c r="W54" s="130">
        <f t="shared" ref="W54:W55" si="112">V54+$E54</f>
        <v>0</v>
      </c>
      <c r="X54" s="130">
        <f t="shared" ref="X54:X55" si="113">W54+$E54</f>
        <v>0</v>
      </c>
      <c r="Y54" s="130">
        <f t="shared" ref="Y54:Y55" si="114">X54+$E54</f>
        <v>0</v>
      </c>
      <c r="Z54" s="130">
        <f t="shared" ref="Z54:Z55" si="115">Y54+$E54</f>
        <v>0</v>
      </c>
      <c r="AA54" s="130">
        <f t="shared" ref="AA54:AA55" si="116">Z54+$E54</f>
        <v>0</v>
      </c>
      <c r="AB54" s="130">
        <f t="shared" ref="AB54:AB55" si="117">AA54+$E54</f>
        <v>0</v>
      </c>
      <c r="AC54" s="130">
        <f t="shared" ref="AC54:AC55" si="118">AB54+$E54</f>
        <v>0</v>
      </c>
      <c r="AD54" s="130">
        <f t="shared" ref="AD54:AD55" si="119">AC54+$E54</f>
        <v>0</v>
      </c>
      <c r="AE54" s="130">
        <f t="shared" ref="AE54:AE55" si="120">AD54+$E54</f>
        <v>0</v>
      </c>
      <c r="AF54" s="130">
        <f t="shared" ref="AF54:AF55" si="121">AE54+$E54</f>
        <v>0</v>
      </c>
      <c r="AG54" s="130">
        <f t="shared" ref="AG54:AG55" si="122">AF54+$E54</f>
        <v>0</v>
      </c>
      <c r="AH54" s="130">
        <f t="shared" ref="AH54:AH55" si="123">AG54+$E54</f>
        <v>0</v>
      </c>
      <c r="AI54" s="130">
        <f t="shared" ref="AI54:AI55" si="124">AH54+$E54</f>
        <v>0</v>
      </c>
      <c r="AJ54" s="130">
        <f t="shared" ref="AJ54:AJ55" si="125">AI54+$E54</f>
        <v>0</v>
      </c>
      <c r="AK54" s="130">
        <f t="shared" ref="AK54:AK55" si="126">AJ54+$E54</f>
        <v>0</v>
      </c>
      <c r="AL54" s="130">
        <f t="shared" ref="AL54:AL55" si="127">AK54+$E54</f>
        <v>0</v>
      </c>
      <c r="AM54" s="130">
        <f t="shared" ref="AM54:AM55" si="128">AL54+$E54</f>
        <v>0</v>
      </c>
      <c r="AN54" s="130">
        <f t="shared" ref="AN54:AN55" si="129">AM54+$E54</f>
        <v>0</v>
      </c>
      <c r="AO54" s="130">
        <f t="shared" ref="AO54:AO55" si="130">AN54+$E54</f>
        <v>0</v>
      </c>
      <c r="AP54" s="130">
        <f t="shared" ref="AP54:AP55" si="131">AO54+$E54</f>
        <v>0</v>
      </c>
      <c r="AQ54" s="130">
        <f t="shared" ref="AQ54:AQ55" si="132">AP54+$E54</f>
        <v>0</v>
      </c>
      <c r="AR54" s="130">
        <f t="shared" ref="AR54:AR55" si="133">AQ54+$E54</f>
        <v>0</v>
      </c>
      <c r="AS54" s="130">
        <f t="shared" ref="AS54:AS55" si="134">AR54+$E54</f>
        <v>0</v>
      </c>
      <c r="AT54" s="130">
        <f t="shared" ref="AT54:AT55" si="135">AS54+$E54</f>
        <v>0</v>
      </c>
      <c r="AU54" s="130">
        <f t="shared" ref="AU54:AU55" si="136">AT54+$E54</f>
        <v>0</v>
      </c>
      <c r="AV54" s="130">
        <f t="shared" ref="AV54:AV55" si="137">AU54+$E54</f>
        <v>0</v>
      </c>
      <c r="AW54" s="130">
        <f t="shared" ref="AW54:AW55" si="138">AV54+$E54</f>
        <v>0</v>
      </c>
      <c r="AX54" s="130">
        <f t="shared" ref="AX54:AX55" si="139">AW54+$E54</f>
        <v>0</v>
      </c>
      <c r="AY54" s="130">
        <f t="shared" ref="AY54:AY55" si="140">AX54+$E54</f>
        <v>0</v>
      </c>
      <c r="AZ54" s="130">
        <f t="shared" ref="AZ54:AZ55" si="141">AY54+$E54</f>
        <v>0</v>
      </c>
      <c r="BA54" s="130">
        <f t="shared" ref="BA54:BA55" si="142">AZ54+$E54</f>
        <v>0</v>
      </c>
      <c r="BB54" s="130">
        <f t="shared" ref="BB54:BB55" si="143">BA54+$E54</f>
        <v>0</v>
      </c>
      <c r="BC54" s="130">
        <f t="shared" ref="BC54:BC55" si="144">BB54+$E54</f>
        <v>0</v>
      </c>
      <c r="BD54" s="130">
        <f t="shared" ref="BD54:BD55" si="145">BC54+$E54</f>
        <v>0</v>
      </c>
      <c r="BE54" s="130">
        <f t="shared" ref="BE54:BE55" si="146">BD54+$E54</f>
        <v>0</v>
      </c>
      <c r="BF54" s="130">
        <f t="shared" ref="BF54:BF55" si="147">BE54+$E54</f>
        <v>0</v>
      </c>
      <c r="BG54" s="130">
        <f t="shared" ref="BG54:BG55" si="148">BF54+$E54</f>
        <v>0</v>
      </c>
      <c r="BH54" s="130">
        <f t="shared" ref="BH54:BH55" si="149">BG54+$E54</f>
        <v>0</v>
      </c>
      <c r="BI54" s="130">
        <f t="shared" ref="BI54:BI55" si="150">BH54+$E54</f>
        <v>0</v>
      </c>
      <c r="BJ54" s="130">
        <f t="shared" ref="BJ54:BJ55" si="151">BI54+$E54</f>
        <v>0</v>
      </c>
      <c r="BK54" s="130">
        <f t="shared" ref="BK54:BK55" si="152">BJ54+$E54</f>
        <v>0</v>
      </c>
      <c r="BL54" s="130">
        <f t="shared" ref="BL54:BL55" si="153">BK54+$E54</f>
        <v>0</v>
      </c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  <c r="IW54" s="130"/>
      <c r="IX54" s="130"/>
      <c r="IY54" s="130"/>
      <c r="IZ54" s="130"/>
      <c r="JA54" s="130"/>
      <c r="JB54" s="130"/>
      <c r="JC54" s="130"/>
      <c r="JD54" s="130"/>
      <c r="JE54" s="130"/>
      <c r="JF54" s="130"/>
      <c r="JG54" s="130"/>
      <c r="JH54" s="130"/>
      <c r="JI54" s="130"/>
      <c r="JJ54" s="130"/>
      <c r="JK54" s="130"/>
      <c r="JL54" s="130"/>
      <c r="JM54" s="130"/>
      <c r="JN54" s="130"/>
      <c r="JO54" s="130"/>
      <c r="JP54" s="130"/>
      <c r="JQ54" s="130"/>
      <c r="JR54" s="130"/>
      <c r="JS54" s="130"/>
      <c r="JT54" s="130"/>
      <c r="JU54" s="130"/>
      <c r="JV54" s="130"/>
      <c r="JW54" s="130"/>
      <c r="JX54" s="130"/>
      <c r="JY54" s="130"/>
      <c r="JZ54" s="130"/>
      <c r="KA54" s="130"/>
      <c r="KB54" s="130"/>
      <c r="KC54" s="130"/>
      <c r="KD54" s="130"/>
      <c r="KE54" s="130"/>
      <c r="KF54" s="130"/>
      <c r="KG54" s="130"/>
      <c r="KH54" s="130"/>
      <c r="KI54" s="130"/>
      <c r="KJ54" s="130"/>
      <c r="KK54" s="130"/>
      <c r="KL54" s="130"/>
      <c r="KM54" s="130"/>
      <c r="KN54" s="130"/>
      <c r="KO54" s="130"/>
      <c r="KP54" s="130"/>
      <c r="KQ54" s="130"/>
      <c r="KR54" s="130"/>
      <c r="KS54" s="130"/>
    </row>
    <row r="55" spans="1:305" ht="13.5" thickBot="1" x14ac:dyDescent="0.25">
      <c r="A55" t="s">
        <v>95</v>
      </c>
      <c r="B55" s="152">
        <v>0</v>
      </c>
      <c r="C55"/>
      <c r="D55" s="146"/>
      <c r="E55" s="147"/>
      <c r="F55" s="148"/>
      <c r="G55" s="130">
        <f t="shared" si="96"/>
        <v>0</v>
      </c>
      <c r="H55" s="130">
        <f t="shared" si="97"/>
        <v>0</v>
      </c>
      <c r="I55" s="130">
        <f t="shared" si="98"/>
        <v>0</v>
      </c>
      <c r="J55" s="130">
        <f t="shared" si="99"/>
        <v>0</v>
      </c>
      <c r="K55" s="130">
        <f t="shared" si="100"/>
        <v>0</v>
      </c>
      <c r="L55" s="130">
        <f t="shared" si="101"/>
        <v>0</v>
      </c>
      <c r="M55" s="130">
        <f t="shared" si="102"/>
        <v>0</v>
      </c>
      <c r="N55" s="130">
        <f t="shared" si="103"/>
        <v>0</v>
      </c>
      <c r="O55" s="130">
        <f t="shared" si="104"/>
        <v>0</v>
      </c>
      <c r="P55" s="130">
        <f t="shared" si="105"/>
        <v>0</v>
      </c>
      <c r="Q55" s="130">
        <f t="shared" si="106"/>
        <v>0</v>
      </c>
      <c r="R55" s="130">
        <f t="shared" si="107"/>
        <v>0</v>
      </c>
      <c r="S55" s="130">
        <f t="shared" si="108"/>
        <v>0</v>
      </c>
      <c r="T55" s="130">
        <f t="shared" si="109"/>
        <v>0</v>
      </c>
      <c r="U55" s="130">
        <f t="shared" si="110"/>
        <v>0</v>
      </c>
      <c r="V55" s="130">
        <f t="shared" si="111"/>
        <v>0</v>
      </c>
      <c r="W55" s="130">
        <f t="shared" si="112"/>
        <v>0</v>
      </c>
      <c r="X55" s="130">
        <f t="shared" si="113"/>
        <v>0</v>
      </c>
      <c r="Y55" s="130">
        <f t="shared" si="114"/>
        <v>0</v>
      </c>
      <c r="Z55" s="130">
        <f t="shared" si="115"/>
        <v>0</v>
      </c>
      <c r="AA55" s="130">
        <f t="shared" si="116"/>
        <v>0</v>
      </c>
      <c r="AB55" s="130">
        <f t="shared" si="117"/>
        <v>0</v>
      </c>
      <c r="AC55" s="130">
        <f t="shared" si="118"/>
        <v>0</v>
      </c>
      <c r="AD55" s="130">
        <f t="shared" si="119"/>
        <v>0</v>
      </c>
      <c r="AE55" s="130">
        <f t="shared" si="120"/>
        <v>0</v>
      </c>
      <c r="AF55" s="130">
        <f t="shared" si="121"/>
        <v>0</v>
      </c>
      <c r="AG55" s="130">
        <f t="shared" si="122"/>
        <v>0</v>
      </c>
      <c r="AH55" s="130">
        <f t="shared" si="123"/>
        <v>0</v>
      </c>
      <c r="AI55" s="130">
        <f t="shared" si="124"/>
        <v>0</v>
      </c>
      <c r="AJ55" s="130">
        <f t="shared" si="125"/>
        <v>0</v>
      </c>
      <c r="AK55" s="130">
        <f t="shared" si="126"/>
        <v>0</v>
      </c>
      <c r="AL55" s="130">
        <f t="shared" si="127"/>
        <v>0</v>
      </c>
      <c r="AM55" s="130">
        <f t="shared" si="128"/>
        <v>0</v>
      </c>
      <c r="AN55" s="130">
        <f t="shared" si="129"/>
        <v>0</v>
      </c>
      <c r="AO55" s="130">
        <f t="shared" si="130"/>
        <v>0</v>
      </c>
      <c r="AP55" s="130">
        <f t="shared" si="131"/>
        <v>0</v>
      </c>
      <c r="AQ55" s="130">
        <f t="shared" si="132"/>
        <v>0</v>
      </c>
      <c r="AR55" s="130">
        <f t="shared" si="133"/>
        <v>0</v>
      </c>
      <c r="AS55" s="130">
        <f t="shared" si="134"/>
        <v>0</v>
      </c>
      <c r="AT55" s="130">
        <f t="shared" si="135"/>
        <v>0</v>
      </c>
      <c r="AU55" s="130">
        <f t="shared" si="136"/>
        <v>0</v>
      </c>
      <c r="AV55" s="130">
        <f t="shared" si="137"/>
        <v>0</v>
      </c>
      <c r="AW55" s="130">
        <f t="shared" si="138"/>
        <v>0</v>
      </c>
      <c r="AX55" s="130">
        <f t="shared" si="139"/>
        <v>0</v>
      </c>
      <c r="AY55" s="130">
        <f t="shared" si="140"/>
        <v>0</v>
      </c>
      <c r="AZ55" s="130">
        <f t="shared" si="141"/>
        <v>0</v>
      </c>
      <c r="BA55" s="130">
        <f t="shared" si="142"/>
        <v>0</v>
      </c>
      <c r="BB55" s="130">
        <f t="shared" si="143"/>
        <v>0</v>
      </c>
      <c r="BC55" s="130">
        <f t="shared" si="144"/>
        <v>0</v>
      </c>
      <c r="BD55" s="130">
        <f t="shared" si="145"/>
        <v>0</v>
      </c>
      <c r="BE55" s="130">
        <f t="shared" si="146"/>
        <v>0</v>
      </c>
      <c r="BF55" s="130">
        <f t="shared" si="147"/>
        <v>0</v>
      </c>
      <c r="BG55" s="130">
        <f t="shared" si="148"/>
        <v>0</v>
      </c>
      <c r="BH55" s="130">
        <f t="shared" si="149"/>
        <v>0</v>
      </c>
      <c r="BI55" s="130">
        <f t="shared" si="150"/>
        <v>0</v>
      </c>
      <c r="BJ55" s="130">
        <f t="shared" si="151"/>
        <v>0</v>
      </c>
      <c r="BK55" s="130">
        <f t="shared" si="152"/>
        <v>0</v>
      </c>
      <c r="BL55" s="130">
        <f t="shared" si="153"/>
        <v>0</v>
      </c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0"/>
      <c r="IZ55" s="130"/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0"/>
      <c r="JO55" s="130"/>
      <c r="JP55" s="130"/>
      <c r="JQ55" s="130"/>
      <c r="JR55" s="130"/>
      <c r="JS55" s="130"/>
      <c r="JT55" s="130"/>
      <c r="JU55" s="130"/>
      <c r="JV55" s="130"/>
      <c r="JW55" s="130"/>
      <c r="JX55" s="130"/>
      <c r="JY55" s="130"/>
      <c r="JZ55" s="130"/>
      <c r="KA55" s="130"/>
      <c r="KB55" s="130"/>
      <c r="KC55" s="130"/>
      <c r="KD55" s="130"/>
      <c r="KE55" s="130"/>
      <c r="KF55" s="130"/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</row>
    <row r="56" spans="1:305" x14ac:dyDescent="0.2">
      <c r="B56"/>
      <c r="C56"/>
      <c r="D56" s="149"/>
      <c r="E56" s="15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0"/>
      <c r="IZ56" s="130"/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0"/>
      <c r="JO56" s="130"/>
      <c r="JP56" s="130"/>
      <c r="JQ56" s="130"/>
      <c r="JR56" s="130"/>
      <c r="JS56" s="130"/>
      <c r="JT56" s="130"/>
      <c r="JU56" s="130"/>
      <c r="JV56" s="130"/>
      <c r="JW56" s="130"/>
      <c r="JX56" s="130"/>
      <c r="JY56" s="130"/>
      <c r="JZ56" s="130"/>
      <c r="KA56" s="130"/>
      <c r="KB56" s="130"/>
      <c r="KC56" s="130"/>
      <c r="KD56" s="130"/>
      <c r="KE56" s="130"/>
      <c r="KF56" s="130"/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</row>
    <row r="57" spans="1:305" x14ac:dyDescent="0.2">
      <c r="A57" s="62" t="s">
        <v>96</v>
      </c>
      <c r="B57" s="110">
        <f>B9-B29-B52</f>
        <v>0</v>
      </c>
      <c r="C57" s="35"/>
      <c r="D57" s="149"/>
      <c r="E57" s="15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  <c r="IW57" s="130"/>
      <c r="IX57" s="130"/>
      <c r="IY57" s="130"/>
      <c r="IZ57" s="130"/>
      <c r="JA57" s="130"/>
      <c r="JB57" s="130"/>
      <c r="JC57" s="130"/>
      <c r="JD57" s="130"/>
      <c r="JE57" s="130"/>
      <c r="JF57" s="130"/>
      <c r="JG57" s="130"/>
      <c r="JH57" s="130"/>
      <c r="JI57" s="130"/>
      <c r="JJ57" s="130"/>
      <c r="JK57" s="130"/>
      <c r="JL57" s="130"/>
      <c r="JM57" s="130"/>
      <c r="JN57" s="130"/>
      <c r="JO57" s="130"/>
      <c r="JP57" s="130"/>
      <c r="JQ57" s="130"/>
      <c r="JR57" s="130"/>
      <c r="JS57" s="130"/>
      <c r="JT57" s="130"/>
      <c r="JU57" s="130"/>
      <c r="JV57" s="130"/>
      <c r="JW57" s="130"/>
      <c r="JX57" s="130"/>
      <c r="JY57" s="130"/>
      <c r="JZ57" s="130"/>
      <c r="KA57" s="130"/>
      <c r="KB57" s="130"/>
      <c r="KC57" s="130"/>
      <c r="KD57" s="130"/>
      <c r="KE57" s="130"/>
      <c r="KF57" s="130"/>
      <c r="KG57" s="130"/>
      <c r="KH57" s="130"/>
      <c r="KI57" s="130"/>
      <c r="KJ57" s="130"/>
      <c r="KK57" s="130"/>
      <c r="KL57" s="130"/>
      <c r="KM57" s="130"/>
      <c r="KN57" s="130"/>
      <c r="KO57" s="130"/>
      <c r="KP57" s="130"/>
      <c r="KQ57" s="130"/>
      <c r="KR57" s="130"/>
      <c r="KS57" s="130"/>
    </row>
  </sheetData>
  <mergeCells count="1">
    <mergeCell ref="E4:F4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7"/>
  <sheetViews>
    <sheetView tabSelected="1" topLeftCell="B1" zoomScaleNormal="100" workbookViewId="0">
      <selection activeCell="E20" sqref="E20"/>
    </sheetView>
  </sheetViews>
  <sheetFormatPr defaultRowHeight="15" x14ac:dyDescent="0.25"/>
  <cols>
    <col min="1" max="1" width="0" style="71" hidden="1" customWidth="1"/>
    <col min="2" max="2" width="32.28515625" style="71"/>
    <col min="3" max="3" width="21.28515625" style="71"/>
    <col min="4" max="4" width="16" style="71"/>
    <col min="5" max="5" width="19.5703125" style="71"/>
    <col min="6" max="6" width="14.5703125" style="71"/>
    <col min="7" max="8" width="9" style="71"/>
    <col min="9" max="9" width="25.28515625" style="71"/>
    <col min="10" max="10" width="11" style="71"/>
    <col min="11" max="12" width="9" style="71"/>
    <col min="13" max="13" width="25.28515625" style="71"/>
    <col min="14" max="14" width="11" style="71"/>
    <col min="15" max="1025" width="9" style="71"/>
  </cols>
  <sheetData>
    <row r="1" spans="1:14" x14ac:dyDescent="0.25">
      <c r="A1"/>
      <c r="B1" s="72" t="s">
        <v>9</v>
      </c>
      <c r="C1" s="73">
        <f ca="1">TODAY()</f>
        <v>43305</v>
      </c>
      <c r="D1"/>
      <c r="E1"/>
      <c r="F1" s="74" t="s">
        <v>10</v>
      </c>
      <c r="G1" s="75">
        <f ca="1">MONTH(C1)</f>
        <v>7</v>
      </c>
      <c r="I1"/>
      <c r="J1"/>
      <c r="M1"/>
      <c r="N1"/>
    </row>
    <row r="2" spans="1:14" x14ac:dyDescent="0.25">
      <c r="A2"/>
      <c r="B2" s="76" t="s">
        <v>11</v>
      </c>
      <c r="C2" s="77"/>
      <c r="D2" s="77"/>
      <c r="E2" s="76"/>
      <c r="F2"/>
      <c r="I2"/>
      <c r="J2"/>
      <c r="M2"/>
      <c r="N2"/>
    </row>
    <row r="3" spans="1:14" ht="16.5" customHeight="1" x14ac:dyDescent="0.25">
      <c r="A3"/>
      <c r="B3" s="71" t="s">
        <v>12</v>
      </c>
      <c r="C3" s="78">
        <v>0</v>
      </c>
      <c r="D3" s="79"/>
      <c r="E3" s="80"/>
      <c r="F3"/>
      <c r="I3"/>
      <c r="J3"/>
      <c r="M3"/>
      <c r="N3"/>
    </row>
    <row r="4" spans="1:14" x14ac:dyDescent="0.25">
      <c r="A4"/>
      <c r="B4" s="81" t="s">
        <v>13</v>
      </c>
      <c r="C4" s="78">
        <v>0</v>
      </c>
      <c r="D4" s="79"/>
      <c r="E4" s="80"/>
      <c r="F4"/>
      <c r="I4"/>
      <c r="J4"/>
      <c r="M4"/>
      <c r="N4"/>
    </row>
    <row r="5" spans="1:14" ht="8.25" customHeight="1" x14ac:dyDescent="0.25">
      <c r="A5"/>
      <c r="B5"/>
      <c r="C5" s="82"/>
      <c r="D5" s="79"/>
      <c r="E5" s="33"/>
      <c r="F5"/>
      <c r="I5"/>
      <c r="J5"/>
      <c r="M5"/>
      <c r="N5"/>
    </row>
    <row r="6" spans="1:14" x14ac:dyDescent="0.25">
      <c r="A6"/>
      <c r="B6" s="83" t="s">
        <v>14</v>
      </c>
      <c r="C6" s="84">
        <f>SUM(C3:C5)</f>
        <v>0</v>
      </c>
      <c r="D6" s="85"/>
      <c r="E6" s="86">
        <f>C6</f>
        <v>0</v>
      </c>
      <c r="F6"/>
      <c r="I6"/>
      <c r="J6"/>
      <c r="M6"/>
      <c r="N6"/>
    </row>
    <row r="7" spans="1:14" x14ac:dyDescent="0.25">
      <c r="A7"/>
      <c r="B7" s="87"/>
      <c r="C7" s="88"/>
      <c r="D7" s="89"/>
      <c r="E7" s="33"/>
      <c r="F7"/>
      <c r="I7"/>
      <c r="J7"/>
      <c r="M7"/>
      <c r="N7"/>
    </row>
    <row r="8" spans="1:14" x14ac:dyDescent="0.25">
      <c r="A8"/>
      <c r="B8" s="76" t="s">
        <v>15</v>
      </c>
      <c r="C8" s="90" t="s">
        <v>3</v>
      </c>
      <c r="D8" s="91" t="s">
        <v>16</v>
      </c>
      <c r="E8" s="92" t="s">
        <v>17</v>
      </c>
      <c r="F8" s="93" t="s">
        <v>18</v>
      </c>
      <c r="I8" s="74" t="s">
        <v>19</v>
      </c>
      <c r="J8"/>
      <c r="M8" s="76" t="s">
        <v>20</v>
      </c>
      <c r="N8" s="77"/>
    </row>
    <row r="9" spans="1:14" x14ac:dyDescent="0.25">
      <c r="A9" s="71">
        <v>37</v>
      </c>
      <c r="B9" s="94" t="str">
        <f>'Monthly Estimate'!A6</f>
        <v>Income #1</v>
      </c>
      <c r="C9" s="33">
        <f ca="1">SUMIFS('Payment Calendar'!AO$4:AO$378,'Payment Calendar'!$C$4:$C$378,Current!$G$1)</f>
        <v>0</v>
      </c>
      <c r="D9" s="95">
        <f ca="1">VLOOKUP($A9,Charts!$A$5:$N$54,(Current!$G$1+2),0)</f>
        <v>0</v>
      </c>
      <c r="E9" s="33">
        <f ca="1">C9-D9</f>
        <v>0</v>
      </c>
      <c r="F9"/>
      <c r="I9" s="73">
        <f ca="1">TODAY()</f>
        <v>43305</v>
      </c>
      <c r="J9" s="79">
        <f>C3</f>
        <v>0</v>
      </c>
      <c r="M9" s="81" t="s">
        <v>21</v>
      </c>
      <c r="N9" s="152">
        <v>0</v>
      </c>
    </row>
    <row r="10" spans="1:14" x14ac:dyDescent="0.25">
      <c r="A10" s="71">
        <v>38</v>
      </c>
      <c r="B10" s="94" t="str">
        <f>'Monthly Estimate'!A7</f>
        <v>Income #2</v>
      </c>
      <c r="C10" s="33">
        <f ca="1">SUMIFS('Payment Calendar'!AP$4:AP$378,'Payment Calendar'!$C$4:$C$378,Current!$G$1)</f>
        <v>0</v>
      </c>
      <c r="D10" s="95">
        <f ca="1">VLOOKUP($A10,Charts!$A$5:$N$54,(Current!$G$1+2),0)</f>
        <v>0</v>
      </c>
      <c r="E10" s="33">
        <f ca="1">C10-D10</f>
        <v>0</v>
      </c>
      <c r="F10"/>
      <c r="I10" s="73">
        <f t="shared" ref="I10:I40" ca="1" si="0">I9+1</f>
        <v>43306</v>
      </c>
      <c r="J10" s="79">
        <f ca="1">J9+VLOOKUP(I10,'Payment Calendar'!$A$4:$AW$378,36,0)</f>
        <v>0</v>
      </c>
      <c r="M10" s="71" t="s">
        <v>22</v>
      </c>
      <c r="N10" s="152">
        <v>0</v>
      </c>
    </row>
    <row r="11" spans="1:14" x14ac:dyDescent="0.25">
      <c r="A11" s="71">
        <v>39</v>
      </c>
      <c r="B11" s="94" t="str">
        <f>'Monthly Estimate'!A8</f>
        <v>Other Income</v>
      </c>
      <c r="C11" s="33">
        <f ca="1">SUMIFS('Payment Calendar'!AQ$4:AQ$378,'Payment Calendar'!$C$4:$C$378,Current!$G$1)</f>
        <v>0</v>
      </c>
      <c r="D11" s="95">
        <f ca="1">VLOOKUP($A11,Charts!$A$5:$N$54,(Current!$G$1+2),0)</f>
        <v>0</v>
      </c>
      <c r="E11" s="33">
        <f ca="1">C11-D11</f>
        <v>0</v>
      </c>
      <c r="F11"/>
      <c r="I11" s="73">
        <f t="shared" ca="1" si="0"/>
        <v>43307</v>
      </c>
      <c r="J11" s="79">
        <f ca="1">J10+VLOOKUP(I11,'Payment Calendar'!$A$4:$AW$378,36,0)</f>
        <v>0</v>
      </c>
      <c r="M11" s="96" t="s">
        <v>23</v>
      </c>
      <c r="N11" s="97">
        <f>N9-N10</f>
        <v>0</v>
      </c>
    </row>
    <row r="12" spans="1:14" x14ac:dyDescent="0.25">
      <c r="A12"/>
      <c r="B12" s="83" t="s">
        <v>24</v>
      </c>
      <c r="C12" s="84">
        <f ca="1">SUM(C9:C11)</f>
        <v>0</v>
      </c>
      <c r="D12" s="98">
        <f ca="1">SUM(D9:D11)</f>
        <v>0</v>
      </c>
      <c r="E12" s="86">
        <f ca="1">C12-D12</f>
        <v>0</v>
      </c>
      <c r="F12" s="86">
        <f ca="1">E12+E6</f>
        <v>0</v>
      </c>
      <c r="I12" s="73">
        <f t="shared" ca="1" si="0"/>
        <v>43308</v>
      </c>
      <c r="J12" s="79">
        <f ca="1">J11+VLOOKUP(I12,'Payment Calendar'!$A$4:$AW$378,36,0)</f>
        <v>0</v>
      </c>
      <c r="M12"/>
      <c r="N12" s="33"/>
    </row>
    <row r="13" spans="1:14" x14ac:dyDescent="0.25">
      <c r="A13"/>
      <c r="B13"/>
      <c r="C13" s="99"/>
      <c r="D13" s="100"/>
      <c r="E13" s="33"/>
      <c r="F13"/>
      <c r="I13" s="73">
        <f t="shared" ca="1" si="0"/>
        <v>43309</v>
      </c>
      <c r="J13" s="79">
        <f ca="1">J12+VLOOKUP(I13,'Payment Calendar'!$A$4:$AW$378,36,0)</f>
        <v>0</v>
      </c>
      <c r="M13" s="76" t="s">
        <v>25</v>
      </c>
      <c r="N13" s="41"/>
    </row>
    <row r="14" spans="1:14" x14ac:dyDescent="0.25">
      <c r="A14"/>
      <c r="B14" s="76" t="s">
        <v>26</v>
      </c>
      <c r="C14" s="90" t="s">
        <v>3</v>
      </c>
      <c r="D14" s="101" t="s">
        <v>27</v>
      </c>
      <c r="E14" s="92" t="s">
        <v>17</v>
      </c>
      <c r="F14" s="76" t="s">
        <v>18</v>
      </c>
      <c r="I14" s="73">
        <f t="shared" ca="1" si="0"/>
        <v>43310</v>
      </c>
      <c r="J14" s="79">
        <f ca="1">J13+VLOOKUP(I14,'Payment Calendar'!$A$4:$AW$378,36,0)</f>
        <v>0</v>
      </c>
      <c r="M14" s="71" t="s">
        <v>21</v>
      </c>
      <c r="N14" s="152">
        <v>0</v>
      </c>
    </row>
    <row r="15" spans="1:14" x14ac:dyDescent="0.25">
      <c r="A15" s="71">
        <v>1</v>
      </c>
      <c r="B15" t="str">
        <f>'Monthly Estimate'!A13</f>
        <v>Car Payment #1</v>
      </c>
      <c r="C15" s="33">
        <f ca="1">SUMIFS('Payment Calendar'!D$4:D$378,'Payment Calendar'!$C$4:$C$378,Current!$G$1)</f>
        <v>0</v>
      </c>
      <c r="D15" s="95">
        <f ca="1">VLOOKUP($A15,Charts!$A$5:$N$54,(Current!$G$1+2),0)</f>
        <v>0</v>
      </c>
      <c r="E15" s="33">
        <f t="shared" ref="E15:E31" ca="1" si="1">C15-D15</f>
        <v>0</v>
      </c>
      <c r="F15"/>
      <c r="I15" s="73">
        <f t="shared" ca="1" si="0"/>
        <v>43311</v>
      </c>
      <c r="J15" s="79">
        <f ca="1">J14+VLOOKUP(I15,'Payment Calendar'!$A$4:$AW$378,36,0)</f>
        <v>0</v>
      </c>
      <c r="M15" s="71" t="s">
        <v>22</v>
      </c>
      <c r="N15" s="152">
        <v>0</v>
      </c>
    </row>
    <row r="16" spans="1:14" x14ac:dyDescent="0.25">
      <c r="A16" s="71">
        <v>2</v>
      </c>
      <c r="B16" t="str">
        <f>'Monthly Estimate'!A14</f>
        <v>Car Payment #2</v>
      </c>
      <c r="C16" s="33">
        <f ca="1">SUMIFS('Payment Calendar'!E$4:E$378,'Payment Calendar'!$C$4:$C$378,Current!$G$1)</f>
        <v>0</v>
      </c>
      <c r="D16" s="95">
        <f ca="1">VLOOKUP($A16,Charts!$A$5:$N$54,(Current!$G$1+2),0)</f>
        <v>0</v>
      </c>
      <c r="E16" s="33">
        <f t="shared" ca="1" si="1"/>
        <v>0</v>
      </c>
      <c r="F16"/>
      <c r="I16" s="73">
        <f t="shared" ca="1" si="0"/>
        <v>43312</v>
      </c>
      <c r="J16" s="79">
        <f ca="1">J15+VLOOKUP(I16,'Payment Calendar'!$A$4:$AW$378,36,0)</f>
        <v>0</v>
      </c>
      <c r="M16" s="96" t="s">
        <v>23</v>
      </c>
      <c r="N16" s="97">
        <f>N14-N15</f>
        <v>0</v>
      </c>
    </row>
    <row r="17" spans="1:14" x14ac:dyDescent="0.25">
      <c r="A17" s="71">
        <v>3</v>
      </c>
      <c r="B17" t="str">
        <f>'Monthly Estimate'!A15</f>
        <v>Car Insurance</v>
      </c>
      <c r="C17" s="33">
        <f ca="1">SUMIFS('Payment Calendar'!F$4:F$378,'Payment Calendar'!$C$4:$C$378,Current!$G$1)</f>
        <v>0</v>
      </c>
      <c r="D17" s="95">
        <f ca="1">VLOOKUP($A17,Charts!$A$5:$N$54,(Current!$G$1+2),0)</f>
        <v>0</v>
      </c>
      <c r="E17" s="33">
        <f t="shared" ca="1" si="1"/>
        <v>0</v>
      </c>
      <c r="F17"/>
      <c r="I17" s="73">
        <f t="shared" ca="1" si="0"/>
        <v>43313</v>
      </c>
      <c r="J17" s="79">
        <f ca="1">J16+VLOOKUP(I17,'Payment Calendar'!$A$4:$AW$378,36,0)</f>
        <v>0</v>
      </c>
      <c r="M17"/>
      <c r="N17" s="33"/>
    </row>
    <row r="18" spans="1:14" x14ac:dyDescent="0.25">
      <c r="A18" s="71">
        <v>4</v>
      </c>
      <c r="B18" t="str">
        <f>'Monthly Estimate'!A16</f>
        <v>Home Insurance</v>
      </c>
      <c r="C18" s="33">
        <f ca="1">SUMIFS('Payment Calendar'!G$4:G$378,'Payment Calendar'!$C$4:$C$378,Current!$G$1)</f>
        <v>0</v>
      </c>
      <c r="D18" s="95">
        <f ca="1">VLOOKUP($A18,Charts!$A$5:$N$54,(Current!$G$1+2),0)</f>
        <v>0</v>
      </c>
      <c r="E18" s="33">
        <f t="shared" ca="1" si="1"/>
        <v>0</v>
      </c>
      <c r="F18"/>
      <c r="I18" s="73">
        <f t="shared" ca="1" si="0"/>
        <v>43314</v>
      </c>
      <c r="J18" s="79">
        <f ca="1">J17+VLOOKUP(I18,'Payment Calendar'!$A$4:$AW$378,36,0)</f>
        <v>0</v>
      </c>
      <c r="M18" s="76" t="s">
        <v>32</v>
      </c>
      <c r="N18" s="41"/>
    </row>
    <row r="19" spans="1:14" x14ac:dyDescent="0.25">
      <c r="A19" s="71">
        <v>5</v>
      </c>
      <c r="B19" t="str">
        <f>'Monthly Estimate'!A17</f>
        <v>Mortgage / Rent</v>
      </c>
      <c r="C19" s="33">
        <f ca="1">SUMIFS('Payment Calendar'!H$4:H$378,'Payment Calendar'!$C$4:$C$378,Current!$G$1)</f>
        <v>0</v>
      </c>
      <c r="D19" s="95">
        <f ca="1">VLOOKUP($A19,Charts!$A$5:$N$54,(Current!$G$1+2),0)</f>
        <v>0</v>
      </c>
      <c r="E19" s="33">
        <f t="shared" ca="1" si="1"/>
        <v>0</v>
      </c>
      <c r="F19"/>
      <c r="I19" s="73">
        <f t="shared" ca="1" si="0"/>
        <v>43315</v>
      </c>
      <c r="J19" s="79">
        <f ca="1">J18+VLOOKUP(I19,'Payment Calendar'!$A$4:$AW$378,36,0)</f>
        <v>0</v>
      </c>
      <c r="M19" s="81" t="s">
        <v>34</v>
      </c>
      <c r="N19" s="152">
        <v>0</v>
      </c>
    </row>
    <row r="20" spans="1:14" x14ac:dyDescent="0.25">
      <c r="A20" s="71">
        <v>6</v>
      </c>
      <c r="B20" t="str">
        <f>'Monthly Estimate'!A18</f>
        <v>Mortgage Insurance</v>
      </c>
      <c r="C20" s="33">
        <f ca="1">SUMIFS('Payment Calendar'!I$4:I$378,'Payment Calendar'!$C$4:$C$378,Current!$G$1)</f>
        <v>0</v>
      </c>
      <c r="D20" s="95">
        <f ca="1">VLOOKUP($A20,Charts!$A$5:$N$54,(Current!$G$1+2),0)</f>
        <v>0</v>
      </c>
      <c r="E20" s="33">
        <f t="shared" ca="1" si="1"/>
        <v>0</v>
      </c>
      <c r="F20"/>
      <c r="I20" s="73">
        <f t="shared" ca="1" si="0"/>
        <v>43316</v>
      </c>
      <c r="J20" s="79">
        <f ca="1">J19+VLOOKUP(I20,'Payment Calendar'!$A$4:$AW$378,36,0)</f>
        <v>0</v>
      </c>
      <c r="M20" s="81" t="s">
        <v>36</v>
      </c>
      <c r="N20" s="152">
        <v>0</v>
      </c>
    </row>
    <row r="21" spans="1:14" x14ac:dyDescent="0.25">
      <c r="A21" s="71">
        <v>7</v>
      </c>
      <c r="B21" t="str">
        <f>'Monthly Estimate'!A19</f>
        <v>Hydro</v>
      </c>
      <c r="C21" s="33">
        <f ca="1">SUMIFS('Payment Calendar'!J$4:J$378,'Payment Calendar'!$C$4:$C$378,Current!$G$1)</f>
        <v>0</v>
      </c>
      <c r="D21" s="95">
        <f ca="1">VLOOKUP($A21,Charts!$A$5:$N$54,(Current!$G$1+2),0)</f>
        <v>0</v>
      </c>
      <c r="E21" s="33">
        <f t="shared" ca="1" si="1"/>
        <v>0</v>
      </c>
      <c r="F21"/>
      <c r="I21" s="73">
        <f t="shared" ca="1" si="0"/>
        <v>43317</v>
      </c>
      <c r="J21" s="79">
        <f ca="1">J20+VLOOKUP(I21,'Payment Calendar'!$A$4:$AW$378,36,0)</f>
        <v>0</v>
      </c>
      <c r="M21" s="96" t="s">
        <v>38</v>
      </c>
      <c r="N21" s="97">
        <f>SUM(N19:N20)</f>
        <v>0</v>
      </c>
    </row>
    <row r="22" spans="1:14" x14ac:dyDescent="0.25">
      <c r="A22" s="71">
        <v>8</v>
      </c>
      <c r="B22" t="str">
        <f>'Monthly Estimate'!A20</f>
        <v>Utilities</v>
      </c>
      <c r="C22" s="33">
        <f ca="1">SUMIFS('Payment Calendar'!K$4:K$378,'Payment Calendar'!$C$4:$C$378,Current!$G$1)</f>
        <v>0</v>
      </c>
      <c r="D22" s="95">
        <f ca="1">VLOOKUP($A22,Charts!$A$5:$N$54,(Current!$G$1+2),0)</f>
        <v>0</v>
      </c>
      <c r="E22" s="33">
        <f t="shared" ca="1" si="1"/>
        <v>0</v>
      </c>
      <c r="F22"/>
      <c r="I22" s="73">
        <f t="shared" ca="1" si="0"/>
        <v>43318</v>
      </c>
      <c r="J22" s="79">
        <f ca="1">J21+VLOOKUP(I22,'Payment Calendar'!$A$4:$AW$378,36,0)</f>
        <v>0</v>
      </c>
      <c r="M22"/>
      <c r="N22"/>
    </row>
    <row r="23" spans="1:14" x14ac:dyDescent="0.25">
      <c r="A23" s="71">
        <v>9</v>
      </c>
      <c r="B23" t="str">
        <f>'Monthly Estimate'!A21</f>
        <v>Internet / Cable / Home Phone</v>
      </c>
      <c r="C23" s="33">
        <f ca="1">SUMIFS('Payment Calendar'!L$4:L$378,'Payment Calendar'!$C$4:$C$378,Current!$G$1)</f>
        <v>0</v>
      </c>
      <c r="D23" s="95">
        <f ca="1">VLOOKUP($A23,Charts!$A$5:$N$54,(Current!$G$1+2),0)</f>
        <v>0</v>
      </c>
      <c r="E23" s="33">
        <f t="shared" ca="1" si="1"/>
        <v>0</v>
      </c>
      <c r="F23"/>
      <c r="I23" s="73">
        <f t="shared" ca="1" si="0"/>
        <v>43319</v>
      </c>
      <c r="J23" s="79">
        <f ca="1">J22+VLOOKUP(I23,'Payment Calendar'!$A$4:$AW$378,36,0)</f>
        <v>0</v>
      </c>
      <c r="M23" s="76" t="s">
        <v>41</v>
      </c>
      <c r="N23" s="41"/>
    </row>
    <row r="24" spans="1:14" x14ac:dyDescent="0.25">
      <c r="A24" s="71">
        <v>10</v>
      </c>
      <c r="B24" t="str">
        <f>'Monthly Estimate'!A22</f>
        <v>Cell Phones</v>
      </c>
      <c r="C24" s="33">
        <f ca="1">SUMIFS('Payment Calendar'!M$4:M$378,'Payment Calendar'!$C$4:$C$378,Current!$G$1)</f>
        <v>0</v>
      </c>
      <c r="D24" s="95">
        <f ca="1">VLOOKUP($A24,Charts!$A$5:$N$54,(Current!$G$1+2),0)</f>
        <v>0</v>
      </c>
      <c r="E24" s="33">
        <f t="shared" ca="1" si="1"/>
        <v>0</v>
      </c>
      <c r="F24"/>
      <c r="I24" s="73">
        <f t="shared" ca="1" si="0"/>
        <v>43320</v>
      </c>
      <c r="J24" s="79">
        <f ca="1">J23+VLOOKUP(I24,'Payment Calendar'!$A$4:$AW$378,36,0)</f>
        <v>0</v>
      </c>
      <c r="M24" s="81" t="s">
        <v>43</v>
      </c>
      <c r="N24" s="152">
        <v>0</v>
      </c>
    </row>
    <row r="25" spans="1:14" x14ac:dyDescent="0.25">
      <c r="A25" s="71">
        <v>11</v>
      </c>
      <c r="B25" t="str">
        <f>'Monthly Estimate'!A23</f>
        <v>Child Care</v>
      </c>
      <c r="C25" s="33">
        <f ca="1">SUMIFS('Payment Calendar'!N$4:N$378,'Payment Calendar'!$C$4:$C$378,Current!$G$1)</f>
        <v>0</v>
      </c>
      <c r="D25" s="95">
        <f ca="1">VLOOKUP($A25,Charts!$A$5:$N$54,(Current!$G$1+2),0)</f>
        <v>0</v>
      </c>
      <c r="E25" s="33">
        <f t="shared" ca="1" si="1"/>
        <v>0</v>
      </c>
      <c r="F25"/>
      <c r="I25" s="73">
        <f t="shared" ca="1" si="0"/>
        <v>43321</v>
      </c>
      <c r="J25" s="79">
        <f ca="1">J24+VLOOKUP(I25,'Payment Calendar'!$A$4:$AW$378,36,0)</f>
        <v>0</v>
      </c>
      <c r="M25" s="81" t="s">
        <v>45</v>
      </c>
      <c r="N25" s="152">
        <v>0</v>
      </c>
    </row>
    <row r="26" spans="1:14" x14ac:dyDescent="0.25">
      <c r="A26" s="71">
        <v>12</v>
      </c>
      <c r="B26" t="str">
        <f>'Monthly Estimate'!A24</f>
        <v>Monthly Credit Card Charges</v>
      </c>
      <c r="C26" s="33">
        <f ca="1">SUMIFS('Payment Calendar'!O$4:O$378,'Payment Calendar'!$C$4:$C$378,Current!$G$1)</f>
        <v>0</v>
      </c>
      <c r="D26" s="95">
        <f ca="1">VLOOKUP($A26,Charts!$A$5:$N$54,(Current!$G$1+2),0)</f>
        <v>0</v>
      </c>
      <c r="E26" s="33">
        <f t="shared" ca="1" si="1"/>
        <v>0</v>
      </c>
      <c r="F26"/>
      <c r="I26" s="73">
        <f t="shared" ca="1" si="0"/>
        <v>43322</v>
      </c>
      <c r="J26" s="79">
        <f ca="1">J25+VLOOKUP(I26,'Payment Calendar'!$A$4:$AW$378,36,0)</f>
        <v>0</v>
      </c>
      <c r="M26" s="96" t="s">
        <v>38</v>
      </c>
      <c r="N26" s="97">
        <f>SUM(N24:N25)</f>
        <v>0</v>
      </c>
    </row>
    <row r="27" spans="1:14" x14ac:dyDescent="0.25">
      <c r="A27" s="71">
        <v>13</v>
      </c>
      <c r="B27" t="str">
        <f>'Monthly Estimate'!A25</f>
        <v>Groceries</v>
      </c>
      <c r="C27" s="33">
        <f ca="1">SUMIFS('Payment Calendar'!P$4:P$378,'Payment Calendar'!$C$4:$C$378,Current!$G$1)</f>
        <v>0</v>
      </c>
      <c r="D27" s="95">
        <f ca="1">VLOOKUP($A27,Charts!$A$5:$N$54,(Current!$G$1+2),0)</f>
        <v>0</v>
      </c>
      <c r="E27" s="33">
        <f t="shared" ca="1" si="1"/>
        <v>0</v>
      </c>
      <c r="F27"/>
      <c r="I27" s="73">
        <f t="shared" ca="1" si="0"/>
        <v>43323</v>
      </c>
      <c r="J27" s="79">
        <f ca="1">J26+VLOOKUP(I27,'Payment Calendar'!$A$4:$AW$378,36,0)</f>
        <v>0</v>
      </c>
    </row>
    <row r="28" spans="1:14" x14ac:dyDescent="0.25">
      <c r="A28" s="71">
        <v>14</v>
      </c>
      <c r="B28" t="str">
        <f>'Monthly Estimate'!A26</f>
        <v>Gas</v>
      </c>
      <c r="C28" s="33">
        <f ca="1">SUMIFS('Payment Calendar'!Q$4:Q$378,'Payment Calendar'!$C$4:$C$378,Current!$G$1)</f>
        <v>0</v>
      </c>
      <c r="D28" s="95">
        <f ca="1">VLOOKUP($A28,Charts!$A$5:$N$54,(Current!$G$1+2),0)</f>
        <v>0</v>
      </c>
      <c r="E28" s="33">
        <f t="shared" ca="1" si="1"/>
        <v>0</v>
      </c>
      <c r="F28"/>
      <c r="I28" s="73">
        <f t="shared" ca="1" si="0"/>
        <v>43324</v>
      </c>
      <c r="J28" s="79">
        <f ca="1">J27+VLOOKUP(I28,'Payment Calendar'!$A$4:$AW$378,36,0)</f>
        <v>0</v>
      </c>
    </row>
    <row r="29" spans="1:14" x14ac:dyDescent="0.25">
      <c r="A29" s="71">
        <v>15</v>
      </c>
      <c r="B29" t="str">
        <f>'Monthly Estimate'!A27</f>
        <v>Bank Fees</v>
      </c>
      <c r="C29" s="33">
        <f ca="1">SUMIFS('Payment Calendar'!R$4:R$378,'Payment Calendar'!$C$4:$C$378,Current!$G$1)</f>
        <v>0</v>
      </c>
      <c r="D29" s="95">
        <f ca="1">VLOOKUP($A29,Charts!$A$5:$N$54,(Current!$G$1+2),0)</f>
        <v>0</v>
      </c>
      <c r="E29" s="33">
        <f t="shared" ca="1" si="1"/>
        <v>0</v>
      </c>
      <c r="F29"/>
      <c r="I29" s="73">
        <f t="shared" ca="1" si="0"/>
        <v>43325</v>
      </c>
      <c r="J29" s="79">
        <f ca="1">J28+VLOOKUP(I29,'Payment Calendar'!$A$4:$AW$378,36,0)</f>
        <v>0</v>
      </c>
    </row>
    <row r="30" spans="1:14" x14ac:dyDescent="0.25">
      <c r="A30" s="71">
        <v>16</v>
      </c>
      <c r="B30" t="str">
        <f>'Monthly Estimate'!A28</f>
        <v>Loan Payments</v>
      </c>
      <c r="C30" s="33">
        <f ca="1">SUMIFS('Payment Calendar'!S$4:S$378,'Payment Calendar'!$C$4:$C$378,Current!$G$1)</f>
        <v>0</v>
      </c>
      <c r="D30" s="95">
        <f ca="1">VLOOKUP($A30,Charts!$A$5:$N$54,(Current!$G$1+2),0)</f>
        <v>0</v>
      </c>
      <c r="E30" s="33">
        <f t="shared" ca="1" si="1"/>
        <v>0</v>
      </c>
      <c r="F30"/>
      <c r="I30" s="73">
        <f t="shared" ca="1" si="0"/>
        <v>43326</v>
      </c>
      <c r="J30" s="79">
        <f ca="1">J29+VLOOKUP(I30,'Payment Calendar'!$A$4:$AW$378,36,0)</f>
        <v>0</v>
      </c>
    </row>
    <row r="31" spans="1:14" x14ac:dyDescent="0.25">
      <c r="A31"/>
      <c r="B31" s="102" t="s">
        <v>51</v>
      </c>
      <c r="C31" s="84">
        <f ca="1">SUM(C16:C30)</f>
        <v>0</v>
      </c>
      <c r="D31" s="85">
        <f ca="1">SUM(D16:D30)</f>
        <v>0</v>
      </c>
      <c r="E31" s="86">
        <f t="shared" ca="1" si="1"/>
        <v>0</v>
      </c>
      <c r="F31" s="85">
        <f ca="1">E31</f>
        <v>0</v>
      </c>
      <c r="I31" s="73">
        <f t="shared" ca="1" si="0"/>
        <v>43327</v>
      </c>
      <c r="J31" s="79">
        <f ca="1">J30+VLOOKUP(I31,'Payment Calendar'!$A$4:$AW$378,36,0)</f>
        <v>0</v>
      </c>
    </row>
    <row r="32" spans="1:14" x14ac:dyDescent="0.25">
      <c r="A32"/>
      <c r="B32" s="103"/>
      <c r="C32" s="104"/>
      <c r="D32" s="105"/>
      <c r="E32" s="35"/>
      <c r="F32" s="105"/>
      <c r="I32" s="73">
        <f t="shared" ca="1" si="0"/>
        <v>43328</v>
      </c>
      <c r="J32" s="79">
        <f ca="1">J31+VLOOKUP(I32,'Payment Calendar'!$A$4:$AW$378,36,0)</f>
        <v>0</v>
      </c>
    </row>
    <row r="33" spans="1:1025" x14ac:dyDescent="0.25">
      <c r="A33"/>
      <c r="B33" s="76" t="s">
        <v>52</v>
      </c>
      <c r="C33" s="106" t="s">
        <v>3</v>
      </c>
      <c r="D33" s="107" t="s">
        <v>27</v>
      </c>
      <c r="E33" s="44" t="s">
        <v>17</v>
      </c>
      <c r="F33" s="107"/>
      <c r="I33" s="73">
        <f t="shared" ca="1" si="0"/>
        <v>43329</v>
      </c>
      <c r="J33" s="79">
        <f ca="1">J32+VLOOKUP(I33,'Payment Calendar'!$A$4:$AW$378,36,0)</f>
        <v>0</v>
      </c>
    </row>
    <row r="34" spans="1:1025" x14ac:dyDescent="0.25">
      <c r="A34" s="71">
        <v>17</v>
      </c>
      <c r="B34" t="str">
        <f>'Monthly Estimate'!A32</f>
        <v>Entertainment</v>
      </c>
      <c r="C34" s="33">
        <f ca="1">SUMIFS('Payment Calendar'!T$4:T$378,'Payment Calendar'!$C$4:$C$378,Current!$G$1)</f>
        <v>0</v>
      </c>
      <c r="D34" s="95">
        <f ca="1">VLOOKUP($A34,Charts!$A$5:$N$54,(Current!$G$1+2),0)</f>
        <v>0</v>
      </c>
      <c r="E34" s="33">
        <f t="shared" ref="E34:E54" ca="1" si="2">C34-D34</f>
        <v>0</v>
      </c>
      <c r="F34" s="105"/>
      <c r="I34" s="73">
        <f t="shared" ca="1" si="0"/>
        <v>43330</v>
      </c>
      <c r="J34" s="79">
        <f ca="1">J33+VLOOKUP(I34,'Payment Calendar'!$A$4:$AW$378,36,0)</f>
        <v>0</v>
      </c>
    </row>
    <row r="35" spans="1:1025" x14ac:dyDescent="0.25">
      <c r="A35" s="71">
        <v>18</v>
      </c>
      <c r="B35" t="str">
        <f>'Monthly Estimate'!A33</f>
        <v>Home Expenses</v>
      </c>
      <c r="C35" s="33">
        <f ca="1">SUMIFS('Payment Calendar'!U$4:U$378,'Payment Calendar'!$C$4:$C$378,Current!$G$1)</f>
        <v>0</v>
      </c>
      <c r="D35" s="95">
        <f ca="1">VLOOKUP($A35,Charts!$A$5:$N$54,(Current!$G$1+2),0)</f>
        <v>0</v>
      </c>
      <c r="E35" s="33">
        <f t="shared" ca="1" si="2"/>
        <v>0</v>
      </c>
      <c r="F35" s="105"/>
      <c r="I35" s="73">
        <f t="shared" ca="1" si="0"/>
        <v>43331</v>
      </c>
      <c r="J35" s="79">
        <f ca="1">J34+VLOOKUP(I35,'Payment Calendar'!$A$4:$AW$378,36,0)</f>
        <v>0</v>
      </c>
    </row>
    <row r="36" spans="1:1025" x14ac:dyDescent="0.25">
      <c r="A36" s="71">
        <v>19</v>
      </c>
      <c r="B36" t="str">
        <f>'Monthly Estimate'!A34</f>
        <v>Car Expenses</v>
      </c>
      <c r="C36" s="33">
        <f ca="1">SUMIFS('Payment Calendar'!V$4:V$378,'Payment Calendar'!$C$4:$C$378,Current!$G$1)</f>
        <v>0</v>
      </c>
      <c r="D36" s="95">
        <f ca="1">VLOOKUP($A36,Charts!$A$5:$N$54,(Current!$G$1+2),0)</f>
        <v>0</v>
      </c>
      <c r="E36" s="33">
        <f t="shared" ca="1" si="2"/>
        <v>0</v>
      </c>
      <c r="F36" s="105"/>
      <c r="I36" s="73">
        <f t="shared" ca="1" si="0"/>
        <v>43332</v>
      </c>
      <c r="J36" s="79">
        <f ca="1">J35+VLOOKUP(I36,'Payment Calendar'!$A$4:$AW$378,36,0)</f>
        <v>0</v>
      </c>
    </row>
    <row r="37" spans="1:1025" x14ac:dyDescent="0.25">
      <c r="A37" s="71">
        <v>20</v>
      </c>
      <c r="B37" t="str">
        <f>'Monthly Estimate'!A35</f>
        <v>Breakfasts</v>
      </c>
      <c r="C37" s="33">
        <f ca="1">SUMIFS('Payment Calendar'!W$4:W$378,'Payment Calendar'!$C$4:$C$378,Current!$G$1)</f>
        <v>0</v>
      </c>
      <c r="D37" s="95">
        <f ca="1">VLOOKUP($A37,Charts!$A$5:$N$54,(Current!$G$1+2),0)</f>
        <v>0</v>
      </c>
      <c r="E37" s="33">
        <f t="shared" ca="1" si="2"/>
        <v>0</v>
      </c>
      <c r="F37" s="105"/>
      <c r="I37" s="73">
        <f t="shared" ca="1" si="0"/>
        <v>43333</v>
      </c>
      <c r="J37" s="79">
        <f ca="1">J36+VLOOKUP(I37,'Payment Calendar'!$A$4:$AW$378,36,0)</f>
        <v>0</v>
      </c>
    </row>
    <row r="38" spans="1:1025" x14ac:dyDescent="0.25">
      <c r="A38" s="71">
        <v>21</v>
      </c>
      <c r="B38" t="str">
        <f>'Monthly Estimate'!A36</f>
        <v>Lunches</v>
      </c>
      <c r="C38" s="33">
        <f ca="1">SUMIFS('Payment Calendar'!X$4:X$378,'Payment Calendar'!$C$4:$C$378,Current!$G$1)</f>
        <v>0</v>
      </c>
      <c r="D38" s="95">
        <f ca="1">VLOOKUP($A38,Charts!$A$5:$N$54,(Current!$G$1+2),0)</f>
        <v>0</v>
      </c>
      <c r="E38" s="33">
        <f t="shared" ca="1" si="2"/>
        <v>0</v>
      </c>
      <c r="F38" s="105"/>
      <c r="I38" s="73">
        <f t="shared" ca="1" si="0"/>
        <v>43334</v>
      </c>
      <c r="J38" s="79">
        <f ca="1">J37+VLOOKUP(I38,'Payment Calendar'!$A$4:$AW$378,36,0)</f>
        <v>0</v>
      </c>
    </row>
    <row r="39" spans="1:1025" x14ac:dyDescent="0.25">
      <c r="A39" s="71">
        <v>22</v>
      </c>
      <c r="B39" t="str">
        <f>'Monthly Estimate'!A37</f>
        <v>Dinners</v>
      </c>
      <c r="C39" s="33">
        <f ca="1">SUMIFS('Payment Calendar'!Y$4:Y$378,'Payment Calendar'!$C$4:$C$378,Current!$G$1)</f>
        <v>0</v>
      </c>
      <c r="D39" s="95">
        <f ca="1">VLOOKUP($A39,Charts!$A$5:$N$54,(Current!$G$1+2),0)</f>
        <v>0</v>
      </c>
      <c r="E39" s="33">
        <f t="shared" ca="1" si="2"/>
        <v>0</v>
      </c>
      <c r="F39" s="105"/>
      <c r="I39" s="73">
        <f t="shared" ca="1" si="0"/>
        <v>43335</v>
      </c>
      <c r="J39" s="79">
        <f ca="1">J38+VLOOKUP(I39,'Payment Calendar'!$A$4:$AW$378,36,0)</f>
        <v>0</v>
      </c>
    </row>
    <row r="40" spans="1:1025" x14ac:dyDescent="0.25">
      <c r="A40" s="71">
        <v>23</v>
      </c>
      <c r="B40" t="str">
        <f>'Monthly Estimate'!A38</f>
        <v>Coffee / Snacks</v>
      </c>
      <c r="C40" s="33">
        <f ca="1">SUMIFS('Payment Calendar'!Z$4:Z$378,'Payment Calendar'!$C$4:$C$378,Current!$G$1)</f>
        <v>0</v>
      </c>
      <c r="D40" s="95">
        <f ca="1">VLOOKUP($A40,Charts!$A$5:$N$54,(Current!$G$1+2),0)</f>
        <v>0</v>
      </c>
      <c r="E40" s="33">
        <f t="shared" ca="1" si="2"/>
        <v>0</v>
      </c>
      <c r="F40" s="105"/>
      <c r="I40" s="73">
        <f t="shared" ca="1" si="0"/>
        <v>43336</v>
      </c>
      <c r="J40" s="79">
        <f ca="1">J39+VLOOKUP(I40,'Payment Calendar'!$A$4:$AW$378,36,0)</f>
        <v>0</v>
      </c>
    </row>
    <row r="41" spans="1:1025" x14ac:dyDescent="0.25">
      <c r="A41" s="116">
        <v>24</v>
      </c>
      <c r="B41" t="str">
        <f>'Monthly Estimate'!A39</f>
        <v>Savings</v>
      </c>
      <c r="C41" s="33">
        <f ca="1">SUMIFS('Payment Calendar'!Z$4:Z$378,'Payment Calendar'!$C$4:$C$378,Current!$G$1)</f>
        <v>0</v>
      </c>
      <c r="D41" s="100">
        <f ca="1">VLOOKUP($A41,Charts!$A$5:$N$54,(Current!$G$1+2),0)</f>
        <v>0</v>
      </c>
      <c r="E41" s="33">
        <f t="shared" ref="E41:E52" ca="1" si="3">C41-D41</f>
        <v>0</v>
      </c>
      <c r="F41" s="105"/>
      <c r="G41" s="116"/>
      <c r="H41" s="116"/>
      <c r="I41" s="73"/>
      <c r="J41" s="99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  <c r="IW41" s="116"/>
      <c r="IX41" s="116"/>
      <c r="IY41" s="116"/>
      <c r="IZ41" s="116"/>
      <c r="JA41" s="116"/>
      <c r="JB41" s="116"/>
      <c r="JC41" s="116"/>
      <c r="JD41" s="116"/>
      <c r="JE41" s="116"/>
      <c r="JF41" s="116"/>
      <c r="JG41" s="116"/>
      <c r="JH41" s="116"/>
      <c r="JI41" s="116"/>
      <c r="JJ41" s="116"/>
      <c r="JK41" s="116"/>
      <c r="JL41" s="116"/>
      <c r="JM41" s="116"/>
      <c r="JN41" s="116"/>
      <c r="JO41" s="116"/>
      <c r="JP41" s="116"/>
      <c r="JQ41" s="116"/>
      <c r="JR41" s="116"/>
      <c r="JS41" s="116"/>
      <c r="JT41" s="116"/>
      <c r="JU41" s="116"/>
      <c r="JV41" s="116"/>
      <c r="JW41" s="116"/>
      <c r="JX41" s="116"/>
      <c r="JY41" s="116"/>
      <c r="JZ41" s="116"/>
      <c r="KA41" s="116"/>
      <c r="KB41" s="116"/>
      <c r="KC41" s="116"/>
      <c r="KD41" s="116"/>
      <c r="KE41" s="116"/>
      <c r="KF41" s="116"/>
      <c r="KG41" s="116"/>
      <c r="KH41" s="116"/>
      <c r="KI41" s="116"/>
      <c r="KJ41" s="116"/>
      <c r="KK41" s="116"/>
      <c r="KL41" s="116"/>
      <c r="KM41" s="116"/>
      <c r="KN41" s="116"/>
      <c r="KO41" s="116"/>
      <c r="KP41" s="116"/>
      <c r="KQ41" s="116"/>
      <c r="KR41" s="116"/>
      <c r="KS41" s="116"/>
      <c r="KT41" s="116"/>
      <c r="KU41" s="116"/>
      <c r="KV41" s="116"/>
      <c r="KW41" s="116"/>
      <c r="KX41" s="116"/>
      <c r="KY41" s="116"/>
      <c r="KZ41" s="116"/>
      <c r="LA41" s="116"/>
      <c r="LB41" s="116"/>
      <c r="LC41" s="116"/>
      <c r="LD41" s="116"/>
      <c r="LE41" s="116"/>
      <c r="LF41" s="116"/>
      <c r="LG41" s="116"/>
      <c r="LH41" s="116"/>
      <c r="LI41" s="116"/>
      <c r="LJ41" s="116"/>
      <c r="LK41" s="116"/>
      <c r="LL41" s="116"/>
      <c r="LM41" s="116"/>
      <c r="LN41" s="116"/>
      <c r="LO41" s="116"/>
      <c r="LP41" s="116"/>
      <c r="LQ41" s="116"/>
      <c r="LR41" s="116"/>
      <c r="LS41" s="116"/>
      <c r="LT41" s="116"/>
      <c r="LU41" s="116"/>
      <c r="LV41" s="116"/>
      <c r="LW41" s="116"/>
      <c r="LX41" s="116"/>
      <c r="LY41" s="116"/>
      <c r="LZ41" s="116"/>
      <c r="MA41" s="116"/>
      <c r="MB41" s="116"/>
      <c r="MC41" s="116"/>
      <c r="MD41" s="116"/>
      <c r="ME41" s="116"/>
      <c r="MF41" s="116"/>
      <c r="MG41" s="116"/>
      <c r="MH41" s="116"/>
      <c r="MI41" s="116"/>
      <c r="MJ41" s="116"/>
      <c r="MK41" s="116"/>
      <c r="ML41" s="116"/>
      <c r="MM41" s="116"/>
      <c r="MN41" s="116"/>
      <c r="MO41" s="116"/>
      <c r="MP41" s="116"/>
      <c r="MQ41" s="116"/>
      <c r="MR41" s="116"/>
      <c r="MS41" s="116"/>
      <c r="MT41" s="116"/>
      <c r="MU41" s="116"/>
      <c r="MV41" s="116"/>
      <c r="MW41" s="116"/>
      <c r="MX41" s="116"/>
      <c r="MY41" s="116"/>
      <c r="MZ41" s="116"/>
      <c r="NA41" s="116"/>
      <c r="NB41" s="116"/>
      <c r="NC41" s="116"/>
      <c r="ND41" s="116"/>
      <c r="NE41" s="116"/>
      <c r="NF41" s="116"/>
      <c r="NG41" s="116"/>
      <c r="NH41" s="116"/>
      <c r="NI41" s="116"/>
      <c r="NJ41" s="116"/>
      <c r="NK41" s="116"/>
      <c r="NL41" s="116"/>
      <c r="NM41" s="116"/>
      <c r="NN41" s="116"/>
      <c r="NO41" s="116"/>
      <c r="NP41" s="116"/>
      <c r="NQ41" s="116"/>
      <c r="NR41" s="116"/>
      <c r="NS41" s="116"/>
      <c r="NT41" s="116"/>
      <c r="NU41" s="116"/>
      <c r="NV41" s="116"/>
      <c r="NW41" s="116"/>
      <c r="NX41" s="116"/>
      <c r="NY41" s="116"/>
      <c r="NZ41" s="116"/>
      <c r="OA41" s="116"/>
      <c r="OB41" s="116"/>
      <c r="OC41" s="116"/>
      <c r="OD41" s="116"/>
      <c r="OE41" s="116"/>
      <c r="OF41" s="116"/>
      <c r="OG41" s="116"/>
      <c r="OH41" s="116"/>
      <c r="OI41" s="116"/>
      <c r="OJ41" s="116"/>
      <c r="OK41" s="116"/>
      <c r="OL41" s="116"/>
      <c r="OM41" s="116"/>
      <c r="ON41" s="116"/>
      <c r="OO41" s="116"/>
      <c r="OP41" s="116"/>
      <c r="OQ41" s="116"/>
      <c r="OR41" s="116"/>
      <c r="OS41" s="116"/>
      <c r="OT41" s="116"/>
      <c r="OU41" s="116"/>
      <c r="OV41" s="116"/>
      <c r="OW41" s="116"/>
      <c r="OX41" s="116"/>
      <c r="OY41" s="116"/>
      <c r="OZ41" s="116"/>
      <c r="PA41" s="116"/>
      <c r="PB41" s="116"/>
      <c r="PC41" s="116"/>
      <c r="PD41" s="116"/>
      <c r="PE41" s="116"/>
      <c r="PF41" s="116"/>
      <c r="PG41" s="116"/>
      <c r="PH41" s="116"/>
      <c r="PI41" s="116"/>
      <c r="PJ41" s="116"/>
      <c r="PK41" s="116"/>
      <c r="PL41" s="116"/>
      <c r="PM41" s="116"/>
      <c r="PN41" s="116"/>
      <c r="PO41" s="116"/>
      <c r="PP41" s="116"/>
      <c r="PQ41" s="116"/>
      <c r="PR41" s="116"/>
      <c r="PS41" s="116"/>
      <c r="PT41" s="116"/>
      <c r="PU41" s="116"/>
      <c r="PV41" s="116"/>
      <c r="PW41" s="116"/>
      <c r="PX41" s="116"/>
      <c r="PY41" s="116"/>
      <c r="PZ41" s="116"/>
      <c r="QA41" s="116"/>
      <c r="QB41" s="116"/>
      <c r="QC41" s="116"/>
      <c r="QD41" s="116"/>
      <c r="QE41" s="116"/>
      <c r="QF41" s="116"/>
      <c r="QG41" s="116"/>
      <c r="QH41" s="116"/>
      <c r="QI41" s="116"/>
      <c r="QJ41" s="116"/>
      <c r="QK41" s="116"/>
      <c r="QL41" s="116"/>
      <c r="QM41" s="116"/>
      <c r="QN41" s="116"/>
      <c r="QO41" s="116"/>
      <c r="QP41" s="116"/>
      <c r="QQ41" s="116"/>
      <c r="QR41" s="116"/>
      <c r="QS41" s="116"/>
      <c r="QT41" s="116"/>
      <c r="QU41" s="116"/>
      <c r="QV41" s="116"/>
      <c r="QW41" s="116"/>
      <c r="QX41" s="116"/>
      <c r="QY41" s="116"/>
      <c r="QZ41" s="116"/>
      <c r="RA41" s="116"/>
      <c r="RB41" s="116"/>
      <c r="RC41" s="116"/>
      <c r="RD41" s="116"/>
      <c r="RE41" s="116"/>
      <c r="RF41" s="116"/>
      <c r="RG41" s="116"/>
      <c r="RH41" s="116"/>
      <c r="RI41" s="116"/>
      <c r="RJ41" s="116"/>
      <c r="RK41" s="116"/>
      <c r="RL41" s="116"/>
      <c r="RM41" s="116"/>
      <c r="RN41" s="116"/>
      <c r="RO41" s="116"/>
      <c r="RP41" s="116"/>
      <c r="RQ41" s="116"/>
      <c r="RR41" s="116"/>
      <c r="RS41" s="116"/>
      <c r="RT41" s="116"/>
      <c r="RU41" s="116"/>
      <c r="RV41" s="116"/>
      <c r="RW41" s="116"/>
      <c r="RX41" s="116"/>
      <c r="RY41" s="116"/>
      <c r="RZ41" s="116"/>
      <c r="SA41" s="116"/>
      <c r="SB41" s="116"/>
      <c r="SC41" s="116"/>
      <c r="SD41" s="116"/>
      <c r="SE41" s="116"/>
      <c r="SF41" s="116"/>
      <c r="SG41" s="116"/>
      <c r="SH41" s="116"/>
      <c r="SI41" s="116"/>
      <c r="SJ41" s="116"/>
      <c r="SK41" s="116"/>
      <c r="SL41" s="116"/>
      <c r="SM41" s="116"/>
      <c r="SN41" s="116"/>
      <c r="SO41" s="116"/>
      <c r="SP41" s="116"/>
      <c r="SQ41" s="116"/>
      <c r="SR41" s="116"/>
      <c r="SS41" s="116"/>
      <c r="ST41" s="116"/>
      <c r="SU41" s="116"/>
      <c r="SV41" s="116"/>
      <c r="SW41" s="116"/>
      <c r="SX41" s="116"/>
      <c r="SY41" s="116"/>
      <c r="SZ41" s="116"/>
      <c r="TA41" s="116"/>
      <c r="TB41" s="116"/>
      <c r="TC41" s="116"/>
      <c r="TD41" s="116"/>
      <c r="TE41" s="116"/>
      <c r="TF41" s="116"/>
      <c r="TG41" s="116"/>
      <c r="TH41" s="116"/>
      <c r="TI41" s="116"/>
      <c r="TJ41" s="116"/>
      <c r="TK41" s="116"/>
      <c r="TL41" s="116"/>
      <c r="TM41" s="116"/>
      <c r="TN41" s="116"/>
      <c r="TO41" s="116"/>
      <c r="TP41" s="116"/>
      <c r="TQ41" s="116"/>
      <c r="TR41" s="116"/>
      <c r="TS41" s="116"/>
      <c r="TT41" s="116"/>
      <c r="TU41" s="116"/>
      <c r="TV41" s="116"/>
      <c r="TW41" s="116"/>
      <c r="TX41" s="116"/>
      <c r="TY41" s="116"/>
      <c r="TZ41" s="116"/>
      <c r="UA41" s="116"/>
      <c r="UB41" s="116"/>
      <c r="UC41" s="116"/>
      <c r="UD41" s="116"/>
      <c r="UE41" s="116"/>
      <c r="UF41" s="116"/>
      <c r="UG41" s="116"/>
      <c r="UH41" s="116"/>
      <c r="UI41" s="116"/>
      <c r="UJ41" s="116"/>
      <c r="UK41" s="116"/>
      <c r="UL41" s="116"/>
      <c r="UM41" s="116"/>
      <c r="UN41" s="116"/>
      <c r="UO41" s="116"/>
      <c r="UP41" s="116"/>
      <c r="UQ41" s="116"/>
      <c r="UR41" s="116"/>
      <c r="US41" s="116"/>
      <c r="UT41" s="116"/>
      <c r="UU41" s="116"/>
      <c r="UV41" s="116"/>
      <c r="UW41" s="116"/>
      <c r="UX41" s="116"/>
      <c r="UY41" s="116"/>
      <c r="UZ41" s="116"/>
      <c r="VA41" s="116"/>
      <c r="VB41" s="116"/>
      <c r="VC41" s="116"/>
      <c r="VD41" s="116"/>
      <c r="VE41" s="116"/>
      <c r="VF41" s="116"/>
      <c r="VG41" s="116"/>
      <c r="VH41" s="116"/>
      <c r="VI41" s="116"/>
      <c r="VJ41" s="116"/>
      <c r="VK41" s="116"/>
      <c r="VL41" s="116"/>
      <c r="VM41" s="116"/>
      <c r="VN41" s="116"/>
      <c r="VO41" s="116"/>
      <c r="VP41" s="116"/>
      <c r="VQ41" s="116"/>
      <c r="VR41" s="116"/>
      <c r="VS41" s="116"/>
      <c r="VT41" s="116"/>
      <c r="VU41" s="116"/>
      <c r="VV41" s="116"/>
      <c r="VW41" s="116"/>
      <c r="VX41" s="116"/>
      <c r="VY41" s="116"/>
      <c r="VZ41" s="116"/>
      <c r="WA41" s="116"/>
      <c r="WB41" s="116"/>
      <c r="WC41" s="116"/>
      <c r="WD41" s="116"/>
      <c r="WE41" s="116"/>
      <c r="WF41" s="116"/>
      <c r="WG41" s="116"/>
      <c r="WH41" s="116"/>
      <c r="WI41" s="116"/>
      <c r="WJ41" s="116"/>
      <c r="WK41" s="116"/>
      <c r="WL41" s="116"/>
      <c r="WM41" s="116"/>
      <c r="WN41" s="116"/>
      <c r="WO41" s="116"/>
      <c r="WP41" s="116"/>
      <c r="WQ41" s="116"/>
      <c r="WR41" s="116"/>
      <c r="WS41" s="116"/>
      <c r="WT41" s="116"/>
      <c r="WU41" s="116"/>
      <c r="WV41" s="116"/>
      <c r="WW41" s="116"/>
      <c r="WX41" s="116"/>
      <c r="WY41" s="116"/>
      <c r="WZ41" s="116"/>
      <c r="XA41" s="116"/>
      <c r="XB41" s="116"/>
      <c r="XC41" s="116"/>
      <c r="XD41" s="116"/>
      <c r="XE41" s="116"/>
      <c r="XF41" s="116"/>
      <c r="XG41" s="116"/>
      <c r="XH41" s="116"/>
      <c r="XI41" s="116"/>
      <c r="XJ41" s="116"/>
      <c r="XK41" s="116"/>
      <c r="XL41" s="116"/>
      <c r="XM41" s="116"/>
      <c r="XN41" s="116"/>
      <c r="XO41" s="116"/>
      <c r="XP41" s="116"/>
      <c r="XQ41" s="116"/>
      <c r="XR41" s="116"/>
      <c r="XS41" s="116"/>
      <c r="XT41" s="116"/>
      <c r="XU41" s="116"/>
      <c r="XV41" s="116"/>
      <c r="XW41" s="116"/>
      <c r="XX41" s="116"/>
      <c r="XY41" s="116"/>
      <c r="XZ41" s="116"/>
      <c r="YA41" s="116"/>
      <c r="YB41" s="116"/>
      <c r="YC41" s="116"/>
      <c r="YD41" s="116"/>
      <c r="YE41" s="116"/>
      <c r="YF41" s="116"/>
      <c r="YG41" s="116"/>
      <c r="YH41" s="116"/>
      <c r="YI41" s="116"/>
      <c r="YJ41" s="116"/>
      <c r="YK41" s="116"/>
      <c r="YL41" s="116"/>
      <c r="YM41" s="116"/>
      <c r="YN41" s="116"/>
      <c r="YO41" s="116"/>
      <c r="YP41" s="116"/>
      <c r="YQ41" s="116"/>
      <c r="YR41" s="116"/>
      <c r="YS41" s="116"/>
      <c r="YT41" s="116"/>
      <c r="YU41" s="116"/>
      <c r="YV41" s="116"/>
      <c r="YW41" s="116"/>
      <c r="YX41" s="116"/>
      <c r="YY41" s="116"/>
      <c r="YZ41" s="116"/>
      <c r="ZA41" s="116"/>
      <c r="ZB41" s="116"/>
      <c r="ZC41" s="116"/>
      <c r="ZD41" s="116"/>
      <c r="ZE41" s="116"/>
      <c r="ZF41" s="116"/>
      <c r="ZG41" s="116"/>
      <c r="ZH41" s="116"/>
      <c r="ZI41" s="116"/>
      <c r="ZJ41" s="116"/>
      <c r="ZK41" s="116"/>
      <c r="ZL41" s="116"/>
      <c r="ZM41" s="116"/>
      <c r="ZN41" s="116"/>
      <c r="ZO41" s="116"/>
      <c r="ZP41" s="116"/>
      <c r="ZQ41" s="116"/>
      <c r="ZR41" s="116"/>
      <c r="ZS41" s="116"/>
      <c r="ZT41" s="116"/>
      <c r="ZU41" s="116"/>
      <c r="ZV41" s="116"/>
      <c r="ZW41" s="116"/>
      <c r="ZX41" s="116"/>
      <c r="ZY41" s="116"/>
      <c r="ZZ41" s="116"/>
      <c r="AAA41" s="116"/>
      <c r="AAB41" s="116"/>
      <c r="AAC41" s="116"/>
      <c r="AAD41" s="116"/>
      <c r="AAE41" s="116"/>
      <c r="AAF41" s="116"/>
      <c r="AAG41" s="116"/>
      <c r="AAH41" s="116"/>
      <c r="AAI41" s="116"/>
      <c r="AAJ41" s="116"/>
      <c r="AAK41" s="116"/>
      <c r="AAL41" s="116"/>
      <c r="AAM41" s="116"/>
      <c r="AAN41" s="116"/>
      <c r="AAO41" s="116"/>
      <c r="AAP41" s="116"/>
      <c r="AAQ41" s="116"/>
      <c r="AAR41" s="116"/>
      <c r="AAS41" s="116"/>
      <c r="AAT41" s="116"/>
      <c r="AAU41" s="116"/>
      <c r="AAV41" s="116"/>
      <c r="AAW41" s="116"/>
      <c r="AAX41" s="116"/>
      <c r="AAY41" s="116"/>
      <c r="AAZ41" s="116"/>
      <c r="ABA41" s="116"/>
      <c r="ABB41" s="116"/>
      <c r="ABC41" s="116"/>
      <c r="ABD41" s="116"/>
      <c r="ABE41" s="116"/>
      <c r="ABF41" s="116"/>
      <c r="ABG41" s="116"/>
      <c r="ABH41" s="116"/>
      <c r="ABI41" s="116"/>
      <c r="ABJ41" s="116"/>
      <c r="ABK41" s="116"/>
      <c r="ABL41" s="116"/>
      <c r="ABM41" s="116"/>
      <c r="ABN41" s="116"/>
      <c r="ABO41" s="116"/>
      <c r="ABP41" s="116"/>
      <c r="ABQ41" s="116"/>
      <c r="ABR41" s="116"/>
      <c r="ABS41" s="116"/>
      <c r="ABT41" s="116"/>
      <c r="ABU41" s="116"/>
      <c r="ABV41" s="116"/>
      <c r="ABW41" s="116"/>
      <c r="ABX41" s="116"/>
      <c r="ABY41" s="116"/>
      <c r="ABZ41" s="116"/>
      <c r="ACA41" s="116"/>
      <c r="ACB41" s="116"/>
      <c r="ACC41" s="116"/>
      <c r="ACD41" s="116"/>
      <c r="ACE41" s="116"/>
      <c r="ACF41" s="116"/>
      <c r="ACG41" s="116"/>
      <c r="ACH41" s="116"/>
      <c r="ACI41" s="116"/>
      <c r="ACJ41" s="116"/>
      <c r="ACK41" s="116"/>
      <c r="ACL41" s="116"/>
      <c r="ACM41" s="116"/>
      <c r="ACN41" s="116"/>
      <c r="ACO41" s="116"/>
      <c r="ACP41" s="116"/>
      <c r="ACQ41" s="116"/>
      <c r="ACR41" s="116"/>
      <c r="ACS41" s="116"/>
      <c r="ACT41" s="116"/>
      <c r="ACU41" s="116"/>
      <c r="ACV41" s="116"/>
      <c r="ACW41" s="116"/>
      <c r="ACX41" s="116"/>
      <c r="ACY41" s="116"/>
      <c r="ACZ41" s="116"/>
      <c r="ADA41" s="116"/>
      <c r="ADB41" s="116"/>
      <c r="ADC41" s="116"/>
      <c r="ADD41" s="116"/>
      <c r="ADE41" s="116"/>
      <c r="ADF41" s="116"/>
      <c r="ADG41" s="116"/>
      <c r="ADH41" s="116"/>
      <c r="ADI41" s="116"/>
      <c r="ADJ41" s="116"/>
      <c r="ADK41" s="116"/>
      <c r="ADL41" s="116"/>
      <c r="ADM41" s="116"/>
      <c r="ADN41" s="116"/>
      <c r="ADO41" s="116"/>
      <c r="ADP41" s="116"/>
      <c r="ADQ41" s="116"/>
      <c r="ADR41" s="116"/>
      <c r="ADS41" s="116"/>
      <c r="ADT41" s="116"/>
      <c r="ADU41" s="116"/>
      <c r="ADV41" s="116"/>
      <c r="ADW41" s="116"/>
      <c r="ADX41" s="116"/>
      <c r="ADY41" s="116"/>
      <c r="ADZ41" s="116"/>
      <c r="AEA41" s="116"/>
      <c r="AEB41" s="116"/>
      <c r="AEC41" s="116"/>
      <c r="AED41" s="116"/>
      <c r="AEE41" s="116"/>
      <c r="AEF41" s="116"/>
      <c r="AEG41" s="116"/>
      <c r="AEH41" s="116"/>
      <c r="AEI41" s="116"/>
      <c r="AEJ41" s="116"/>
      <c r="AEK41" s="116"/>
      <c r="AEL41" s="116"/>
      <c r="AEM41" s="116"/>
      <c r="AEN41" s="116"/>
      <c r="AEO41" s="116"/>
      <c r="AEP41" s="116"/>
      <c r="AEQ41" s="116"/>
      <c r="AER41" s="116"/>
      <c r="AES41" s="116"/>
      <c r="AET41" s="116"/>
      <c r="AEU41" s="116"/>
      <c r="AEV41" s="116"/>
      <c r="AEW41" s="116"/>
      <c r="AEX41" s="116"/>
      <c r="AEY41" s="116"/>
      <c r="AEZ41" s="116"/>
      <c r="AFA41" s="116"/>
      <c r="AFB41" s="116"/>
      <c r="AFC41" s="116"/>
      <c r="AFD41" s="116"/>
      <c r="AFE41" s="116"/>
      <c r="AFF41" s="116"/>
      <c r="AFG41" s="116"/>
      <c r="AFH41" s="116"/>
      <c r="AFI41" s="116"/>
      <c r="AFJ41" s="116"/>
      <c r="AFK41" s="116"/>
      <c r="AFL41" s="116"/>
      <c r="AFM41" s="116"/>
      <c r="AFN41" s="116"/>
      <c r="AFO41" s="116"/>
      <c r="AFP41" s="116"/>
      <c r="AFQ41" s="116"/>
      <c r="AFR41" s="116"/>
      <c r="AFS41" s="116"/>
      <c r="AFT41" s="116"/>
      <c r="AFU41" s="116"/>
      <c r="AFV41" s="116"/>
      <c r="AFW41" s="116"/>
      <c r="AFX41" s="116"/>
      <c r="AFY41" s="116"/>
      <c r="AFZ41" s="116"/>
      <c r="AGA41" s="116"/>
      <c r="AGB41" s="116"/>
      <c r="AGC41" s="116"/>
      <c r="AGD41" s="116"/>
      <c r="AGE41" s="116"/>
      <c r="AGF41" s="116"/>
      <c r="AGG41" s="116"/>
      <c r="AGH41" s="116"/>
      <c r="AGI41" s="116"/>
      <c r="AGJ41" s="116"/>
      <c r="AGK41" s="116"/>
      <c r="AGL41" s="116"/>
      <c r="AGM41" s="116"/>
      <c r="AGN41" s="116"/>
      <c r="AGO41" s="116"/>
      <c r="AGP41" s="116"/>
      <c r="AGQ41" s="116"/>
      <c r="AGR41" s="116"/>
      <c r="AGS41" s="116"/>
      <c r="AGT41" s="116"/>
      <c r="AGU41" s="116"/>
      <c r="AGV41" s="116"/>
      <c r="AGW41" s="116"/>
      <c r="AGX41" s="116"/>
      <c r="AGY41" s="116"/>
      <c r="AGZ41" s="116"/>
      <c r="AHA41" s="116"/>
      <c r="AHB41" s="116"/>
      <c r="AHC41" s="116"/>
      <c r="AHD41" s="116"/>
      <c r="AHE41" s="116"/>
      <c r="AHF41" s="116"/>
      <c r="AHG41" s="116"/>
      <c r="AHH41" s="116"/>
      <c r="AHI41" s="116"/>
      <c r="AHJ41" s="116"/>
      <c r="AHK41" s="116"/>
      <c r="AHL41" s="116"/>
      <c r="AHM41" s="116"/>
      <c r="AHN41" s="116"/>
      <c r="AHO41" s="116"/>
      <c r="AHP41" s="116"/>
      <c r="AHQ41" s="116"/>
      <c r="AHR41" s="116"/>
      <c r="AHS41" s="116"/>
      <c r="AHT41" s="116"/>
      <c r="AHU41" s="116"/>
      <c r="AHV41" s="116"/>
      <c r="AHW41" s="116"/>
      <c r="AHX41" s="116"/>
      <c r="AHY41" s="116"/>
      <c r="AHZ41" s="116"/>
      <c r="AIA41" s="116"/>
      <c r="AIB41" s="116"/>
      <c r="AIC41" s="116"/>
      <c r="AID41" s="116"/>
      <c r="AIE41" s="116"/>
      <c r="AIF41" s="116"/>
      <c r="AIG41" s="116"/>
      <c r="AIH41" s="116"/>
      <c r="AII41" s="116"/>
      <c r="AIJ41" s="116"/>
      <c r="AIK41" s="116"/>
      <c r="AIL41" s="116"/>
      <c r="AIM41" s="116"/>
      <c r="AIN41" s="116"/>
      <c r="AIO41" s="116"/>
      <c r="AIP41" s="116"/>
      <c r="AIQ41" s="116"/>
      <c r="AIR41" s="116"/>
      <c r="AIS41" s="116"/>
      <c r="AIT41" s="116"/>
      <c r="AIU41" s="116"/>
      <c r="AIV41" s="116"/>
      <c r="AIW41" s="116"/>
      <c r="AIX41" s="116"/>
      <c r="AIY41" s="116"/>
      <c r="AIZ41" s="116"/>
      <c r="AJA41" s="116"/>
      <c r="AJB41" s="116"/>
      <c r="AJC41" s="116"/>
      <c r="AJD41" s="116"/>
      <c r="AJE41" s="116"/>
      <c r="AJF41" s="116"/>
      <c r="AJG41" s="116"/>
      <c r="AJH41" s="116"/>
      <c r="AJI41" s="116"/>
      <c r="AJJ41" s="116"/>
      <c r="AJK41" s="116"/>
      <c r="AJL41" s="116"/>
      <c r="AJM41" s="116"/>
      <c r="AJN41" s="116"/>
      <c r="AJO41" s="116"/>
      <c r="AJP41" s="116"/>
      <c r="AJQ41" s="116"/>
      <c r="AJR41" s="116"/>
      <c r="AJS41" s="116"/>
      <c r="AJT41" s="116"/>
      <c r="AJU41" s="116"/>
      <c r="AJV41" s="116"/>
      <c r="AJW41" s="116"/>
      <c r="AJX41" s="116"/>
      <c r="AJY41" s="116"/>
      <c r="AJZ41" s="116"/>
      <c r="AKA41" s="116"/>
      <c r="AKB41" s="116"/>
      <c r="AKC41" s="116"/>
      <c r="AKD41" s="116"/>
      <c r="AKE41" s="116"/>
      <c r="AKF41" s="116"/>
      <c r="AKG41" s="116"/>
      <c r="AKH41" s="116"/>
      <c r="AKI41" s="116"/>
      <c r="AKJ41" s="116"/>
      <c r="AKK41" s="116"/>
      <c r="AKL41" s="116"/>
      <c r="AKM41" s="116"/>
      <c r="AKN41" s="116"/>
      <c r="AKO41" s="116"/>
      <c r="AKP41" s="116"/>
      <c r="AKQ41" s="116"/>
      <c r="AKR41" s="116"/>
      <c r="AKS41" s="116"/>
      <c r="AKT41" s="116"/>
      <c r="AKU41" s="116"/>
      <c r="AKV41" s="116"/>
      <c r="AKW41" s="116"/>
      <c r="AKX41" s="116"/>
      <c r="AKY41" s="116"/>
      <c r="AKZ41" s="116"/>
      <c r="ALA41" s="116"/>
      <c r="ALB41" s="116"/>
      <c r="ALC41" s="116"/>
      <c r="ALD41" s="116"/>
      <c r="ALE41" s="116"/>
      <c r="ALF41" s="116"/>
      <c r="ALG41" s="116"/>
      <c r="ALH41" s="116"/>
      <c r="ALI41" s="116"/>
      <c r="ALJ41" s="116"/>
      <c r="ALK41" s="116"/>
      <c r="ALL41" s="116"/>
      <c r="ALM41" s="116"/>
      <c r="ALN41" s="116"/>
      <c r="ALO41" s="116"/>
      <c r="ALP41" s="116"/>
      <c r="ALQ41" s="116"/>
      <c r="ALR41" s="116"/>
      <c r="ALS41" s="116"/>
      <c r="ALT41" s="116"/>
      <c r="ALU41" s="116"/>
      <c r="ALV41" s="116"/>
      <c r="ALW41" s="116"/>
      <c r="ALX41" s="116"/>
      <c r="ALY41" s="116"/>
      <c r="ALZ41" s="116"/>
      <c r="AMA41" s="116"/>
      <c r="AMB41" s="116"/>
      <c r="AMC41" s="116"/>
      <c r="AMD41" s="116"/>
      <c r="AME41" s="116"/>
      <c r="AMF41" s="116"/>
      <c r="AMG41" s="116"/>
      <c r="AMH41" s="116"/>
      <c r="AMI41" s="116"/>
      <c r="AMJ41" s="116"/>
      <c r="AMK41" s="116"/>
    </row>
    <row r="42" spans="1:1025" x14ac:dyDescent="0.25">
      <c r="A42" s="116">
        <v>25</v>
      </c>
      <c r="B42" t="str">
        <f>'Monthly Estimate'!A40</f>
        <v>Kids' Activities</v>
      </c>
      <c r="C42" s="33">
        <f ca="1">SUMIFS('Payment Calendar'!Z$4:Z$378,'Payment Calendar'!$C$4:$C$378,Current!$G$1)</f>
        <v>0</v>
      </c>
      <c r="D42" s="100">
        <f ca="1">VLOOKUP($A42,Charts!$A$5:$N$54,(Current!$G$1+2),0)</f>
        <v>0</v>
      </c>
      <c r="E42" s="33">
        <f t="shared" ca="1" si="3"/>
        <v>0</v>
      </c>
      <c r="F42" s="105"/>
      <c r="G42" s="116"/>
      <c r="H42" s="116"/>
      <c r="I42" s="73"/>
      <c r="J42" s="99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  <c r="AAX42" s="116"/>
      <c r="AAY42" s="116"/>
      <c r="AAZ42" s="116"/>
      <c r="ABA42" s="116"/>
      <c r="ABB42" s="116"/>
      <c r="ABC42" s="116"/>
      <c r="ABD42" s="116"/>
      <c r="ABE42" s="116"/>
      <c r="ABF42" s="116"/>
      <c r="ABG42" s="116"/>
      <c r="ABH42" s="116"/>
      <c r="ABI42" s="116"/>
      <c r="ABJ42" s="116"/>
      <c r="ABK42" s="116"/>
      <c r="ABL42" s="116"/>
      <c r="ABM42" s="116"/>
      <c r="ABN42" s="116"/>
      <c r="ABO42" s="116"/>
      <c r="ABP42" s="116"/>
      <c r="ABQ42" s="116"/>
      <c r="ABR42" s="116"/>
      <c r="ABS42" s="116"/>
      <c r="ABT42" s="116"/>
      <c r="ABU42" s="116"/>
      <c r="ABV42" s="116"/>
      <c r="ABW42" s="116"/>
      <c r="ABX42" s="116"/>
      <c r="ABY42" s="116"/>
      <c r="ABZ42" s="116"/>
      <c r="ACA42" s="116"/>
      <c r="ACB42" s="116"/>
      <c r="ACC42" s="116"/>
      <c r="ACD42" s="116"/>
      <c r="ACE42" s="116"/>
      <c r="ACF42" s="116"/>
      <c r="ACG42" s="116"/>
      <c r="ACH42" s="116"/>
      <c r="ACI42" s="116"/>
      <c r="ACJ42" s="116"/>
      <c r="ACK42" s="116"/>
      <c r="ACL42" s="116"/>
      <c r="ACM42" s="116"/>
      <c r="ACN42" s="116"/>
      <c r="ACO42" s="116"/>
      <c r="ACP42" s="116"/>
      <c r="ACQ42" s="116"/>
      <c r="ACR42" s="116"/>
      <c r="ACS42" s="116"/>
      <c r="ACT42" s="116"/>
      <c r="ACU42" s="116"/>
      <c r="ACV42" s="116"/>
      <c r="ACW42" s="116"/>
      <c r="ACX42" s="116"/>
      <c r="ACY42" s="116"/>
      <c r="ACZ42" s="116"/>
      <c r="ADA42" s="116"/>
      <c r="ADB42" s="116"/>
      <c r="ADC42" s="116"/>
      <c r="ADD42" s="116"/>
      <c r="ADE42" s="116"/>
      <c r="ADF42" s="116"/>
      <c r="ADG42" s="116"/>
      <c r="ADH42" s="116"/>
      <c r="ADI42" s="116"/>
      <c r="ADJ42" s="116"/>
      <c r="ADK42" s="116"/>
      <c r="ADL42" s="116"/>
      <c r="ADM42" s="116"/>
      <c r="ADN42" s="116"/>
      <c r="ADO42" s="116"/>
      <c r="ADP42" s="116"/>
      <c r="ADQ42" s="116"/>
      <c r="ADR42" s="116"/>
      <c r="ADS42" s="116"/>
      <c r="ADT42" s="116"/>
      <c r="ADU42" s="116"/>
      <c r="ADV42" s="116"/>
      <c r="ADW42" s="116"/>
      <c r="ADX42" s="116"/>
      <c r="ADY42" s="116"/>
      <c r="ADZ42" s="116"/>
      <c r="AEA42" s="116"/>
      <c r="AEB42" s="116"/>
      <c r="AEC42" s="116"/>
      <c r="AED42" s="116"/>
      <c r="AEE42" s="116"/>
      <c r="AEF42" s="116"/>
      <c r="AEG42" s="116"/>
      <c r="AEH42" s="116"/>
      <c r="AEI42" s="116"/>
      <c r="AEJ42" s="116"/>
      <c r="AEK42" s="116"/>
      <c r="AEL42" s="116"/>
      <c r="AEM42" s="116"/>
      <c r="AEN42" s="116"/>
      <c r="AEO42" s="116"/>
      <c r="AEP42" s="116"/>
      <c r="AEQ42" s="116"/>
      <c r="AER42" s="116"/>
      <c r="AES42" s="116"/>
      <c r="AET42" s="116"/>
      <c r="AEU42" s="116"/>
      <c r="AEV42" s="116"/>
      <c r="AEW42" s="116"/>
      <c r="AEX42" s="116"/>
      <c r="AEY42" s="116"/>
      <c r="AEZ42" s="116"/>
      <c r="AFA42" s="116"/>
      <c r="AFB42" s="116"/>
      <c r="AFC42" s="116"/>
      <c r="AFD42" s="116"/>
      <c r="AFE42" s="116"/>
      <c r="AFF42" s="116"/>
      <c r="AFG42" s="116"/>
      <c r="AFH42" s="116"/>
      <c r="AFI42" s="116"/>
      <c r="AFJ42" s="116"/>
      <c r="AFK42" s="116"/>
      <c r="AFL42" s="116"/>
      <c r="AFM42" s="116"/>
      <c r="AFN42" s="116"/>
      <c r="AFO42" s="116"/>
      <c r="AFP42" s="116"/>
      <c r="AFQ42" s="116"/>
      <c r="AFR42" s="116"/>
      <c r="AFS42" s="116"/>
      <c r="AFT42" s="116"/>
      <c r="AFU42" s="116"/>
      <c r="AFV42" s="116"/>
      <c r="AFW42" s="116"/>
      <c r="AFX42" s="116"/>
      <c r="AFY42" s="116"/>
      <c r="AFZ42" s="116"/>
      <c r="AGA42" s="116"/>
      <c r="AGB42" s="116"/>
      <c r="AGC42" s="116"/>
      <c r="AGD42" s="116"/>
      <c r="AGE42" s="116"/>
      <c r="AGF42" s="116"/>
      <c r="AGG42" s="116"/>
      <c r="AGH42" s="116"/>
      <c r="AGI42" s="116"/>
      <c r="AGJ42" s="116"/>
      <c r="AGK42" s="116"/>
      <c r="AGL42" s="116"/>
      <c r="AGM42" s="116"/>
      <c r="AGN42" s="116"/>
      <c r="AGO42" s="116"/>
      <c r="AGP42" s="116"/>
      <c r="AGQ42" s="116"/>
      <c r="AGR42" s="116"/>
      <c r="AGS42" s="116"/>
      <c r="AGT42" s="116"/>
      <c r="AGU42" s="116"/>
      <c r="AGV42" s="116"/>
      <c r="AGW42" s="116"/>
      <c r="AGX42" s="116"/>
      <c r="AGY42" s="116"/>
      <c r="AGZ42" s="116"/>
      <c r="AHA42" s="116"/>
      <c r="AHB42" s="116"/>
      <c r="AHC42" s="116"/>
      <c r="AHD42" s="116"/>
      <c r="AHE42" s="116"/>
      <c r="AHF42" s="116"/>
      <c r="AHG42" s="116"/>
      <c r="AHH42" s="116"/>
      <c r="AHI42" s="116"/>
      <c r="AHJ42" s="116"/>
      <c r="AHK42" s="116"/>
      <c r="AHL42" s="116"/>
      <c r="AHM42" s="116"/>
      <c r="AHN42" s="116"/>
      <c r="AHO42" s="116"/>
      <c r="AHP42" s="116"/>
      <c r="AHQ42" s="116"/>
      <c r="AHR42" s="116"/>
      <c r="AHS42" s="116"/>
      <c r="AHT42" s="116"/>
      <c r="AHU42" s="116"/>
      <c r="AHV42" s="116"/>
      <c r="AHW42" s="116"/>
      <c r="AHX42" s="116"/>
      <c r="AHY42" s="116"/>
      <c r="AHZ42" s="116"/>
      <c r="AIA42" s="116"/>
      <c r="AIB42" s="116"/>
      <c r="AIC42" s="116"/>
      <c r="AID42" s="116"/>
      <c r="AIE42" s="116"/>
      <c r="AIF42" s="116"/>
      <c r="AIG42" s="116"/>
      <c r="AIH42" s="116"/>
      <c r="AII42" s="116"/>
      <c r="AIJ42" s="116"/>
      <c r="AIK42" s="116"/>
      <c r="AIL42" s="116"/>
      <c r="AIM42" s="116"/>
      <c r="AIN42" s="116"/>
      <c r="AIO42" s="116"/>
      <c r="AIP42" s="116"/>
      <c r="AIQ42" s="116"/>
      <c r="AIR42" s="116"/>
      <c r="AIS42" s="116"/>
      <c r="AIT42" s="116"/>
      <c r="AIU42" s="116"/>
      <c r="AIV42" s="116"/>
      <c r="AIW42" s="116"/>
      <c r="AIX42" s="116"/>
      <c r="AIY42" s="116"/>
      <c r="AIZ42" s="116"/>
      <c r="AJA42" s="116"/>
      <c r="AJB42" s="116"/>
      <c r="AJC42" s="116"/>
      <c r="AJD42" s="116"/>
      <c r="AJE42" s="116"/>
      <c r="AJF42" s="116"/>
      <c r="AJG42" s="116"/>
      <c r="AJH42" s="116"/>
      <c r="AJI42" s="116"/>
      <c r="AJJ42" s="116"/>
      <c r="AJK42" s="116"/>
      <c r="AJL42" s="116"/>
      <c r="AJM42" s="116"/>
      <c r="AJN42" s="116"/>
      <c r="AJO42" s="116"/>
      <c r="AJP42" s="116"/>
      <c r="AJQ42" s="116"/>
      <c r="AJR42" s="116"/>
      <c r="AJS42" s="116"/>
      <c r="AJT42" s="116"/>
      <c r="AJU42" s="116"/>
      <c r="AJV42" s="116"/>
      <c r="AJW42" s="116"/>
      <c r="AJX42" s="116"/>
      <c r="AJY42" s="116"/>
      <c r="AJZ42" s="116"/>
      <c r="AKA42" s="116"/>
      <c r="AKB42" s="116"/>
      <c r="AKC42" s="116"/>
      <c r="AKD42" s="116"/>
      <c r="AKE42" s="116"/>
      <c r="AKF42" s="116"/>
      <c r="AKG42" s="116"/>
      <c r="AKH42" s="116"/>
      <c r="AKI42" s="116"/>
      <c r="AKJ42" s="116"/>
      <c r="AKK42" s="116"/>
      <c r="AKL42" s="116"/>
      <c r="AKM42" s="116"/>
      <c r="AKN42" s="116"/>
      <c r="AKO42" s="116"/>
      <c r="AKP42" s="116"/>
      <c r="AKQ42" s="116"/>
      <c r="AKR42" s="116"/>
      <c r="AKS42" s="116"/>
      <c r="AKT42" s="116"/>
      <c r="AKU42" s="116"/>
      <c r="AKV42" s="116"/>
      <c r="AKW42" s="116"/>
      <c r="AKX42" s="116"/>
      <c r="AKY42" s="116"/>
      <c r="AKZ42" s="116"/>
      <c r="ALA42" s="116"/>
      <c r="ALB42" s="116"/>
      <c r="ALC42" s="116"/>
      <c r="ALD42" s="116"/>
      <c r="ALE42" s="116"/>
      <c r="ALF42" s="116"/>
      <c r="ALG42" s="116"/>
      <c r="ALH42" s="116"/>
      <c r="ALI42" s="116"/>
      <c r="ALJ42" s="116"/>
      <c r="ALK42" s="116"/>
      <c r="ALL42" s="116"/>
      <c r="ALM42" s="116"/>
      <c r="ALN42" s="116"/>
      <c r="ALO42" s="116"/>
      <c r="ALP42" s="116"/>
      <c r="ALQ42" s="116"/>
      <c r="ALR42" s="116"/>
      <c r="ALS42" s="116"/>
      <c r="ALT42" s="116"/>
      <c r="ALU42" s="116"/>
      <c r="ALV42" s="116"/>
      <c r="ALW42" s="116"/>
      <c r="ALX42" s="116"/>
      <c r="ALY42" s="116"/>
      <c r="ALZ42" s="116"/>
      <c r="AMA42" s="116"/>
      <c r="AMB42" s="116"/>
      <c r="AMC42" s="116"/>
      <c r="AMD42" s="116"/>
      <c r="AME42" s="116"/>
      <c r="AMF42" s="116"/>
      <c r="AMG42" s="116"/>
      <c r="AMH42" s="116"/>
      <c r="AMI42" s="116"/>
      <c r="AMJ42" s="116"/>
      <c r="AMK42" s="116"/>
    </row>
    <row r="43" spans="1:1025" x14ac:dyDescent="0.25">
      <c r="A43" s="116">
        <v>26</v>
      </c>
      <c r="B43" t="str">
        <f>'Monthly Estimate'!A41</f>
        <v>Personal Care</v>
      </c>
      <c r="C43" s="33">
        <f ca="1">SUMIFS('Payment Calendar'!Z$4:Z$378,'Payment Calendar'!$C$4:$C$378,Current!$G$1)</f>
        <v>0</v>
      </c>
      <c r="D43" s="100">
        <f ca="1">VLOOKUP($A43,Charts!$A$5:$N$54,(Current!$G$1+2),0)</f>
        <v>0</v>
      </c>
      <c r="E43" s="33">
        <f t="shared" ca="1" si="3"/>
        <v>0</v>
      </c>
      <c r="F43" s="105"/>
      <c r="G43" s="116"/>
      <c r="H43" s="116"/>
      <c r="I43" s="73"/>
      <c r="J43" s="99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  <c r="IW43" s="116"/>
      <c r="IX43" s="116"/>
      <c r="IY43" s="116"/>
      <c r="IZ43" s="116"/>
      <c r="JA43" s="116"/>
      <c r="JB43" s="116"/>
      <c r="JC43" s="116"/>
      <c r="JD43" s="116"/>
      <c r="JE43" s="116"/>
      <c r="JF43" s="116"/>
      <c r="JG43" s="116"/>
      <c r="JH43" s="116"/>
      <c r="JI43" s="116"/>
      <c r="JJ43" s="116"/>
      <c r="JK43" s="116"/>
      <c r="JL43" s="116"/>
      <c r="JM43" s="116"/>
      <c r="JN43" s="116"/>
      <c r="JO43" s="116"/>
      <c r="JP43" s="116"/>
      <c r="JQ43" s="116"/>
      <c r="JR43" s="116"/>
      <c r="JS43" s="116"/>
      <c r="JT43" s="116"/>
      <c r="JU43" s="116"/>
      <c r="JV43" s="116"/>
      <c r="JW43" s="116"/>
      <c r="JX43" s="116"/>
      <c r="JY43" s="116"/>
      <c r="JZ43" s="116"/>
      <c r="KA43" s="116"/>
      <c r="KB43" s="116"/>
      <c r="KC43" s="116"/>
      <c r="KD43" s="116"/>
      <c r="KE43" s="116"/>
      <c r="KF43" s="116"/>
      <c r="KG43" s="116"/>
      <c r="KH43" s="116"/>
      <c r="KI43" s="116"/>
      <c r="KJ43" s="116"/>
      <c r="KK43" s="116"/>
      <c r="KL43" s="116"/>
      <c r="KM43" s="116"/>
      <c r="KN43" s="116"/>
      <c r="KO43" s="116"/>
      <c r="KP43" s="116"/>
      <c r="KQ43" s="116"/>
      <c r="KR43" s="116"/>
      <c r="KS43" s="116"/>
      <c r="KT43" s="116"/>
      <c r="KU43" s="116"/>
      <c r="KV43" s="116"/>
      <c r="KW43" s="116"/>
      <c r="KX43" s="116"/>
      <c r="KY43" s="116"/>
      <c r="KZ43" s="116"/>
      <c r="LA43" s="116"/>
      <c r="LB43" s="116"/>
      <c r="LC43" s="116"/>
      <c r="LD43" s="116"/>
      <c r="LE43" s="116"/>
      <c r="LF43" s="116"/>
      <c r="LG43" s="116"/>
      <c r="LH43" s="116"/>
      <c r="LI43" s="116"/>
      <c r="LJ43" s="116"/>
      <c r="LK43" s="116"/>
      <c r="LL43" s="116"/>
      <c r="LM43" s="116"/>
      <c r="LN43" s="116"/>
      <c r="LO43" s="116"/>
      <c r="LP43" s="116"/>
      <c r="LQ43" s="116"/>
      <c r="LR43" s="116"/>
      <c r="LS43" s="116"/>
      <c r="LT43" s="116"/>
      <c r="LU43" s="116"/>
      <c r="LV43" s="116"/>
      <c r="LW43" s="116"/>
      <c r="LX43" s="116"/>
      <c r="LY43" s="116"/>
      <c r="LZ43" s="116"/>
      <c r="MA43" s="116"/>
      <c r="MB43" s="116"/>
      <c r="MC43" s="116"/>
      <c r="MD43" s="116"/>
      <c r="ME43" s="116"/>
      <c r="MF43" s="116"/>
      <c r="MG43" s="116"/>
      <c r="MH43" s="116"/>
      <c r="MI43" s="116"/>
      <c r="MJ43" s="116"/>
      <c r="MK43" s="116"/>
      <c r="ML43" s="116"/>
      <c r="MM43" s="116"/>
      <c r="MN43" s="116"/>
      <c r="MO43" s="116"/>
      <c r="MP43" s="116"/>
      <c r="MQ43" s="116"/>
      <c r="MR43" s="116"/>
      <c r="MS43" s="116"/>
      <c r="MT43" s="116"/>
      <c r="MU43" s="116"/>
      <c r="MV43" s="116"/>
      <c r="MW43" s="116"/>
      <c r="MX43" s="116"/>
      <c r="MY43" s="116"/>
      <c r="MZ43" s="116"/>
      <c r="NA43" s="116"/>
      <c r="NB43" s="116"/>
      <c r="NC43" s="116"/>
      <c r="ND43" s="116"/>
      <c r="NE43" s="116"/>
      <c r="NF43" s="116"/>
      <c r="NG43" s="116"/>
      <c r="NH43" s="116"/>
      <c r="NI43" s="116"/>
      <c r="NJ43" s="116"/>
      <c r="NK43" s="116"/>
      <c r="NL43" s="116"/>
      <c r="NM43" s="116"/>
      <c r="NN43" s="116"/>
      <c r="NO43" s="116"/>
      <c r="NP43" s="116"/>
      <c r="NQ43" s="116"/>
      <c r="NR43" s="116"/>
      <c r="NS43" s="116"/>
      <c r="NT43" s="116"/>
      <c r="NU43" s="116"/>
      <c r="NV43" s="116"/>
      <c r="NW43" s="116"/>
      <c r="NX43" s="116"/>
      <c r="NY43" s="116"/>
      <c r="NZ43" s="116"/>
      <c r="OA43" s="116"/>
      <c r="OB43" s="116"/>
      <c r="OC43" s="116"/>
      <c r="OD43" s="116"/>
      <c r="OE43" s="116"/>
      <c r="OF43" s="116"/>
      <c r="OG43" s="116"/>
      <c r="OH43" s="116"/>
      <c r="OI43" s="116"/>
      <c r="OJ43" s="116"/>
      <c r="OK43" s="116"/>
      <c r="OL43" s="116"/>
      <c r="OM43" s="116"/>
      <c r="ON43" s="116"/>
      <c r="OO43" s="116"/>
      <c r="OP43" s="116"/>
      <c r="OQ43" s="116"/>
      <c r="OR43" s="116"/>
      <c r="OS43" s="116"/>
      <c r="OT43" s="116"/>
      <c r="OU43" s="116"/>
      <c r="OV43" s="116"/>
      <c r="OW43" s="116"/>
      <c r="OX43" s="116"/>
      <c r="OY43" s="116"/>
      <c r="OZ43" s="116"/>
      <c r="PA43" s="116"/>
      <c r="PB43" s="116"/>
      <c r="PC43" s="116"/>
      <c r="PD43" s="116"/>
      <c r="PE43" s="116"/>
      <c r="PF43" s="116"/>
      <c r="PG43" s="116"/>
      <c r="PH43" s="116"/>
      <c r="PI43" s="116"/>
      <c r="PJ43" s="116"/>
      <c r="PK43" s="116"/>
      <c r="PL43" s="116"/>
      <c r="PM43" s="116"/>
      <c r="PN43" s="116"/>
      <c r="PO43" s="116"/>
      <c r="PP43" s="116"/>
      <c r="PQ43" s="116"/>
      <c r="PR43" s="116"/>
      <c r="PS43" s="116"/>
      <c r="PT43" s="116"/>
      <c r="PU43" s="116"/>
      <c r="PV43" s="116"/>
      <c r="PW43" s="116"/>
      <c r="PX43" s="116"/>
      <c r="PY43" s="116"/>
      <c r="PZ43" s="116"/>
      <c r="QA43" s="116"/>
      <c r="QB43" s="116"/>
      <c r="QC43" s="116"/>
      <c r="QD43" s="116"/>
      <c r="QE43" s="116"/>
      <c r="QF43" s="116"/>
      <c r="QG43" s="116"/>
      <c r="QH43" s="116"/>
      <c r="QI43" s="116"/>
      <c r="QJ43" s="116"/>
      <c r="QK43" s="116"/>
      <c r="QL43" s="116"/>
      <c r="QM43" s="116"/>
      <c r="QN43" s="116"/>
      <c r="QO43" s="116"/>
      <c r="QP43" s="116"/>
      <c r="QQ43" s="116"/>
      <c r="QR43" s="116"/>
      <c r="QS43" s="116"/>
      <c r="QT43" s="116"/>
      <c r="QU43" s="116"/>
      <c r="QV43" s="116"/>
      <c r="QW43" s="116"/>
      <c r="QX43" s="116"/>
      <c r="QY43" s="116"/>
      <c r="QZ43" s="116"/>
      <c r="RA43" s="116"/>
      <c r="RB43" s="116"/>
      <c r="RC43" s="116"/>
      <c r="RD43" s="116"/>
      <c r="RE43" s="116"/>
      <c r="RF43" s="116"/>
      <c r="RG43" s="116"/>
      <c r="RH43" s="116"/>
      <c r="RI43" s="116"/>
      <c r="RJ43" s="116"/>
      <c r="RK43" s="116"/>
      <c r="RL43" s="116"/>
      <c r="RM43" s="116"/>
      <c r="RN43" s="116"/>
      <c r="RO43" s="116"/>
      <c r="RP43" s="116"/>
      <c r="RQ43" s="116"/>
      <c r="RR43" s="116"/>
      <c r="RS43" s="116"/>
      <c r="RT43" s="116"/>
      <c r="RU43" s="116"/>
      <c r="RV43" s="116"/>
      <c r="RW43" s="116"/>
      <c r="RX43" s="116"/>
      <c r="RY43" s="116"/>
      <c r="RZ43" s="116"/>
      <c r="SA43" s="116"/>
      <c r="SB43" s="116"/>
      <c r="SC43" s="116"/>
      <c r="SD43" s="116"/>
      <c r="SE43" s="116"/>
      <c r="SF43" s="116"/>
      <c r="SG43" s="116"/>
      <c r="SH43" s="116"/>
      <c r="SI43" s="116"/>
      <c r="SJ43" s="116"/>
      <c r="SK43" s="116"/>
      <c r="SL43" s="116"/>
      <c r="SM43" s="116"/>
      <c r="SN43" s="116"/>
      <c r="SO43" s="116"/>
      <c r="SP43" s="116"/>
      <c r="SQ43" s="116"/>
      <c r="SR43" s="116"/>
      <c r="SS43" s="116"/>
      <c r="ST43" s="116"/>
      <c r="SU43" s="116"/>
      <c r="SV43" s="116"/>
      <c r="SW43" s="116"/>
      <c r="SX43" s="116"/>
      <c r="SY43" s="116"/>
      <c r="SZ43" s="116"/>
      <c r="TA43" s="116"/>
      <c r="TB43" s="116"/>
      <c r="TC43" s="116"/>
      <c r="TD43" s="116"/>
      <c r="TE43" s="116"/>
      <c r="TF43" s="116"/>
      <c r="TG43" s="116"/>
      <c r="TH43" s="116"/>
      <c r="TI43" s="116"/>
      <c r="TJ43" s="116"/>
      <c r="TK43" s="116"/>
      <c r="TL43" s="116"/>
      <c r="TM43" s="116"/>
      <c r="TN43" s="116"/>
      <c r="TO43" s="116"/>
      <c r="TP43" s="116"/>
      <c r="TQ43" s="116"/>
      <c r="TR43" s="116"/>
      <c r="TS43" s="116"/>
      <c r="TT43" s="116"/>
      <c r="TU43" s="116"/>
      <c r="TV43" s="116"/>
      <c r="TW43" s="116"/>
      <c r="TX43" s="116"/>
      <c r="TY43" s="116"/>
      <c r="TZ43" s="116"/>
      <c r="UA43" s="116"/>
      <c r="UB43" s="116"/>
      <c r="UC43" s="116"/>
      <c r="UD43" s="116"/>
      <c r="UE43" s="116"/>
      <c r="UF43" s="116"/>
      <c r="UG43" s="116"/>
      <c r="UH43" s="116"/>
      <c r="UI43" s="116"/>
      <c r="UJ43" s="116"/>
      <c r="UK43" s="116"/>
      <c r="UL43" s="116"/>
      <c r="UM43" s="116"/>
      <c r="UN43" s="116"/>
      <c r="UO43" s="116"/>
      <c r="UP43" s="116"/>
      <c r="UQ43" s="116"/>
      <c r="UR43" s="116"/>
      <c r="US43" s="116"/>
      <c r="UT43" s="116"/>
      <c r="UU43" s="116"/>
      <c r="UV43" s="116"/>
      <c r="UW43" s="116"/>
      <c r="UX43" s="116"/>
      <c r="UY43" s="116"/>
      <c r="UZ43" s="116"/>
      <c r="VA43" s="116"/>
      <c r="VB43" s="116"/>
      <c r="VC43" s="116"/>
      <c r="VD43" s="116"/>
      <c r="VE43" s="116"/>
      <c r="VF43" s="116"/>
      <c r="VG43" s="116"/>
      <c r="VH43" s="116"/>
      <c r="VI43" s="116"/>
      <c r="VJ43" s="116"/>
      <c r="VK43" s="116"/>
      <c r="VL43" s="116"/>
      <c r="VM43" s="116"/>
      <c r="VN43" s="116"/>
      <c r="VO43" s="116"/>
      <c r="VP43" s="116"/>
      <c r="VQ43" s="116"/>
      <c r="VR43" s="116"/>
      <c r="VS43" s="116"/>
      <c r="VT43" s="116"/>
      <c r="VU43" s="116"/>
      <c r="VV43" s="116"/>
      <c r="VW43" s="116"/>
      <c r="VX43" s="116"/>
      <c r="VY43" s="116"/>
      <c r="VZ43" s="116"/>
      <c r="WA43" s="116"/>
      <c r="WB43" s="116"/>
      <c r="WC43" s="116"/>
      <c r="WD43" s="116"/>
      <c r="WE43" s="116"/>
      <c r="WF43" s="116"/>
      <c r="WG43" s="116"/>
      <c r="WH43" s="116"/>
      <c r="WI43" s="116"/>
      <c r="WJ43" s="116"/>
      <c r="WK43" s="116"/>
      <c r="WL43" s="116"/>
      <c r="WM43" s="116"/>
      <c r="WN43" s="116"/>
      <c r="WO43" s="116"/>
      <c r="WP43" s="116"/>
      <c r="WQ43" s="116"/>
      <c r="WR43" s="116"/>
      <c r="WS43" s="116"/>
      <c r="WT43" s="116"/>
      <c r="WU43" s="116"/>
      <c r="WV43" s="116"/>
      <c r="WW43" s="116"/>
      <c r="WX43" s="116"/>
      <c r="WY43" s="116"/>
      <c r="WZ43" s="116"/>
      <c r="XA43" s="116"/>
      <c r="XB43" s="116"/>
      <c r="XC43" s="116"/>
      <c r="XD43" s="116"/>
      <c r="XE43" s="116"/>
      <c r="XF43" s="116"/>
      <c r="XG43" s="116"/>
      <c r="XH43" s="116"/>
      <c r="XI43" s="116"/>
      <c r="XJ43" s="116"/>
      <c r="XK43" s="116"/>
      <c r="XL43" s="116"/>
      <c r="XM43" s="116"/>
      <c r="XN43" s="116"/>
      <c r="XO43" s="116"/>
      <c r="XP43" s="116"/>
      <c r="XQ43" s="116"/>
      <c r="XR43" s="116"/>
      <c r="XS43" s="116"/>
      <c r="XT43" s="116"/>
      <c r="XU43" s="116"/>
      <c r="XV43" s="116"/>
      <c r="XW43" s="116"/>
      <c r="XX43" s="116"/>
      <c r="XY43" s="116"/>
      <c r="XZ43" s="116"/>
      <c r="YA43" s="116"/>
      <c r="YB43" s="116"/>
      <c r="YC43" s="116"/>
      <c r="YD43" s="116"/>
      <c r="YE43" s="116"/>
      <c r="YF43" s="116"/>
      <c r="YG43" s="116"/>
      <c r="YH43" s="116"/>
      <c r="YI43" s="116"/>
      <c r="YJ43" s="116"/>
      <c r="YK43" s="116"/>
      <c r="YL43" s="116"/>
      <c r="YM43" s="116"/>
      <c r="YN43" s="116"/>
      <c r="YO43" s="116"/>
      <c r="YP43" s="116"/>
      <c r="YQ43" s="116"/>
      <c r="YR43" s="116"/>
      <c r="YS43" s="116"/>
      <c r="YT43" s="116"/>
      <c r="YU43" s="116"/>
      <c r="YV43" s="116"/>
      <c r="YW43" s="116"/>
      <c r="YX43" s="116"/>
      <c r="YY43" s="116"/>
      <c r="YZ43" s="116"/>
      <c r="ZA43" s="116"/>
      <c r="ZB43" s="116"/>
      <c r="ZC43" s="116"/>
      <c r="ZD43" s="116"/>
      <c r="ZE43" s="116"/>
      <c r="ZF43" s="116"/>
      <c r="ZG43" s="116"/>
      <c r="ZH43" s="116"/>
      <c r="ZI43" s="116"/>
      <c r="ZJ43" s="116"/>
      <c r="ZK43" s="116"/>
      <c r="ZL43" s="116"/>
      <c r="ZM43" s="116"/>
      <c r="ZN43" s="116"/>
      <c r="ZO43" s="116"/>
      <c r="ZP43" s="116"/>
      <c r="ZQ43" s="116"/>
      <c r="ZR43" s="116"/>
      <c r="ZS43" s="116"/>
      <c r="ZT43" s="116"/>
      <c r="ZU43" s="116"/>
      <c r="ZV43" s="116"/>
      <c r="ZW43" s="116"/>
      <c r="ZX43" s="116"/>
      <c r="ZY43" s="116"/>
      <c r="ZZ43" s="116"/>
      <c r="AAA43" s="116"/>
      <c r="AAB43" s="116"/>
      <c r="AAC43" s="116"/>
      <c r="AAD43" s="116"/>
      <c r="AAE43" s="116"/>
      <c r="AAF43" s="116"/>
      <c r="AAG43" s="116"/>
      <c r="AAH43" s="116"/>
      <c r="AAI43" s="116"/>
      <c r="AAJ43" s="116"/>
      <c r="AAK43" s="116"/>
      <c r="AAL43" s="116"/>
      <c r="AAM43" s="116"/>
      <c r="AAN43" s="116"/>
      <c r="AAO43" s="116"/>
      <c r="AAP43" s="116"/>
      <c r="AAQ43" s="116"/>
      <c r="AAR43" s="116"/>
      <c r="AAS43" s="116"/>
      <c r="AAT43" s="116"/>
      <c r="AAU43" s="116"/>
      <c r="AAV43" s="116"/>
      <c r="AAW43" s="116"/>
      <c r="AAX43" s="116"/>
      <c r="AAY43" s="116"/>
      <c r="AAZ43" s="116"/>
      <c r="ABA43" s="116"/>
      <c r="ABB43" s="116"/>
      <c r="ABC43" s="116"/>
      <c r="ABD43" s="116"/>
      <c r="ABE43" s="116"/>
      <c r="ABF43" s="116"/>
      <c r="ABG43" s="116"/>
      <c r="ABH43" s="116"/>
      <c r="ABI43" s="116"/>
      <c r="ABJ43" s="116"/>
      <c r="ABK43" s="116"/>
      <c r="ABL43" s="116"/>
      <c r="ABM43" s="116"/>
      <c r="ABN43" s="116"/>
      <c r="ABO43" s="116"/>
      <c r="ABP43" s="116"/>
      <c r="ABQ43" s="116"/>
      <c r="ABR43" s="116"/>
      <c r="ABS43" s="116"/>
      <c r="ABT43" s="116"/>
      <c r="ABU43" s="116"/>
      <c r="ABV43" s="116"/>
      <c r="ABW43" s="116"/>
      <c r="ABX43" s="116"/>
      <c r="ABY43" s="116"/>
      <c r="ABZ43" s="116"/>
      <c r="ACA43" s="116"/>
      <c r="ACB43" s="116"/>
      <c r="ACC43" s="116"/>
      <c r="ACD43" s="116"/>
      <c r="ACE43" s="116"/>
      <c r="ACF43" s="116"/>
      <c r="ACG43" s="116"/>
      <c r="ACH43" s="116"/>
      <c r="ACI43" s="116"/>
      <c r="ACJ43" s="116"/>
      <c r="ACK43" s="116"/>
      <c r="ACL43" s="116"/>
      <c r="ACM43" s="116"/>
      <c r="ACN43" s="116"/>
      <c r="ACO43" s="116"/>
      <c r="ACP43" s="116"/>
      <c r="ACQ43" s="116"/>
      <c r="ACR43" s="116"/>
      <c r="ACS43" s="116"/>
      <c r="ACT43" s="116"/>
      <c r="ACU43" s="116"/>
      <c r="ACV43" s="116"/>
      <c r="ACW43" s="116"/>
      <c r="ACX43" s="116"/>
      <c r="ACY43" s="116"/>
      <c r="ACZ43" s="116"/>
      <c r="ADA43" s="116"/>
      <c r="ADB43" s="116"/>
      <c r="ADC43" s="116"/>
      <c r="ADD43" s="116"/>
      <c r="ADE43" s="116"/>
      <c r="ADF43" s="116"/>
      <c r="ADG43" s="116"/>
      <c r="ADH43" s="116"/>
      <c r="ADI43" s="116"/>
      <c r="ADJ43" s="116"/>
      <c r="ADK43" s="116"/>
      <c r="ADL43" s="116"/>
      <c r="ADM43" s="116"/>
      <c r="ADN43" s="116"/>
      <c r="ADO43" s="116"/>
      <c r="ADP43" s="116"/>
      <c r="ADQ43" s="116"/>
      <c r="ADR43" s="116"/>
      <c r="ADS43" s="116"/>
      <c r="ADT43" s="116"/>
      <c r="ADU43" s="116"/>
      <c r="ADV43" s="116"/>
      <c r="ADW43" s="116"/>
      <c r="ADX43" s="116"/>
      <c r="ADY43" s="116"/>
      <c r="ADZ43" s="116"/>
      <c r="AEA43" s="116"/>
      <c r="AEB43" s="116"/>
      <c r="AEC43" s="116"/>
      <c r="AED43" s="116"/>
      <c r="AEE43" s="116"/>
      <c r="AEF43" s="116"/>
      <c r="AEG43" s="116"/>
      <c r="AEH43" s="116"/>
      <c r="AEI43" s="116"/>
      <c r="AEJ43" s="116"/>
      <c r="AEK43" s="116"/>
      <c r="AEL43" s="116"/>
      <c r="AEM43" s="116"/>
      <c r="AEN43" s="116"/>
      <c r="AEO43" s="116"/>
      <c r="AEP43" s="116"/>
      <c r="AEQ43" s="116"/>
      <c r="AER43" s="116"/>
      <c r="AES43" s="116"/>
      <c r="AET43" s="116"/>
      <c r="AEU43" s="116"/>
      <c r="AEV43" s="116"/>
      <c r="AEW43" s="116"/>
      <c r="AEX43" s="116"/>
      <c r="AEY43" s="116"/>
      <c r="AEZ43" s="116"/>
      <c r="AFA43" s="116"/>
      <c r="AFB43" s="116"/>
      <c r="AFC43" s="116"/>
      <c r="AFD43" s="116"/>
      <c r="AFE43" s="116"/>
      <c r="AFF43" s="116"/>
      <c r="AFG43" s="116"/>
      <c r="AFH43" s="116"/>
      <c r="AFI43" s="116"/>
      <c r="AFJ43" s="116"/>
      <c r="AFK43" s="116"/>
      <c r="AFL43" s="116"/>
      <c r="AFM43" s="116"/>
      <c r="AFN43" s="116"/>
      <c r="AFO43" s="116"/>
      <c r="AFP43" s="116"/>
      <c r="AFQ43" s="116"/>
      <c r="AFR43" s="116"/>
      <c r="AFS43" s="116"/>
      <c r="AFT43" s="116"/>
      <c r="AFU43" s="116"/>
      <c r="AFV43" s="116"/>
      <c r="AFW43" s="116"/>
      <c r="AFX43" s="116"/>
      <c r="AFY43" s="116"/>
      <c r="AFZ43" s="116"/>
      <c r="AGA43" s="116"/>
      <c r="AGB43" s="116"/>
      <c r="AGC43" s="116"/>
      <c r="AGD43" s="116"/>
      <c r="AGE43" s="116"/>
      <c r="AGF43" s="116"/>
      <c r="AGG43" s="116"/>
      <c r="AGH43" s="116"/>
      <c r="AGI43" s="116"/>
      <c r="AGJ43" s="116"/>
      <c r="AGK43" s="116"/>
      <c r="AGL43" s="116"/>
      <c r="AGM43" s="116"/>
      <c r="AGN43" s="116"/>
      <c r="AGO43" s="116"/>
      <c r="AGP43" s="116"/>
      <c r="AGQ43" s="116"/>
      <c r="AGR43" s="116"/>
      <c r="AGS43" s="116"/>
      <c r="AGT43" s="116"/>
      <c r="AGU43" s="116"/>
      <c r="AGV43" s="116"/>
      <c r="AGW43" s="116"/>
      <c r="AGX43" s="116"/>
      <c r="AGY43" s="116"/>
      <c r="AGZ43" s="116"/>
      <c r="AHA43" s="116"/>
      <c r="AHB43" s="116"/>
      <c r="AHC43" s="116"/>
      <c r="AHD43" s="116"/>
      <c r="AHE43" s="116"/>
      <c r="AHF43" s="116"/>
      <c r="AHG43" s="116"/>
      <c r="AHH43" s="116"/>
      <c r="AHI43" s="116"/>
      <c r="AHJ43" s="116"/>
      <c r="AHK43" s="116"/>
      <c r="AHL43" s="116"/>
      <c r="AHM43" s="116"/>
      <c r="AHN43" s="116"/>
      <c r="AHO43" s="116"/>
      <c r="AHP43" s="116"/>
      <c r="AHQ43" s="116"/>
      <c r="AHR43" s="116"/>
      <c r="AHS43" s="116"/>
      <c r="AHT43" s="116"/>
      <c r="AHU43" s="116"/>
      <c r="AHV43" s="116"/>
      <c r="AHW43" s="116"/>
      <c r="AHX43" s="116"/>
      <c r="AHY43" s="116"/>
      <c r="AHZ43" s="116"/>
      <c r="AIA43" s="116"/>
      <c r="AIB43" s="116"/>
      <c r="AIC43" s="116"/>
      <c r="AID43" s="116"/>
      <c r="AIE43" s="116"/>
      <c r="AIF43" s="116"/>
      <c r="AIG43" s="116"/>
      <c r="AIH43" s="116"/>
      <c r="AII43" s="116"/>
      <c r="AIJ43" s="116"/>
      <c r="AIK43" s="116"/>
      <c r="AIL43" s="116"/>
      <c r="AIM43" s="116"/>
      <c r="AIN43" s="116"/>
      <c r="AIO43" s="116"/>
      <c r="AIP43" s="116"/>
      <c r="AIQ43" s="116"/>
      <c r="AIR43" s="116"/>
      <c r="AIS43" s="116"/>
      <c r="AIT43" s="116"/>
      <c r="AIU43" s="116"/>
      <c r="AIV43" s="116"/>
      <c r="AIW43" s="116"/>
      <c r="AIX43" s="116"/>
      <c r="AIY43" s="116"/>
      <c r="AIZ43" s="116"/>
      <c r="AJA43" s="116"/>
      <c r="AJB43" s="116"/>
      <c r="AJC43" s="116"/>
      <c r="AJD43" s="116"/>
      <c r="AJE43" s="116"/>
      <c r="AJF43" s="116"/>
      <c r="AJG43" s="116"/>
      <c r="AJH43" s="116"/>
      <c r="AJI43" s="116"/>
      <c r="AJJ43" s="116"/>
      <c r="AJK43" s="116"/>
      <c r="AJL43" s="116"/>
      <c r="AJM43" s="116"/>
      <c r="AJN43" s="116"/>
      <c r="AJO43" s="116"/>
      <c r="AJP43" s="116"/>
      <c r="AJQ43" s="116"/>
      <c r="AJR43" s="116"/>
      <c r="AJS43" s="116"/>
      <c r="AJT43" s="116"/>
      <c r="AJU43" s="116"/>
      <c r="AJV43" s="116"/>
      <c r="AJW43" s="116"/>
      <c r="AJX43" s="116"/>
      <c r="AJY43" s="116"/>
      <c r="AJZ43" s="116"/>
      <c r="AKA43" s="116"/>
      <c r="AKB43" s="116"/>
      <c r="AKC43" s="116"/>
      <c r="AKD43" s="116"/>
      <c r="AKE43" s="116"/>
      <c r="AKF43" s="116"/>
      <c r="AKG43" s="116"/>
      <c r="AKH43" s="116"/>
      <c r="AKI43" s="116"/>
      <c r="AKJ43" s="116"/>
      <c r="AKK43" s="116"/>
      <c r="AKL43" s="116"/>
      <c r="AKM43" s="116"/>
      <c r="AKN43" s="116"/>
      <c r="AKO43" s="116"/>
      <c r="AKP43" s="116"/>
      <c r="AKQ43" s="116"/>
      <c r="AKR43" s="116"/>
      <c r="AKS43" s="116"/>
      <c r="AKT43" s="116"/>
      <c r="AKU43" s="116"/>
      <c r="AKV43" s="116"/>
      <c r="AKW43" s="116"/>
      <c r="AKX43" s="116"/>
      <c r="AKY43" s="116"/>
      <c r="AKZ43" s="116"/>
      <c r="ALA43" s="116"/>
      <c r="ALB43" s="116"/>
      <c r="ALC43" s="116"/>
      <c r="ALD43" s="116"/>
      <c r="ALE43" s="116"/>
      <c r="ALF43" s="116"/>
      <c r="ALG43" s="116"/>
      <c r="ALH43" s="116"/>
      <c r="ALI43" s="116"/>
      <c r="ALJ43" s="116"/>
      <c r="ALK43" s="116"/>
      <c r="ALL43" s="116"/>
      <c r="ALM43" s="116"/>
      <c r="ALN43" s="116"/>
      <c r="ALO43" s="116"/>
      <c r="ALP43" s="116"/>
      <c r="ALQ43" s="116"/>
      <c r="ALR43" s="116"/>
      <c r="ALS43" s="116"/>
      <c r="ALT43" s="116"/>
      <c r="ALU43" s="116"/>
      <c r="ALV43" s="116"/>
      <c r="ALW43" s="116"/>
      <c r="ALX43" s="116"/>
      <c r="ALY43" s="116"/>
      <c r="ALZ43" s="116"/>
      <c r="AMA43" s="116"/>
      <c r="AMB43" s="116"/>
      <c r="AMC43" s="116"/>
      <c r="AMD43" s="116"/>
      <c r="AME43" s="116"/>
      <c r="AMF43" s="116"/>
      <c r="AMG43" s="116"/>
      <c r="AMH43" s="116"/>
      <c r="AMI43" s="116"/>
      <c r="AMJ43" s="116"/>
      <c r="AMK43" s="116"/>
    </row>
    <row r="44" spans="1:1025" x14ac:dyDescent="0.25">
      <c r="A44" s="116">
        <v>27</v>
      </c>
      <c r="B44" t="str">
        <f>'Monthly Estimate'!A42</f>
        <v>Health Products</v>
      </c>
      <c r="C44" s="33">
        <f ca="1">SUMIFS('Payment Calendar'!Z$4:Z$378,'Payment Calendar'!$C$4:$C$378,Current!$G$1)</f>
        <v>0</v>
      </c>
      <c r="D44" s="100">
        <f ca="1">VLOOKUP($A44,Charts!$A$5:$N$54,(Current!$G$1+2),0)</f>
        <v>0</v>
      </c>
      <c r="E44" s="33">
        <f t="shared" ca="1" si="3"/>
        <v>0</v>
      </c>
      <c r="F44" s="105"/>
      <c r="G44" s="116"/>
      <c r="H44" s="116"/>
      <c r="I44" s="73"/>
      <c r="J44" s="99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  <c r="IW44" s="116"/>
      <c r="IX44" s="116"/>
      <c r="IY44" s="116"/>
      <c r="IZ44" s="116"/>
      <c r="JA44" s="116"/>
      <c r="JB44" s="116"/>
      <c r="JC44" s="116"/>
      <c r="JD44" s="116"/>
      <c r="JE44" s="116"/>
      <c r="JF44" s="116"/>
      <c r="JG44" s="116"/>
      <c r="JH44" s="116"/>
      <c r="JI44" s="116"/>
      <c r="JJ44" s="116"/>
      <c r="JK44" s="116"/>
      <c r="JL44" s="116"/>
      <c r="JM44" s="116"/>
      <c r="JN44" s="116"/>
      <c r="JO44" s="116"/>
      <c r="JP44" s="116"/>
      <c r="JQ44" s="116"/>
      <c r="JR44" s="116"/>
      <c r="JS44" s="116"/>
      <c r="JT44" s="116"/>
      <c r="JU44" s="116"/>
      <c r="JV44" s="116"/>
      <c r="JW44" s="116"/>
      <c r="JX44" s="116"/>
      <c r="JY44" s="116"/>
      <c r="JZ44" s="116"/>
      <c r="KA44" s="116"/>
      <c r="KB44" s="116"/>
      <c r="KC44" s="116"/>
      <c r="KD44" s="116"/>
      <c r="KE44" s="116"/>
      <c r="KF44" s="116"/>
      <c r="KG44" s="116"/>
      <c r="KH44" s="116"/>
      <c r="KI44" s="116"/>
      <c r="KJ44" s="116"/>
      <c r="KK44" s="116"/>
      <c r="KL44" s="116"/>
      <c r="KM44" s="116"/>
      <c r="KN44" s="116"/>
      <c r="KO44" s="116"/>
      <c r="KP44" s="116"/>
      <c r="KQ44" s="116"/>
      <c r="KR44" s="116"/>
      <c r="KS44" s="116"/>
      <c r="KT44" s="116"/>
      <c r="KU44" s="116"/>
      <c r="KV44" s="116"/>
      <c r="KW44" s="116"/>
      <c r="KX44" s="116"/>
      <c r="KY44" s="116"/>
      <c r="KZ44" s="116"/>
      <c r="LA44" s="116"/>
      <c r="LB44" s="116"/>
      <c r="LC44" s="116"/>
      <c r="LD44" s="116"/>
      <c r="LE44" s="116"/>
      <c r="LF44" s="116"/>
      <c r="LG44" s="116"/>
      <c r="LH44" s="116"/>
      <c r="LI44" s="116"/>
      <c r="LJ44" s="116"/>
      <c r="LK44" s="116"/>
      <c r="LL44" s="116"/>
      <c r="LM44" s="116"/>
      <c r="LN44" s="116"/>
      <c r="LO44" s="116"/>
      <c r="LP44" s="116"/>
      <c r="LQ44" s="116"/>
      <c r="LR44" s="116"/>
      <c r="LS44" s="116"/>
      <c r="LT44" s="116"/>
      <c r="LU44" s="116"/>
      <c r="LV44" s="116"/>
      <c r="LW44" s="116"/>
      <c r="LX44" s="116"/>
      <c r="LY44" s="116"/>
      <c r="LZ44" s="116"/>
      <c r="MA44" s="116"/>
      <c r="MB44" s="116"/>
      <c r="MC44" s="116"/>
      <c r="MD44" s="116"/>
      <c r="ME44" s="116"/>
      <c r="MF44" s="116"/>
      <c r="MG44" s="116"/>
      <c r="MH44" s="116"/>
      <c r="MI44" s="116"/>
      <c r="MJ44" s="116"/>
      <c r="MK44" s="116"/>
      <c r="ML44" s="116"/>
      <c r="MM44" s="116"/>
      <c r="MN44" s="116"/>
      <c r="MO44" s="116"/>
      <c r="MP44" s="116"/>
      <c r="MQ44" s="116"/>
      <c r="MR44" s="116"/>
      <c r="MS44" s="116"/>
      <c r="MT44" s="116"/>
      <c r="MU44" s="116"/>
      <c r="MV44" s="116"/>
      <c r="MW44" s="116"/>
      <c r="MX44" s="116"/>
      <c r="MY44" s="116"/>
      <c r="MZ44" s="116"/>
      <c r="NA44" s="116"/>
      <c r="NB44" s="116"/>
      <c r="NC44" s="116"/>
      <c r="ND44" s="116"/>
      <c r="NE44" s="116"/>
      <c r="NF44" s="116"/>
      <c r="NG44" s="116"/>
      <c r="NH44" s="116"/>
      <c r="NI44" s="116"/>
      <c r="NJ44" s="116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6"/>
      <c r="NX44" s="116"/>
      <c r="NY44" s="116"/>
      <c r="NZ44" s="116"/>
      <c r="OA44" s="116"/>
      <c r="OB44" s="116"/>
      <c r="OC44" s="116"/>
      <c r="OD44" s="116"/>
      <c r="OE44" s="116"/>
      <c r="OF44" s="116"/>
      <c r="OG44" s="116"/>
      <c r="OH44" s="116"/>
      <c r="OI44" s="116"/>
      <c r="OJ44" s="116"/>
      <c r="OK44" s="116"/>
      <c r="OL44" s="116"/>
      <c r="OM44" s="116"/>
      <c r="ON44" s="116"/>
      <c r="OO44" s="116"/>
      <c r="OP44" s="116"/>
      <c r="OQ44" s="116"/>
      <c r="OR44" s="116"/>
      <c r="OS44" s="116"/>
      <c r="OT44" s="116"/>
      <c r="OU44" s="116"/>
      <c r="OV44" s="116"/>
      <c r="OW44" s="116"/>
      <c r="OX44" s="116"/>
      <c r="OY44" s="116"/>
      <c r="OZ44" s="116"/>
      <c r="PA44" s="116"/>
      <c r="PB44" s="116"/>
      <c r="PC44" s="116"/>
      <c r="PD44" s="116"/>
      <c r="PE44" s="116"/>
      <c r="PF44" s="116"/>
      <c r="PG44" s="116"/>
      <c r="PH44" s="116"/>
      <c r="PI44" s="116"/>
      <c r="PJ44" s="116"/>
      <c r="PK44" s="116"/>
      <c r="PL44" s="116"/>
      <c r="PM44" s="116"/>
      <c r="PN44" s="116"/>
      <c r="PO44" s="116"/>
      <c r="PP44" s="116"/>
      <c r="PQ44" s="116"/>
      <c r="PR44" s="116"/>
      <c r="PS44" s="116"/>
      <c r="PT44" s="116"/>
      <c r="PU44" s="116"/>
      <c r="PV44" s="116"/>
      <c r="PW44" s="116"/>
      <c r="PX44" s="116"/>
      <c r="PY44" s="116"/>
      <c r="PZ44" s="116"/>
      <c r="QA44" s="116"/>
      <c r="QB44" s="116"/>
      <c r="QC44" s="116"/>
      <c r="QD44" s="116"/>
      <c r="QE44" s="116"/>
      <c r="QF44" s="116"/>
      <c r="QG44" s="116"/>
      <c r="QH44" s="116"/>
      <c r="QI44" s="116"/>
      <c r="QJ44" s="116"/>
      <c r="QK44" s="116"/>
      <c r="QL44" s="116"/>
      <c r="QM44" s="116"/>
      <c r="QN44" s="116"/>
      <c r="QO44" s="116"/>
      <c r="QP44" s="116"/>
      <c r="QQ44" s="116"/>
      <c r="QR44" s="116"/>
      <c r="QS44" s="116"/>
      <c r="QT44" s="116"/>
      <c r="QU44" s="116"/>
      <c r="QV44" s="116"/>
      <c r="QW44" s="116"/>
      <c r="QX44" s="116"/>
      <c r="QY44" s="116"/>
      <c r="QZ44" s="116"/>
      <c r="RA44" s="116"/>
      <c r="RB44" s="116"/>
      <c r="RC44" s="116"/>
      <c r="RD44" s="116"/>
      <c r="RE44" s="116"/>
      <c r="RF44" s="116"/>
      <c r="RG44" s="116"/>
      <c r="RH44" s="116"/>
      <c r="RI44" s="116"/>
      <c r="RJ44" s="116"/>
      <c r="RK44" s="116"/>
      <c r="RL44" s="116"/>
      <c r="RM44" s="116"/>
      <c r="RN44" s="116"/>
      <c r="RO44" s="116"/>
      <c r="RP44" s="116"/>
      <c r="RQ44" s="116"/>
      <c r="RR44" s="116"/>
      <c r="RS44" s="116"/>
      <c r="RT44" s="116"/>
      <c r="RU44" s="116"/>
      <c r="RV44" s="116"/>
      <c r="RW44" s="116"/>
      <c r="RX44" s="116"/>
      <c r="RY44" s="116"/>
      <c r="RZ44" s="116"/>
      <c r="SA44" s="116"/>
      <c r="SB44" s="116"/>
      <c r="SC44" s="116"/>
      <c r="SD44" s="116"/>
      <c r="SE44" s="116"/>
      <c r="SF44" s="116"/>
      <c r="SG44" s="116"/>
      <c r="SH44" s="116"/>
      <c r="SI44" s="116"/>
      <c r="SJ44" s="116"/>
      <c r="SK44" s="116"/>
      <c r="SL44" s="116"/>
      <c r="SM44" s="116"/>
      <c r="SN44" s="116"/>
      <c r="SO44" s="116"/>
      <c r="SP44" s="116"/>
      <c r="SQ44" s="116"/>
      <c r="SR44" s="116"/>
      <c r="SS44" s="116"/>
      <c r="ST44" s="116"/>
      <c r="SU44" s="116"/>
      <c r="SV44" s="116"/>
      <c r="SW44" s="116"/>
      <c r="SX44" s="116"/>
      <c r="SY44" s="116"/>
      <c r="SZ44" s="116"/>
      <c r="TA44" s="116"/>
      <c r="TB44" s="116"/>
      <c r="TC44" s="116"/>
      <c r="TD44" s="116"/>
      <c r="TE44" s="116"/>
      <c r="TF44" s="116"/>
      <c r="TG44" s="116"/>
      <c r="TH44" s="116"/>
      <c r="TI44" s="116"/>
      <c r="TJ44" s="116"/>
      <c r="TK44" s="116"/>
      <c r="TL44" s="116"/>
      <c r="TM44" s="116"/>
      <c r="TN44" s="116"/>
      <c r="TO44" s="116"/>
      <c r="TP44" s="116"/>
      <c r="TQ44" s="116"/>
      <c r="TR44" s="116"/>
      <c r="TS44" s="116"/>
      <c r="TT44" s="116"/>
      <c r="TU44" s="116"/>
      <c r="TV44" s="116"/>
      <c r="TW44" s="116"/>
      <c r="TX44" s="116"/>
      <c r="TY44" s="116"/>
      <c r="TZ44" s="116"/>
      <c r="UA44" s="116"/>
      <c r="UB44" s="116"/>
      <c r="UC44" s="116"/>
      <c r="UD44" s="116"/>
      <c r="UE44" s="116"/>
      <c r="UF44" s="116"/>
      <c r="UG44" s="116"/>
      <c r="UH44" s="116"/>
      <c r="UI44" s="116"/>
      <c r="UJ44" s="116"/>
      <c r="UK44" s="116"/>
      <c r="UL44" s="116"/>
      <c r="UM44" s="116"/>
      <c r="UN44" s="116"/>
      <c r="UO44" s="116"/>
      <c r="UP44" s="116"/>
      <c r="UQ44" s="116"/>
      <c r="UR44" s="116"/>
      <c r="US44" s="116"/>
      <c r="UT44" s="116"/>
      <c r="UU44" s="116"/>
      <c r="UV44" s="116"/>
      <c r="UW44" s="116"/>
      <c r="UX44" s="116"/>
      <c r="UY44" s="116"/>
      <c r="UZ44" s="116"/>
      <c r="VA44" s="116"/>
      <c r="VB44" s="116"/>
      <c r="VC44" s="116"/>
      <c r="VD44" s="116"/>
      <c r="VE44" s="116"/>
      <c r="VF44" s="116"/>
      <c r="VG44" s="116"/>
      <c r="VH44" s="116"/>
      <c r="VI44" s="116"/>
      <c r="VJ44" s="116"/>
      <c r="VK44" s="116"/>
      <c r="VL44" s="116"/>
      <c r="VM44" s="116"/>
      <c r="VN44" s="116"/>
      <c r="VO44" s="116"/>
      <c r="VP44" s="116"/>
      <c r="VQ44" s="116"/>
      <c r="VR44" s="116"/>
      <c r="VS44" s="116"/>
      <c r="VT44" s="116"/>
      <c r="VU44" s="116"/>
      <c r="VV44" s="116"/>
      <c r="VW44" s="116"/>
      <c r="VX44" s="116"/>
      <c r="VY44" s="116"/>
      <c r="VZ44" s="116"/>
      <c r="WA44" s="116"/>
      <c r="WB44" s="116"/>
      <c r="WC44" s="116"/>
      <c r="WD44" s="116"/>
      <c r="WE44" s="116"/>
      <c r="WF44" s="116"/>
      <c r="WG44" s="116"/>
      <c r="WH44" s="116"/>
      <c r="WI44" s="116"/>
      <c r="WJ44" s="116"/>
      <c r="WK44" s="116"/>
      <c r="WL44" s="116"/>
      <c r="WM44" s="116"/>
      <c r="WN44" s="116"/>
      <c r="WO44" s="116"/>
      <c r="WP44" s="116"/>
      <c r="WQ44" s="116"/>
      <c r="WR44" s="116"/>
      <c r="WS44" s="116"/>
      <c r="WT44" s="116"/>
      <c r="WU44" s="116"/>
      <c r="WV44" s="116"/>
      <c r="WW44" s="116"/>
      <c r="WX44" s="116"/>
      <c r="WY44" s="116"/>
      <c r="WZ44" s="116"/>
      <c r="XA44" s="116"/>
      <c r="XB44" s="116"/>
      <c r="XC44" s="116"/>
      <c r="XD44" s="116"/>
      <c r="XE44" s="116"/>
      <c r="XF44" s="116"/>
      <c r="XG44" s="116"/>
      <c r="XH44" s="116"/>
      <c r="XI44" s="116"/>
      <c r="XJ44" s="116"/>
      <c r="XK44" s="116"/>
      <c r="XL44" s="116"/>
      <c r="XM44" s="116"/>
      <c r="XN44" s="116"/>
      <c r="XO44" s="116"/>
      <c r="XP44" s="116"/>
      <c r="XQ44" s="116"/>
      <c r="XR44" s="116"/>
      <c r="XS44" s="116"/>
      <c r="XT44" s="116"/>
      <c r="XU44" s="116"/>
      <c r="XV44" s="116"/>
      <c r="XW44" s="116"/>
      <c r="XX44" s="116"/>
      <c r="XY44" s="116"/>
      <c r="XZ44" s="116"/>
      <c r="YA44" s="116"/>
      <c r="YB44" s="116"/>
      <c r="YC44" s="116"/>
      <c r="YD44" s="116"/>
      <c r="YE44" s="116"/>
      <c r="YF44" s="116"/>
      <c r="YG44" s="116"/>
      <c r="YH44" s="116"/>
      <c r="YI44" s="116"/>
      <c r="YJ44" s="116"/>
      <c r="YK44" s="116"/>
      <c r="YL44" s="116"/>
      <c r="YM44" s="116"/>
      <c r="YN44" s="116"/>
      <c r="YO44" s="116"/>
      <c r="YP44" s="116"/>
      <c r="YQ44" s="116"/>
      <c r="YR44" s="116"/>
      <c r="YS44" s="116"/>
      <c r="YT44" s="116"/>
      <c r="YU44" s="116"/>
      <c r="YV44" s="116"/>
      <c r="YW44" s="116"/>
      <c r="YX44" s="116"/>
      <c r="YY44" s="116"/>
      <c r="YZ44" s="116"/>
      <c r="ZA44" s="116"/>
      <c r="ZB44" s="116"/>
      <c r="ZC44" s="116"/>
      <c r="ZD44" s="116"/>
      <c r="ZE44" s="116"/>
      <c r="ZF44" s="116"/>
      <c r="ZG44" s="116"/>
      <c r="ZH44" s="116"/>
      <c r="ZI44" s="116"/>
      <c r="ZJ44" s="116"/>
      <c r="ZK44" s="116"/>
      <c r="ZL44" s="116"/>
      <c r="ZM44" s="116"/>
      <c r="ZN44" s="116"/>
      <c r="ZO44" s="116"/>
      <c r="ZP44" s="116"/>
      <c r="ZQ44" s="116"/>
      <c r="ZR44" s="116"/>
      <c r="ZS44" s="116"/>
      <c r="ZT44" s="116"/>
      <c r="ZU44" s="116"/>
      <c r="ZV44" s="116"/>
      <c r="ZW44" s="116"/>
      <c r="ZX44" s="116"/>
      <c r="ZY44" s="116"/>
      <c r="ZZ44" s="116"/>
      <c r="AAA44" s="116"/>
      <c r="AAB44" s="116"/>
      <c r="AAC44" s="116"/>
      <c r="AAD44" s="116"/>
      <c r="AAE44" s="116"/>
      <c r="AAF44" s="116"/>
      <c r="AAG44" s="116"/>
      <c r="AAH44" s="116"/>
      <c r="AAI44" s="116"/>
      <c r="AAJ44" s="116"/>
      <c r="AAK44" s="116"/>
      <c r="AAL44" s="116"/>
      <c r="AAM44" s="116"/>
      <c r="AAN44" s="116"/>
      <c r="AAO44" s="116"/>
      <c r="AAP44" s="116"/>
      <c r="AAQ44" s="116"/>
      <c r="AAR44" s="116"/>
      <c r="AAS44" s="116"/>
      <c r="AAT44" s="116"/>
      <c r="AAU44" s="116"/>
      <c r="AAV44" s="116"/>
      <c r="AAW44" s="116"/>
      <c r="AAX44" s="116"/>
      <c r="AAY44" s="116"/>
      <c r="AAZ44" s="116"/>
      <c r="ABA44" s="116"/>
      <c r="ABB44" s="116"/>
      <c r="ABC44" s="116"/>
      <c r="ABD44" s="116"/>
      <c r="ABE44" s="116"/>
      <c r="ABF44" s="116"/>
      <c r="ABG44" s="116"/>
      <c r="ABH44" s="116"/>
      <c r="ABI44" s="116"/>
      <c r="ABJ44" s="116"/>
      <c r="ABK44" s="116"/>
      <c r="ABL44" s="116"/>
      <c r="ABM44" s="116"/>
      <c r="ABN44" s="116"/>
      <c r="ABO44" s="116"/>
      <c r="ABP44" s="116"/>
      <c r="ABQ44" s="116"/>
      <c r="ABR44" s="116"/>
      <c r="ABS44" s="116"/>
      <c r="ABT44" s="116"/>
      <c r="ABU44" s="116"/>
      <c r="ABV44" s="116"/>
      <c r="ABW44" s="116"/>
      <c r="ABX44" s="116"/>
      <c r="ABY44" s="116"/>
      <c r="ABZ44" s="116"/>
      <c r="ACA44" s="116"/>
      <c r="ACB44" s="116"/>
      <c r="ACC44" s="116"/>
      <c r="ACD44" s="116"/>
      <c r="ACE44" s="116"/>
      <c r="ACF44" s="116"/>
      <c r="ACG44" s="116"/>
      <c r="ACH44" s="116"/>
      <c r="ACI44" s="116"/>
      <c r="ACJ44" s="116"/>
      <c r="ACK44" s="116"/>
      <c r="ACL44" s="116"/>
      <c r="ACM44" s="116"/>
      <c r="ACN44" s="116"/>
      <c r="ACO44" s="116"/>
      <c r="ACP44" s="116"/>
      <c r="ACQ44" s="116"/>
      <c r="ACR44" s="116"/>
      <c r="ACS44" s="116"/>
      <c r="ACT44" s="116"/>
      <c r="ACU44" s="116"/>
      <c r="ACV44" s="116"/>
      <c r="ACW44" s="116"/>
      <c r="ACX44" s="116"/>
      <c r="ACY44" s="116"/>
      <c r="ACZ44" s="116"/>
      <c r="ADA44" s="116"/>
      <c r="ADB44" s="116"/>
      <c r="ADC44" s="116"/>
      <c r="ADD44" s="116"/>
      <c r="ADE44" s="116"/>
      <c r="ADF44" s="116"/>
      <c r="ADG44" s="116"/>
      <c r="ADH44" s="116"/>
      <c r="ADI44" s="116"/>
      <c r="ADJ44" s="116"/>
      <c r="ADK44" s="116"/>
      <c r="ADL44" s="116"/>
      <c r="ADM44" s="116"/>
      <c r="ADN44" s="116"/>
      <c r="ADO44" s="116"/>
      <c r="ADP44" s="116"/>
      <c r="ADQ44" s="116"/>
      <c r="ADR44" s="116"/>
      <c r="ADS44" s="116"/>
      <c r="ADT44" s="116"/>
      <c r="ADU44" s="116"/>
      <c r="ADV44" s="116"/>
      <c r="ADW44" s="116"/>
      <c r="ADX44" s="116"/>
      <c r="ADY44" s="116"/>
      <c r="ADZ44" s="116"/>
      <c r="AEA44" s="116"/>
      <c r="AEB44" s="116"/>
      <c r="AEC44" s="116"/>
      <c r="AED44" s="116"/>
      <c r="AEE44" s="116"/>
      <c r="AEF44" s="116"/>
      <c r="AEG44" s="116"/>
      <c r="AEH44" s="116"/>
      <c r="AEI44" s="116"/>
      <c r="AEJ44" s="116"/>
      <c r="AEK44" s="116"/>
      <c r="AEL44" s="116"/>
      <c r="AEM44" s="116"/>
      <c r="AEN44" s="116"/>
      <c r="AEO44" s="116"/>
      <c r="AEP44" s="116"/>
      <c r="AEQ44" s="116"/>
      <c r="AER44" s="116"/>
      <c r="AES44" s="116"/>
      <c r="AET44" s="116"/>
      <c r="AEU44" s="116"/>
      <c r="AEV44" s="116"/>
      <c r="AEW44" s="116"/>
      <c r="AEX44" s="116"/>
      <c r="AEY44" s="116"/>
      <c r="AEZ44" s="116"/>
      <c r="AFA44" s="116"/>
      <c r="AFB44" s="116"/>
      <c r="AFC44" s="116"/>
      <c r="AFD44" s="116"/>
      <c r="AFE44" s="116"/>
      <c r="AFF44" s="116"/>
      <c r="AFG44" s="116"/>
      <c r="AFH44" s="116"/>
      <c r="AFI44" s="116"/>
      <c r="AFJ44" s="116"/>
      <c r="AFK44" s="116"/>
      <c r="AFL44" s="116"/>
      <c r="AFM44" s="116"/>
      <c r="AFN44" s="116"/>
      <c r="AFO44" s="116"/>
      <c r="AFP44" s="116"/>
      <c r="AFQ44" s="116"/>
      <c r="AFR44" s="116"/>
      <c r="AFS44" s="116"/>
      <c r="AFT44" s="116"/>
      <c r="AFU44" s="116"/>
      <c r="AFV44" s="116"/>
      <c r="AFW44" s="116"/>
      <c r="AFX44" s="116"/>
      <c r="AFY44" s="116"/>
      <c r="AFZ44" s="116"/>
      <c r="AGA44" s="116"/>
      <c r="AGB44" s="116"/>
      <c r="AGC44" s="116"/>
      <c r="AGD44" s="116"/>
      <c r="AGE44" s="116"/>
      <c r="AGF44" s="116"/>
      <c r="AGG44" s="116"/>
      <c r="AGH44" s="116"/>
      <c r="AGI44" s="116"/>
      <c r="AGJ44" s="116"/>
      <c r="AGK44" s="116"/>
      <c r="AGL44" s="116"/>
      <c r="AGM44" s="116"/>
      <c r="AGN44" s="116"/>
      <c r="AGO44" s="116"/>
      <c r="AGP44" s="116"/>
      <c r="AGQ44" s="116"/>
      <c r="AGR44" s="116"/>
      <c r="AGS44" s="116"/>
      <c r="AGT44" s="116"/>
      <c r="AGU44" s="116"/>
      <c r="AGV44" s="116"/>
      <c r="AGW44" s="116"/>
      <c r="AGX44" s="116"/>
      <c r="AGY44" s="116"/>
      <c r="AGZ44" s="116"/>
      <c r="AHA44" s="116"/>
      <c r="AHB44" s="116"/>
      <c r="AHC44" s="116"/>
      <c r="AHD44" s="116"/>
      <c r="AHE44" s="116"/>
      <c r="AHF44" s="116"/>
      <c r="AHG44" s="116"/>
      <c r="AHH44" s="116"/>
      <c r="AHI44" s="116"/>
      <c r="AHJ44" s="116"/>
      <c r="AHK44" s="116"/>
      <c r="AHL44" s="116"/>
      <c r="AHM44" s="116"/>
      <c r="AHN44" s="116"/>
      <c r="AHO44" s="116"/>
      <c r="AHP44" s="116"/>
      <c r="AHQ44" s="116"/>
      <c r="AHR44" s="116"/>
      <c r="AHS44" s="116"/>
      <c r="AHT44" s="116"/>
      <c r="AHU44" s="116"/>
      <c r="AHV44" s="116"/>
      <c r="AHW44" s="116"/>
      <c r="AHX44" s="116"/>
      <c r="AHY44" s="116"/>
      <c r="AHZ44" s="116"/>
      <c r="AIA44" s="116"/>
      <c r="AIB44" s="116"/>
      <c r="AIC44" s="116"/>
      <c r="AID44" s="116"/>
      <c r="AIE44" s="116"/>
      <c r="AIF44" s="116"/>
      <c r="AIG44" s="116"/>
      <c r="AIH44" s="116"/>
      <c r="AII44" s="116"/>
      <c r="AIJ44" s="116"/>
      <c r="AIK44" s="116"/>
      <c r="AIL44" s="116"/>
      <c r="AIM44" s="116"/>
      <c r="AIN44" s="116"/>
      <c r="AIO44" s="116"/>
      <c r="AIP44" s="116"/>
      <c r="AIQ44" s="116"/>
      <c r="AIR44" s="116"/>
      <c r="AIS44" s="116"/>
      <c r="AIT44" s="116"/>
      <c r="AIU44" s="116"/>
      <c r="AIV44" s="116"/>
      <c r="AIW44" s="116"/>
      <c r="AIX44" s="116"/>
      <c r="AIY44" s="116"/>
      <c r="AIZ44" s="116"/>
      <c r="AJA44" s="116"/>
      <c r="AJB44" s="116"/>
      <c r="AJC44" s="116"/>
      <c r="AJD44" s="116"/>
      <c r="AJE44" s="116"/>
      <c r="AJF44" s="116"/>
      <c r="AJG44" s="116"/>
      <c r="AJH44" s="116"/>
      <c r="AJI44" s="116"/>
      <c r="AJJ44" s="116"/>
      <c r="AJK44" s="116"/>
      <c r="AJL44" s="116"/>
      <c r="AJM44" s="116"/>
      <c r="AJN44" s="116"/>
      <c r="AJO44" s="116"/>
      <c r="AJP44" s="116"/>
      <c r="AJQ44" s="116"/>
      <c r="AJR44" s="116"/>
      <c r="AJS44" s="116"/>
      <c r="AJT44" s="116"/>
      <c r="AJU44" s="116"/>
      <c r="AJV44" s="116"/>
      <c r="AJW44" s="116"/>
      <c r="AJX44" s="116"/>
      <c r="AJY44" s="116"/>
      <c r="AJZ44" s="116"/>
      <c r="AKA44" s="116"/>
      <c r="AKB44" s="116"/>
      <c r="AKC44" s="116"/>
      <c r="AKD44" s="116"/>
      <c r="AKE44" s="116"/>
      <c r="AKF44" s="116"/>
      <c r="AKG44" s="116"/>
      <c r="AKH44" s="116"/>
      <c r="AKI44" s="116"/>
      <c r="AKJ44" s="116"/>
      <c r="AKK44" s="116"/>
      <c r="AKL44" s="116"/>
      <c r="AKM44" s="116"/>
      <c r="AKN44" s="116"/>
      <c r="AKO44" s="116"/>
      <c r="AKP44" s="116"/>
      <c r="AKQ44" s="116"/>
      <c r="AKR44" s="116"/>
      <c r="AKS44" s="116"/>
      <c r="AKT44" s="116"/>
      <c r="AKU44" s="116"/>
      <c r="AKV44" s="116"/>
      <c r="AKW44" s="116"/>
      <c r="AKX44" s="116"/>
      <c r="AKY44" s="116"/>
      <c r="AKZ44" s="116"/>
      <c r="ALA44" s="116"/>
      <c r="ALB44" s="116"/>
      <c r="ALC44" s="116"/>
      <c r="ALD44" s="116"/>
      <c r="ALE44" s="116"/>
      <c r="ALF44" s="116"/>
      <c r="ALG44" s="116"/>
      <c r="ALH44" s="116"/>
      <c r="ALI44" s="116"/>
      <c r="ALJ44" s="116"/>
      <c r="ALK44" s="116"/>
      <c r="ALL44" s="116"/>
      <c r="ALM44" s="116"/>
      <c r="ALN44" s="116"/>
      <c r="ALO44" s="116"/>
      <c r="ALP44" s="116"/>
      <c r="ALQ44" s="116"/>
      <c r="ALR44" s="116"/>
      <c r="ALS44" s="116"/>
      <c r="ALT44" s="116"/>
      <c r="ALU44" s="116"/>
      <c r="ALV44" s="116"/>
      <c r="ALW44" s="116"/>
      <c r="ALX44" s="116"/>
      <c r="ALY44" s="116"/>
      <c r="ALZ44" s="116"/>
      <c r="AMA44" s="116"/>
      <c r="AMB44" s="116"/>
      <c r="AMC44" s="116"/>
      <c r="AMD44" s="116"/>
      <c r="AME44" s="116"/>
      <c r="AMF44" s="116"/>
      <c r="AMG44" s="116"/>
      <c r="AMH44" s="116"/>
      <c r="AMI44" s="116"/>
      <c r="AMJ44" s="116"/>
      <c r="AMK44" s="116"/>
    </row>
    <row r="45" spans="1:1025" x14ac:dyDescent="0.25">
      <c r="A45" s="116">
        <v>28</v>
      </c>
      <c r="B45" t="str">
        <f>'Monthly Estimate'!A43</f>
        <v>Clothing</v>
      </c>
      <c r="C45" s="33">
        <f ca="1">SUMIFS('Payment Calendar'!Z$4:Z$378,'Payment Calendar'!$C$4:$C$378,Current!$G$1)</f>
        <v>0</v>
      </c>
      <c r="D45" s="100">
        <f ca="1">VLOOKUP($A45,Charts!$A$5:$N$54,(Current!$G$1+2),0)</f>
        <v>0</v>
      </c>
      <c r="E45" s="33">
        <f t="shared" ca="1" si="3"/>
        <v>0</v>
      </c>
      <c r="F45" s="105"/>
      <c r="G45" s="116"/>
      <c r="H45" s="116"/>
      <c r="I45" s="73"/>
      <c r="J45" s="99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  <c r="IO45" s="116"/>
      <c r="IP45" s="116"/>
      <c r="IQ45" s="116"/>
      <c r="IR45" s="116"/>
      <c r="IS45" s="116"/>
      <c r="IT45" s="116"/>
      <c r="IU45" s="116"/>
      <c r="IV45" s="116"/>
      <c r="IW45" s="116"/>
      <c r="IX45" s="116"/>
      <c r="IY45" s="116"/>
      <c r="IZ45" s="116"/>
      <c r="JA45" s="116"/>
      <c r="JB45" s="116"/>
      <c r="JC45" s="116"/>
      <c r="JD45" s="116"/>
      <c r="JE45" s="116"/>
      <c r="JF45" s="116"/>
      <c r="JG45" s="116"/>
      <c r="JH45" s="116"/>
      <c r="JI45" s="116"/>
      <c r="JJ45" s="116"/>
      <c r="JK45" s="116"/>
      <c r="JL45" s="116"/>
      <c r="JM45" s="116"/>
      <c r="JN45" s="116"/>
      <c r="JO45" s="116"/>
      <c r="JP45" s="116"/>
      <c r="JQ45" s="116"/>
      <c r="JR45" s="116"/>
      <c r="JS45" s="116"/>
      <c r="JT45" s="116"/>
      <c r="JU45" s="116"/>
      <c r="JV45" s="116"/>
      <c r="JW45" s="116"/>
      <c r="JX45" s="116"/>
      <c r="JY45" s="116"/>
      <c r="JZ45" s="116"/>
      <c r="KA45" s="116"/>
      <c r="KB45" s="116"/>
      <c r="KC45" s="116"/>
      <c r="KD45" s="116"/>
      <c r="KE45" s="116"/>
      <c r="KF45" s="116"/>
      <c r="KG45" s="116"/>
      <c r="KH45" s="116"/>
      <c r="KI45" s="116"/>
      <c r="KJ45" s="116"/>
      <c r="KK45" s="116"/>
      <c r="KL45" s="116"/>
      <c r="KM45" s="116"/>
      <c r="KN45" s="116"/>
      <c r="KO45" s="116"/>
      <c r="KP45" s="116"/>
      <c r="KQ45" s="116"/>
      <c r="KR45" s="116"/>
      <c r="KS45" s="116"/>
      <c r="KT45" s="116"/>
      <c r="KU45" s="116"/>
      <c r="KV45" s="116"/>
      <c r="KW45" s="116"/>
      <c r="KX45" s="116"/>
      <c r="KY45" s="116"/>
      <c r="KZ45" s="116"/>
      <c r="LA45" s="116"/>
      <c r="LB45" s="116"/>
      <c r="LC45" s="116"/>
      <c r="LD45" s="116"/>
      <c r="LE45" s="116"/>
      <c r="LF45" s="116"/>
      <c r="LG45" s="116"/>
      <c r="LH45" s="116"/>
      <c r="LI45" s="116"/>
      <c r="LJ45" s="116"/>
      <c r="LK45" s="116"/>
      <c r="LL45" s="116"/>
      <c r="LM45" s="116"/>
      <c r="LN45" s="116"/>
      <c r="LO45" s="116"/>
      <c r="LP45" s="116"/>
      <c r="LQ45" s="116"/>
      <c r="LR45" s="116"/>
      <c r="LS45" s="116"/>
      <c r="LT45" s="116"/>
      <c r="LU45" s="116"/>
      <c r="LV45" s="116"/>
      <c r="LW45" s="116"/>
      <c r="LX45" s="116"/>
      <c r="LY45" s="116"/>
      <c r="LZ45" s="116"/>
      <c r="MA45" s="116"/>
      <c r="MB45" s="116"/>
      <c r="MC45" s="116"/>
      <c r="MD45" s="116"/>
      <c r="ME45" s="116"/>
      <c r="MF45" s="116"/>
      <c r="MG45" s="116"/>
      <c r="MH45" s="116"/>
      <c r="MI45" s="116"/>
      <c r="MJ45" s="116"/>
      <c r="MK45" s="116"/>
      <c r="ML45" s="116"/>
      <c r="MM45" s="116"/>
      <c r="MN45" s="116"/>
      <c r="MO45" s="116"/>
      <c r="MP45" s="116"/>
      <c r="MQ45" s="116"/>
      <c r="MR45" s="116"/>
      <c r="MS45" s="116"/>
      <c r="MT45" s="116"/>
      <c r="MU45" s="116"/>
      <c r="MV45" s="116"/>
      <c r="MW45" s="116"/>
      <c r="MX45" s="116"/>
      <c r="MY45" s="116"/>
      <c r="MZ45" s="116"/>
      <c r="NA45" s="116"/>
      <c r="NB45" s="116"/>
      <c r="NC45" s="116"/>
      <c r="ND45" s="116"/>
      <c r="NE45" s="116"/>
      <c r="NF45" s="116"/>
      <c r="NG45" s="116"/>
      <c r="NH45" s="116"/>
      <c r="NI45" s="116"/>
      <c r="NJ45" s="116"/>
      <c r="NK45" s="116"/>
      <c r="NL45" s="116"/>
      <c r="NM45" s="116"/>
      <c r="NN45" s="116"/>
      <c r="NO45" s="116"/>
      <c r="NP45" s="116"/>
      <c r="NQ45" s="116"/>
      <c r="NR45" s="116"/>
      <c r="NS45" s="116"/>
      <c r="NT45" s="116"/>
      <c r="NU45" s="116"/>
      <c r="NV45" s="116"/>
      <c r="NW45" s="116"/>
      <c r="NX45" s="116"/>
      <c r="NY45" s="116"/>
      <c r="NZ45" s="116"/>
      <c r="OA45" s="116"/>
      <c r="OB45" s="116"/>
      <c r="OC45" s="116"/>
      <c r="OD45" s="116"/>
      <c r="OE45" s="116"/>
      <c r="OF45" s="116"/>
      <c r="OG45" s="116"/>
      <c r="OH45" s="116"/>
      <c r="OI45" s="116"/>
      <c r="OJ45" s="116"/>
      <c r="OK45" s="116"/>
      <c r="OL45" s="116"/>
      <c r="OM45" s="116"/>
      <c r="ON45" s="116"/>
      <c r="OO45" s="116"/>
      <c r="OP45" s="116"/>
      <c r="OQ45" s="116"/>
      <c r="OR45" s="116"/>
      <c r="OS45" s="116"/>
      <c r="OT45" s="116"/>
      <c r="OU45" s="116"/>
      <c r="OV45" s="116"/>
      <c r="OW45" s="116"/>
      <c r="OX45" s="116"/>
      <c r="OY45" s="116"/>
      <c r="OZ45" s="116"/>
      <c r="PA45" s="116"/>
      <c r="PB45" s="116"/>
      <c r="PC45" s="116"/>
      <c r="PD45" s="116"/>
      <c r="PE45" s="116"/>
      <c r="PF45" s="116"/>
      <c r="PG45" s="116"/>
      <c r="PH45" s="116"/>
      <c r="PI45" s="116"/>
      <c r="PJ45" s="116"/>
      <c r="PK45" s="116"/>
      <c r="PL45" s="116"/>
      <c r="PM45" s="116"/>
      <c r="PN45" s="116"/>
      <c r="PO45" s="116"/>
      <c r="PP45" s="116"/>
      <c r="PQ45" s="116"/>
      <c r="PR45" s="116"/>
      <c r="PS45" s="116"/>
      <c r="PT45" s="116"/>
      <c r="PU45" s="116"/>
      <c r="PV45" s="116"/>
      <c r="PW45" s="116"/>
      <c r="PX45" s="116"/>
      <c r="PY45" s="116"/>
      <c r="PZ45" s="116"/>
      <c r="QA45" s="116"/>
      <c r="QB45" s="116"/>
      <c r="QC45" s="116"/>
      <c r="QD45" s="116"/>
      <c r="QE45" s="116"/>
      <c r="QF45" s="116"/>
      <c r="QG45" s="116"/>
      <c r="QH45" s="116"/>
      <c r="QI45" s="116"/>
      <c r="QJ45" s="116"/>
      <c r="QK45" s="116"/>
      <c r="QL45" s="116"/>
      <c r="QM45" s="116"/>
      <c r="QN45" s="116"/>
      <c r="QO45" s="116"/>
      <c r="QP45" s="116"/>
      <c r="QQ45" s="116"/>
      <c r="QR45" s="116"/>
      <c r="QS45" s="116"/>
      <c r="QT45" s="116"/>
      <c r="QU45" s="116"/>
      <c r="QV45" s="116"/>
      <c r="QW45" s="116"/>
      <c r="QX45" s="116"/>
      <c r="QY45" s="116"/>
      <c r="QZ45" s="116"/>
      <c r="RA45" s="116"/>
      <c r="RB45" s="116"/>
      <c r="RC45" s="116"/>
      <c r="RD45" s="116"/>
      <c r="RE45" s="116"/>
      <c r="RF45" s="116"/>
      <c r="RG45" s="116"/>
      <c r="RH45" s="116"/>
      <c r="RI45" s="116"/>
      <c r="RJ45" s="116"/>
      <c r="RK45" s="116"/>
      <c r="RL45" s="116"/>
      <c r="RM45" s="116"/>
      <c r="RN45" s="116"/>
      <c r="RO45" s="116"/>
      <c r="RP45" s="116"/>
      <c r="RQ45" s="116"/>
      <c r="RR45" s="116"/>
      <c r="RS45" s="116"/>
      <c r="RT45" s="116"/>
      <c r="RU45" s="116"/>
      <c r="RV45" s="116"/>
      <c r="RW45" s="116"/>
      <c r="RX45" s="116"/>
      <c r="RY45" s="116"/>
      <c r="RZ45" s="116"/>
      <c r="SA45" s="116"/>
      <c r="SB45" s="116"/>
      <c r="SC45" s="116"/>
      <c r="SD45" s="116"/>
      <c r="SE45" s="116"/>
      <c r="SF45" s="116"/>
      <c r="SG45" s="116"/>
      <c r="SH45" s="116"/>
      <c r="SI45" s="116"/>
      <c r="SJ45" s="116"/>
      <c r="SK45" s="116"/>
      <c r="SL45" s="116"/>
      <c r="SM45" s="116"/>
      <c r="SN45" s="116"/>
      <c r="SO45" s="116"/>
      <c r="SP45" s="116"/>
      <c r="SQ45" s="116"/>
      <c r="SR45" s="116"/>
      <c r="SS45" s="116"/>
      <c r="ST45" s="116"/>
      <c r="SU45" s="116"/>
      <c r="SV45" s="116"/>
      <c r="SW45" s="116"/>
      <c r="SX45" s="116"/>
      <c r="SY45" s="116"/>
      <c r="SZ45" s="116"/>
      <c r="TA45" s="116"/>
      <c r="TB45" s="116"/>
      <c r="TC45" s="116"/>
      <c r="TD45" s="116"/>
      <c r="TE45" s="116"/>
      <c r="TF45" s="116"/>
      <c r="TG45" s="116"/>
      <c r="TH45" s="116"/>
      <c r="TI45" s="116"/>
      <c r="TJ45" s="116"/>
      <c r="TK45" s="116"/>
      <c r="TL45" s="116"/>
      <c r="TM45" s="116"/>
      <c r="TN45" s="116"/>
      <c r="TO45" s="116"/>
      <c r="TP45" s="116"/>
      <c r="TQ45" s="116"/>
      <c r="TR45" s="116"/>
      <c r="TS45" s="116"/>
      <c r="TT45" s="116"/>
      <c r="TU45" s="116"/>
      <c r="TV45" s="116"/>
      <c r="TW45" s="116"/>
      <c r="TX45" s="116"/>
      <c r="TY45" s="116"/>
      <c r="TZ45" s="116"/>
      <c r="UA45" s="116"/>
      <c r="UB45" s="116"/>
      <c r="UC45" s="116"/>
      <c r="UD45" s="116"/>
      <c r="UE45" s="116"/>
      <c r="UF45" s="116"/>
      <c r="UG45" s="116"/>
      <c r="UH45" s="116"/>
      <c r="UI45" s="116"/>
      <c r="UJ45" s="116"/>
      <c r="UK45" s="116"/>
      <c r="UL45" s="116"/>
      <c r="UM45" s="116"/>
      <c r="UN45" s="116"/>
      <c r="UO45" s="116"/>
      <c r="UP45" s="116"/>
      <c r="UQ45" s="116"/>
      <c r="UR45" s="116"/>
      <c r="US45" s="116"/>
      <c r="UT45" s="116"/>
      <c r="UU45" s="116"/>
      <c r="UV45" s="116"/>
      <c r="UW45" s="116"/>
      <c r="UX45" s="116"/>
      <c r="UY45" s="116"/>
      <c r="UZ45" s="116"/>
      <c r="VA45" s="116"/>
      <c r="VB45" s="116"/>
      <c r="VC45" s="116"/>
      <c r="VD45" s="116"/>
      <c r="VE45" s="116"/>
      <c r="VF45" s="116"/>
      <c r="VG45" s="116"/>
      <c r="VH45" s="116"/>
      <c r="VI45" s="116"/>
      <c r="VJ45" s="116"/>
      <c r="VK45" s="116"/>
      <c r="VL45" s="116"/>
      <c r="VM45" s="116"/>
      <c r="VN45" s="116"/>
      <c r="VO45" s="116"/>
      <c r="VP45" s="116"/>
      <c r="VQ45" s="116"/>
      <c r="VR45" s="116"/>
      <c r="VS45" s="116"/>
      <c r="VT45" s="116"/>
      <c r="VU45" s="116"/>
      <c r="VV45" s="116"/>
      <c r="VW45" s="116"/>
      <c r="VX45" s="116"/>
      <c r="VY45" s="116"/>
      <c r="VZ45" s="116"/>
      <c r="WA45" s="116"/>
      <c r="WB45" s="116"/>
      <c r="WC45" s="116"/>
      <c r="WD45" s="116"/>
      <c r="WE45" s="116"/>
      <c r="WF45" s="116"/>
      <c r="WG45" s="116"/>
      <c r="WH45" s="116"/>
      <c r="WI45" s="116"/>
      <c r="WJ45" s="116"/>
      <c r="WK45" s="116"/>
      <c r="WL45" s="116"/>
      <c r="WM45" s="116"/>
      <c r="WN45" s="116"/>
      <c r="WO45" s="116"/>
      <c r="WP45" s="116"/>
      <c r="WQ45" s="116"/>
      <c r="WR45" s="116"/>
      <c r="WS45" s="116"/>
      <c r="WT45" s="116"/>
      <c r="WU45" s="116"/>
      <c r="WV45" s="116"/>
      <c r="WW45" s="116"/>
      <c r="WX45" s="116"/>
      <c r="WY45" s="116"/>
      <c r="WZ45" s="116"/>
      <c r="XA45" s="116"/>
      <c r="XB45" s="116"/>
      <c r="XC45" s="116"/>
      <c r="XD45" s="116"/>
      <c r="XE45" s="116"/>
      <c r="XF45" s="116"/>
      <c r="XG45" s="116"/>
      <c r="XH45" s="116"/>
      <c r="XI45" s="116"/>
      <c r="XJ45" s="116"/>
      <c r="XK45" s="116"/>
      <c r="XL45" s="116"/>
      <c r="XM45" s="116"/>
      <c r="XN45" s="116"/>
      <c r="XO45" s="116"/>
      <c r="XP45" s="116"/>
      <c r="XQ45" s="116"/>
      <c r="XR45" s="116"/>
      <c r="XS45" s="116"/>
      <c r="XT45" s="116"/>
      <c r="XU45" s="116"/>
      <c r="XV45" s="116"/>
      <c r="XW45" s="116"/>
      <c r="XX45" s="116"/>
      <c r="XY45" s="116"/>
      <c r="XZ45" s="116"/>
      <c r="YA45" s="116"/>
      <c r="YB45" s="116"/>
      <c r="YC45" s="116"/>
      <c r="YD45" s="116"/>
      <c r="YE45" s="116"/>
      <c r="YF45" s="116"/>
      <c r="YG45" s="116"/>
      <c r="YH45" s="116"/>
      <c r="YI45" s="116"/>
      <c r="YJ45" s="116"/>
      <c r="YK45" s="116"/>
      <c r="YL45" s="116"/>
      <c r="YM45" s="116"/>
      <c r="YN45" s="116"/>
      <c r="YO45" s="116"/>
      <c r="YP45" s="116"/>
      <c r="YQ45" s="116"/>
      <c r="YR45" s="116"/>
      <c r="YS45" s="116"/>
      <c r="YT45" s="116"/>
      <c r="YU45" s="116"/>
      <c r="YV45" s="116"/>
      <c r="YW45" s="116"/>
      <c r="YX45" s="116"/>
      <c r="YY45" s="116"/>
      <c r="YZ45" s="116"/>
      <c r="ZA45" s="116"/>
      <c r="ZB45" s="116"/>
      <c r="ZC45" s="116"/>
      <c r="ZD45" s="116"/>
      <c r="ZE45" s="116"/>
      <c r="ZF45" s="116"/>
      <c r="ZG45" s="116"/>
      <c r="ZH45" s="116"/>
      <c r="ZI45" s="116"/>
      <c r="ZJ45" s="116"/>
      <c r="ZK45" s="116"/>
      <c r="ZL45" s="116"/>
      <c r="ZM45" s="116"/>
      <c r="ZN45" s="116"/>
      <c r="ZO45" s="116"/>
      <c r="ZP45" s="116"/>
      <c r="ZQ45" s="116"/>
      <c r="ZR45" s="116"/>
      <c r="ZS45" s="116"/>
      <c r="ZT45" s="116"/>
      <c r="ZU45" s="116"/>
      <c r="ZV45" s="116"/>
      <c r="ZW45" s="116"/>
      <c r="ZX45" s="116"/>
      <c r="ZY45" s="116"/>
      <c r="ZZ45" s="116"/>
      <c r="AAA45" s="116"/>
      <c r="AAB45" s="116"/>
      <c r="AAC45" s="116"/>
      <c r="AAD45" s="116"/>
      <c r="AAE45" s="116"/>
      <c r="AAF45" s="116"/>
      <c r="AAG45" s="116"/>
      <c r="AAH45" s="116"/>
      <c r="AAI45" s="116"/>
      <c r="AAJ45" s="116"/>
      <c r="AAK45" s="116"/>
      <c r="AAL45" s="116"/>
      <c r="AAM45" s="116"/>
      <c r="AAN45" s="116"/>
      <c r="AAO45" s="116"/>
      <c r="AAP45" s="116"/>
      <c r="AAQ45" s="116"/>
      <c r="AAR45" s="116"/>
      <c r="AAS45" s="116"/>
      <c r="AAT45" s="116"/>
      <c r="AAU45" s="116"/>
      <c r="AAV45" s="116"/>
      <c r="AAW45" s="116"/>
      <c r="AAX45" s="116"/>
      <c r="AAY45" s="116"/>
      <c r="AAZ45" s="116"/>
      <c r="ABA45" s="116"/>
      <c r="ABB45" s="116"/>
      <c r="ABC45" s="116"/>
      <c r="ABD45" s="116"/>
      <c r="ABE45" s="116"/>
      <c r="ABF45" s="116"/>
      <c r="ABG45" s="116"/>
      <c r="ABH45" s="116"/>
      <c r="ABI45" s="116"/>
      <c r="ABJ45" s="116"/>
      <c r="ABK45" s="116"/>
      <c r="ABL45" s="116"/>
      <c r="ABM45" s="116"/>
      <c r="ABN45" s="116"/>
      <c r="ABO45" s="116"/>
      <c r="ABP45" s="116"/>
      <c r="ABQ45" s="116"/>
      <c r="ABR45" s="116"/>
      <c r="ABS45" s="116"/>
      <c r="ABT45" s="116"/>
      <c r="ABU45" s="116"/>
      <c r="ABV45" s="116"/>
      <c r="ABW45" s="116"/>
      <c r="ABX45" s="116"/>
      <c r="ABY45" s="116"/>
      <c r="ABZ45" s="116"/>
      <c r="ACA45" s="116"/>
      <c r="ACB45" s="116"/>
      <c r="ACC45" s="116"/>
      <c r="ACD45" s="116"/>
      <c r="ACE45" s="116"/>
      <c r="ACF45" s="116"/>
      <c r="ACG45" s="116"/>
      <c r="ACH45" s="116"/>
      <c r="ACI45" s="116"/>
      <c r="ACJ45" s="116"/>
      <c r="ACK45" s="116"/>
      <c r="ACL45" s="116"/>
      <c r="ACM45" s="116"/>
      <c r="ACN45" s="116"/>
      <c r="ACO45" s="116"/>
      <c r="ACP45" s="116"/>
      <c r="ACQ45" s="116"/>
      <c r="ACR45" s="116"/>
      <c r="ACS45" s="116"/>
      <c r="ACT45" s="116"/>
      <c r="ACU45" s="116"/>
      <c r="ACV45" s="116"/>
      <c r="ACW45" s="116"/>
      <c r="ACX45" s="116"/>
      <c r="ACY45" s="116"/>
      <c r="ACZ45" s="116"/>
      <c r="ADA45" s="116"/>
      <c r="ADB45" s="116"/>
      <c r="ADC45" s="116"/>
      <c r="ADD45" s="116"/>
      <c r="ADE45" s="116"/>
      <c r="ADF45" s="116"/>
      <c r="ADG45" s="116"/>
      <c r="ADH45" s="116"/>
      <c r="ADI45" s="116"/>
      <c r="ADJ45" s="116"/>
      <c r="ADK45" s="116"/>
      <c r="ADL45" s="116"/>
      <c r="ADM45" s="116"/>
      <c r="ADN45" s="116"/>
      <c r="ADO45" s="116"/>
      <c r="ADP45" s="116"/>
      <c r="ADQ45" s="116"/>
      <c r="ADR45" s="116"/>
      <c r="ADS45" s="116"/>
      <c r="ADT45" s="116"/>
      <c r="ADU45" s="116"/>
      <c r="ADV45" s="116"/>
      <c r="ADW45" s="116"/>
      <c r="ADX45" s="116"/>
      <c r="ADY45" s="116"/>
      <c r="ADZ45" s="116"/>
      <c r="AEA45" s="116"/>
      <c r="AEB45" s="116"/>
      <c r="AEC45" s="116"/>
      <c r="AED45" s="116"/>
      <c r="AEE45" s="116"/>
      <c r="AEF45" s="116"/>
      <c r="AEG45" s="116"/>
      <c r="AEH45" s="116"/>
      <c r="AEI45" s="116"/>
      <c r="AEJ45" s="116"/>
      <c r="AEK45" s="116"/>
      <c r="AEL45" s="116"/>
      <c r="AEM45" s="116"/>
      <c r="AEN45" s="116"/>
      <c r="AEO45" s="116"/>
      <c r="AEP45" s="116"/>
      <c r="AEQ45" s="116"/>
      <c r="AER45" s="116"/>
      <c r="AES45" s="116"/>
      <c r="AET45" s="116"/>
      <c r="AEU45" s="116"/>
      <c r="AEV45" s="116"/>
      <c r="AEW45" s="116"/>
      <c r="AEX45" s="116"/>
      <c r="AEY45" s="116"/>
      <c r="AEZ45" s="116"/>
      <c r="AFA45" s="116"/>
      <c r="AFB45" s="116"/>
      <c r="AFC45" s="116"/>
      <c r="AFD45" s="116"/>
      <c r="AFE45" s="116"/>
      <c r="AFF45" s="116"/>
      <c r="AFG45" s="116"/>
      <c r="AFH45" s="116"/>
      <c r="AFI45" s="116"/>
      <c r="AFJ45" s="116"/>
      <c r="AFK45" s="116"/>
      <c r="AFL45" s="116"/>
      <c r="AFM45" s="116"/>
      <c r="AFN45" s="116"/>
      <c r="AFO45" s="116"/>
      <c r="AFP45" s="116"/>
      <c r="AFQ45" s="116"/>
      <c r="AFR45" s="116"/>
      <c r="AFS45" s="116"/>
      <c r="AFT45" s="116"/>
      <c r="AFU45" s="116"/>
      <c r="AFV45" s="116"/>
      <c r="AFW45" s="116"/>
      <c r="AFX45" s="116"/>
      <c r="AFY45" s="116"/>
      <c r="AFZ45" s="116"/>
      <c r="AGA45" s="116"/>
      <c r="AGB45" s="116"/>
      <c r="AGC45" s="116"/>
      <c r="AGD45" s="116"/>
      <c r="AGE45" s="116"/>
      <c r="AGF45" s="116"/>
      <c r="AGG45" s="116"/>
      <c r="AGH45" s="116"/>
      <c r="AGI45" s="116"/>
      <c r="AGJ45" s="116"/>
      <c r="AGK45" s="116"/>
      <c r="AGL45" s="116"/>
      <c r="AGM45" s="116"/>
      <c r="AGN45" s="116"/>
      <c r="AGO45" s="116"/>
      <c r="AGP45" s="116"/>
      <c r="AGQ45" s="116"/>
      <c r="AGR45" s="116"/>
      <c r="AGS45" s="116"/>
      <c r="AGT45" s="116"/>
      <c r="AGU45" s="116"/>
      <c r="AGV45" s="116"/>
      <c r="AGW45" s="116"/>
      <c r="AGX45" s="116"/>
      <c r="AGY45" s="116"/>
      <c r="AGZ45" s="116"/>
      <c r="AHA45" s="116"/>
      <c r="AHB45" s="116"/>
      <c r="AHC45" s="116"/>
      <c r="AHD45" s="116"/>
      <c r="AHE45" s="116"/>
      <c r="AHF45" s="116"/>
      <c r="AHG45" s="116"/>
      <c r="AHH45" s="116"/>
      <c r="AHI45" s="116"/>
      <c r="AHJ45" s="116"/>
      <c r="AHK45" s="116"/>
      <c r="AHL45" s="116"/>
      <c r="AHM45" s="116"/>
      <c r="AHN45" s="116"/>
      <c r="AHO45" s="116"/>
      <c r="AHP45" s="116"/>
      <c r="AHQ45" s="116"/>
      <c r="AHR45" s="116"/>
      <c r="AHS45" s="116"/>
      <c r="AHT45" s="116"/>
      <c r="AHU45" s="116"/>
      <c r="AHV45" s="116"/>
      <c r="AHW45" s="116"/>
      <c r="AHX45" s="116"/>
      <c r="AHY45" s="116"/>
      <c r="AHZ45" s="116"/>
      <c r="AIA45" s="116"/>
      <c r="AIB45" s="116"/>
      <c r="AIC45" s="116"/>
      <c r="AID45" s="116"/>
      <c r="AIE45" s="116"/>
      <c r="AIF45" s="116"/>
      <c r="AIG45" s="116"/>
      <c r="AIH45" s="116"/>
      <c r="AII45" s="116"/>
      <c r="AIJ45" s="116"/>
      <c r="AIK45" s="116"/>
      <c r="AIL45" s="116"/>
      <c r="AIM45" s="116"/>
      <c r="AIN45" s="116"/>
      <c r="AIO45" s="116"/>
      <c r="AIP45" s="116"/>
      <c r="AIQ45" s="116"/>
      <c r="AIR45" s="116"/>
      <c r="AIS45" s="116"/>
      <c r="AIT45" s="116"/>
      <c r="AIU45" s="116"/>
      <c r="AIV45" s="116"/>
      <c r="AIW45" s="116"/>
      <c r="AIX45" s="116"/>
      <c r="AIY45" s="116"/>
      <c r="AIZ45" s="116"/>
      <c r="AJA45" s="116"/>
      <c r="AJB45" s="116"/>
      <c r="AJC45" s="116"/>
      <c r="AJD45" s="116"/>
      <c r="AJE45" s="116"/>
      <c r="AJF45" s="116"/>
      <c r="AJG45" s="116"/>
      <c r="AJH45" s="116"/>
      <c r="AJI45" s="116"/>
      <c r="AJJ45" s="116"/>
      <c r="AJK45" s="116"/>
      <c r="AJL45" s="116"/>
      <c r="AJM45" s="116"/>
      <c r="AJN45" s="116"/>
      <c r="AJO45" s="116"/>
      <c r="AJP45" s="116"/>
      <c r="AJQ45" s="116"/>
      <c r="AJR45" s="116"/>
      <c r="AJS45" s="116"/>
      <c r="AJT45" s="116"/>
      <c r="AJU45" s="116"/>
      <c r="AJV45" s="116"/>
      <c r="AJW45" s="116"/>
      <c r="AJX45" s="116"/>
      <c r="AJY45" s="116"/>
      <c r="AJZ45" s="116"/>
      <c r="AKA45" s="116"/>
      <c r="AKB45" s="116"/>
      <c r="AKC45" s="116"/>
      <c r="AKD45" s="116"/>
      <c r="AKE45" s="116"/>
      <c r="AKF45" s="116"/>
      <c r="AKG45" s="116"/>
      <c r="AKH45" s="116"/>
      <c r="AKI45" s="116"/>
      <c r="AKJ45" s="116"/>
      <c r="AKK45" s="116"/>
      <c r="AKL45" s="116"/>
      <c r="AKM45" s="116"/>
      <c r="AKN45" s="116"/>
      <c r="AKO45" s="116"/>
      <c r="AKP45" s="116"/>
      <c r="AKQ45" s="116"/>
      <c r="AKR45" s="116"/>
      <c r="AKS45" s="116"/>
      <c r="AKT45" s="116"/>
      <c r="AKU45" s="116"/>
      <c r="AKV45" s="116"/>
      <c r="AKW45" s="116"/>
      <c r="AKX45" s="116"/>
      <c r="AKY45" s="116"/>
      <c r="AKZ45" s="116"/>
      <c r="ALA45" s="116"/>
      <c r="ALB45" s="116"/>
      <c r="ALC45" s="116"/>
      <c r="ALD45" s="116"/>
      <c r="ALE45" s="116"/>
      <c r="ALF45" s="116"/>
      <c r="ALG45" s="116"/>
      <c r="ALH45" s="116"/>
      <c r="ALI45" s="116"/>
      <c r="ALJ45" s="116"/>
      <c r="ALK45" s="116"/>
      <c r="ALL45" s="116"/>
      <c r="ALM45" s="116"/>
      <c r="ALN45" s="116"/>
      <c r="ALO45" s="116"/>
      <c r="ALP45" s="116"/>
      <c r="ALQ45" s="116"/>
      <c r="ALR45" s="116"/>
      <c r="ALS45" s="116"/>
      <c r="ALT45" s="116"/>
      <c r="ALU45" s="116"/>
      <c r="ALV45" s="116"/>
      <c r="ALW45" s="116"/>
      <c r="ALX45" s="116"/>
      <c r="ALY45" s="116"/>
      <c r="ALZ45" s="116"/>
      <c r="AMA45" s="116"/>
      <c r="AMB45" s="116"/>
      <c r="AMC45" s="116"/>
      <c r="AMD45" s="116"/>
      <c r="AME45" s="116"/>
      <c r="AMF45" s="116"/>
      <c r="AMG45" s="116"/>
      <c r="AMH45" s="116"/>
      <c r="AMI45" s="116"/>
      <c r="AMJ45" s="116"/>
      <c r="AMK45" s="116"/>
    </row>
    <row r="46" spans="1:1025" x14ac:dyDescent="0.25">
      <c r="A46" s="116">
        <v>29</v>
      </c>
      <c r="B46" t="str">
        <f>'Monthly Estimate'!A44</f>
        <v>Cleaning Products</v>
      </c>
      <c r="C46" s="33">
        <f ca="1">SUMIFS('Payment Calendar'!Z$4:Z$378,'Payment Calendar'!$C$4:$C$378,Current!$G$1)</f>
        <v>0</v>
      </c>
      <c r="D46" s="100">
        <f ca="1">VLOOKUP($A46,Charts!$A$5:$N$54,(Current!$G$1+2),0)</f>
        <v>0</v>
      </c>
      <c r="E46" s="33">
        <f t="shared" ca="1" si="3"/>
        <v>0</v>
      </c>
      <c r="F46" s="105"/>
      <c r="G46" s="116"/>
      <c r="H46" s="116"/>
      <c r="I46" s="73"/>
      <c r="J46" s="99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  <c r="IT46" s="116"/>
      <c r="IU46" s="116"/>
      <c r="IV46" s="116"/>
      <c r="IW46" s="116"/>
      <c r="IX46" s="116"/>
      <c r="IY46" s="116"/>
      <c r="IZ46" s="116"/>
      <c r="JA46" s="116"/>
      <c r="JB46" s="116"/>
      <c r="JC46" s="116"/>
      <c r="JD46" s="116"/>
      <c r="JE46" s="116"/>
      <c r="JF46" s="116"/>
      <c r="JG46" s="116"/>
      <c r="JH46" s="116"/>
      <c r="JI46" s="116"/>
      <c r="JJ46" s="116"/>
      <c r="JK46" s="116"/>
      <c r="JL46" s="116"/>
      <c r="JM46" s="116"/>
      <c r="JN46" s="116"/>
      <c r="JO46" s="116"/>
      <c r="JP46" s="116"/>
      <c r="JQ46" s="116"/>
      <c r="JR46" s="116"/>
      <c r="JS46" s="116"/>
      <c r="JT46" s="116"/>
      <c r="JU46" s="116"/>
      <c r="JV46" s="116"/>
      <c r="JW46" s="116"/>
      <c r="JX46" s="116"/>
      <c r="JY46" s="116"/>
      <c r="JZ46" s="116"/>
      <c r="KA46" s="116"/>
      <c r="KB46" s="116"/>
      <c r="KC46" s="116"/>
      <c r="KD46" s="116"/>
      <c r="KE46" s="116"/>
      <c r="KF46" s="116"/>
      <c r="KG46" s="116"/>
      <c r="KH46" s="116"/>
      <c r="KI46" s="116"/>
      <c r="KJ46" s="116"/>
      <c r="KK46" s="116"/>
      <c r="KL46" s="116"/>
      <c r="KM46" s="116"/>
      <c r="KN46" s="116"/>
      <c r="KO46" s="116"/>
      <c r="KP46" s="116"/>
      <c r="KQ46" s="116"/>
      <c r="KR46" s="116"/>
      <c r="KS46" s="116"/>
      <c r="KT46" s="116"/>
      <c r="KU46" s="116"/>
      <c r="KV46" s="116"/>
      <c r="KW46" s="116"/>
      <c r="KX46" s="116"/>
      <c r="KY46" s="116"/>
      <c r="KZ46" s="116"/>
      <c r="LA46" s="116"/>
      <c r="LB46" s="116"/>
      <c r="LC46" s="116"/>
      <c r="LD46" s="116"/>
      <c r="LE46" s="116"/>
      <c r="LF46" s="116"/>
      <c r="LG46" s="116"/>
      <c r="LH46" s="116"/>
      <c r="LI46" s="116"/>
      <c r="LJ46" s="116"/>
      <c r="LK46" s="116"/>
      <c r="LL46" s="116"/>
      <c r="LM46" s="116"/>
      <c r="LN46" s="116"/>
      <c r="LO46" s="116"/>
      <c r="LP46" s="116"/>
      <c r="LQ46" s="116"/>
      <c r="LR46" s="116"/>
      <c r="LS46" s="116"/>
      <c r="LT46" s="116"/>
      <c r="LU46" s="116"/>
      <c r="LV46" s="116"/>
      <c r="LW46" s="116"/>
      <c r="LX46" s="116"/>
      <c r="LY46" s="116"/>
      <c r="LZ46" s="116"/>
      <c r="MA46" s="116"/>
      <c r="MB46" s="116"/>
      <c r="MC46" s="116"/>
      <c r="MD46" s="116"/>
      <c r="ME46" s="116"/>
      <c r="MF46" s="116"/>
      <c r="MG46" s="116"/>
      <c r="MH46" s="116"/>
      <c r="MI46" s="116"/>
      <c r="MJ46" s="116"/>
      <c r="MK46" s="116"/>
      <c r="ML46" s="116"/>
      <c r="MM46" s="116"/>
      <c r="MN46" s="116"/>
      <c r="MO46" s="116"/>
      <c r="MP46" s="116"/>
      <c r="MQ46" s="116"/>
      <c r="MR46" s="116"/>
      <c r="MS46" s="116"/>
      <c r="MT46" s="116"/>
      <c r="MU46" s="116"/>
      <c r="MV46" s="116"/>
      <c r="MW46" s="116"/>
      <c r="MX46" s="116"/>
      <c r="MY46" s="116"/>
      <c r="MZ46" s="116"/>
      <c r="NA46" s="116"/>
      <c r="NB46" s="116"/>
      <c r="NC46" s="116"/>
      <c r="ND46" s="116"/>
      <c r="NE46" s="116"/>
      <c r="NF46" s="116"/>
      <c r="NG46" s="116"/>
      <c r="NH46" s="116"/>
      <c r="NI46" s="116"/>
      <c r="NJ46" s="116"/>
      <c r="NK46" s="116"/>
      <c r="NL46" s="116"/>
      <c r="NM46" s="116"/>
      <c r="NN46" s="116"/>
      <c r="NO46" s="116"/>
      <c r="NP46" s="116"/>
      <c r="NQ46" s="116"/>
      <c r="NR46" s="116"/>
      <c r="NS46" s="116"/>
      <c r="NT46" s="116"/>
      <c r="NU46" s="116"/>
      <c r="NV46" s="116"/>
      <c r="NW46" s="116"/>
      <c r="NX46" s="116"/>
      <c r="NY46" s="116"/>
      <c r="NZ46" s="116"/>
      <c r="OA46" s="116"/>
      <c r="OB46" s="116"/>
      <c r="OC46" s="116"/>
      <c r="OD46" s="116"/>
      <c r="OE46" s="116"/>
      <c r="OF46" s="116"/>
      <c r="OG46" s="116"/>
      <c r="OH46" s="116"/>
      <c r="OI46" s="116"/>
      <c r="OJ46" s="116"/>
      <c r="OK46" s="116"/>
      <c r="OL46" s="116"/>
      <c r="OM46" s="116"/>
      <c r="ON46" s="116"/>
      <c r="OO46" s="116"/>
      <c r="OP46" s="116"/>
      <c r="OQ46" s="116"/>
      <c r="OR46" s="116"/>
      <c r="OS46" s="116"/>
      <c r="OT46" s="116"/>
      <c r="OU46" s="116"/>
      <c r="OV46" s="116"/>
      <c r="OW46" s="116"/>
      <c r="OX46" s="116"/>
      <c r="OY46" s="116"/>
      <c r="OZ46" s="116"/>
      <c r="PA46" s="116"/>
      <c r="PB46" s="116"/>
      <c r="PC46" s="116"/>
      <c r="PD46" s="116"/>
      <c r="PE46" s="116"/>
      <c r="PF46" s="116"/>
      <c r="PG46" s="116"/>
      <c r="PH46" s="116"/>
      <c r="PI46" s="116"/>
      <c r="PJ46" s="116"/>
      <c r="PK46" s="116"/>
      <c r="PL46" s="116"/>
      <c r="PM46" s="116"/>
      <c r="PN46" s="116"/>
      <c r="PO46" s="116"/>
      <c r="PP46" s="116"/>
      <c r="PQ46" s="116"/>
      <c r="PR46" s="116"/>
      <c r="PS46" s="116"/>
      <c r="PT46" s="116"/>
      <c r="PU46" s="116"/>
      <c r="PV46" s="116"/>
      <c r="PW46" s="116"/>
      <c r="PX46" s="116"/>
      <c r="PY46" s="116"/>
      <c r="PZ46" s="116"/>
      <c r="QA46" s="116"/>
      <c r="QB46" s="116"/>
      <c r="QC46" s="116"/>
      <c r="QD46" s="116"/>
      <c r="QE46" s="116"/>
      <c r="QF46" s="116"/>
      <c r="QG46" s="116"/>
      <c r="QH46" s="116"/>
      <c r="QI46" s="116"/>
      <c r="QJ46" s="116"/>
      <c r="QK46" s="116"/>
      <c r="QL46" s="116"/>
      <c r="QM46" s="116"/>
      <c r="QN46" s="116"/>
      <c r="QO46" s="116"/>
      <c r="QP46" s="116"/>
      <c r="QQ46" s="116"/>
      <c r="QR46" s="116"/>
      <c r="QS46" s="116"/>
      <c r="QT46" s="116"/>
      <c r="QU46" s="116"/>
      <c r="QV46" s="116"/>
      <c r="QW46" s="116"/>
      <c r="QX46" s="116"/>
      <c r="QY46" s="116"/>
      <c r="QZ46" s="116"/>
      <c r="RA46" s="116"/>
      <c r="RB46" s="116"/>
      <c r="RC46" s="116"/>
      <c r="RD46" s="116"/>
      <c r="RE46" s="116"/>
      <c r="RF46" s="116"/>
      <c r="RG46" s="116"/>
      <c r="RH46" s="116"/>
      <c r="RI46" s="116"/>
      <c r="RJ46" s="116"/>
      <c r="RK46" s="116"/>
      <c r="RL46" s="116"/>
      <c r="RM46" s="116"/>
      <c r="RN46" s="116"/>
      <c r="RO46" s="116"/>
      <c r="RP46" s="116"/>
      <c r="RQ46" s="116"/>
      <c r="RR46" s="116"/>
      <c r="RS46" s="116"/>
      <c r="RT46" s="116"/>
      <c r="RU46" s="116"/>
      <c r="RV46" s="116"/>
      <c r="RW46" s="116"/>
      <c r="RX46" s="116"/>
      <c r="RY46" s="116"/>
      <c r="RZ46" s="116"/>
      <c r="SA46" s="116"/>
      <c r="SB46" s="116"/>
      <c r="SC46" s="116"/>
      <c r="SD46" s="116"/>
      <c r="SE46" s="116"/>
      <c r="SF46" s="116"/>
      <c r="SG46" s="116"/>
      <c r="SH46" s="116"/>
      <c r="SI46" s="116"/>
      <c r="SJ46" s="116"/>
      <c r="SK46" s="116"/>
      <c r="SL46" s="116"/>
      <c r="SM46" s="116"/>
      <c r="SN46" s="116"/>
      <c r="SO46" s="116"/>
      <c r="SP46" s="116"/>
      <c r="SQ46" s="116"/>
      <c r="SR46" s="116"/>
      <c r="SS46" s="116"/>
      <c r="ST46" s="116"/>
      <c r="SU46" s="116"/>
      <c r="SV46" s="116"/>
      <c r="SW46" s="116"/>
      <c r="SX46" s="116"/>
      <c r="SY46" s="116"/>
      <c r="SZ46" s="116"/>
      <c r="TA46" s="116"/>
      <c r="TB46" s="116"/>
      <c r="TC46" s="116"/>
      <c r="TD46" s="116"/>
      <c r="TE46" s="116"/>
      <c r="TF46" s="116"/>
      <c r="TG46" s="116"/>
      <c r="TH46" s="116"/>
      <c r="TI46" s="116"/>
      <c r="TJ46" s="116"/>
      <c r="TK46" s="116"/>
      <c r="TL46" s="116"/>
      <c r="TM46" s="116"/>
      <c r="TN46" s="116"/>
      <c r="TO46" s="116"/>
      <c r="TP46" s="116"/>
      <c r="TQ46" s="116"/>
      <c r="TR46" s="116"/>
      <c r="TS46" s="116"/>
      <c r="TT46" s="116"/>
      <c r="TU46" s="116"/>
      <c r="TV46" s="116"/>
      <c r="TW46" s="116"/>
      <c r="TX46" s="116"/>
      <c r="TY46" s="116"/>
      <c r="TZ46" s="116"/>
      <c r="UA46" s="116"/>
      <c r="UB46" s="116"/>
      <c r="UC46" s="116"/>
      <c r="UD46" s="116"/>
      <c r="UE46" s="116"/>
      <c r="UF46" s="116"/>
      <c r="UG46" s="116"/>
      <c r="UH46" s="116"/>
      <c r="UI46" s="116"/>
      <c r="UJ46" s="116"/>
      <c r="UK46" s="116"/>
      <c r="UL46" s="116"/>
      <c r="UM46" s="116"/>
      <c r="UN46" s="116"/>
      <c r="UO46" s="116"/>
      <c r="UP46" s="116"/>
      <c r="UQ46" s="116"/>
      <c r="UR46" s="116"/>
      <c r="US46" s="116"/>
      <c r="UT46" s="116"/>
      <c r="UU46" s="116"/>
      <c r="UV46" s="116"/>
      <c r="UW46" s="116"/>
      <c r="UX46" s="116"/>
      <c r="UY46" s="116"/>
      <c r="UZ46" s="116"/>
      <c r="VA46" s="116"/>
      <c r="VB46" s="116"/>
      <c r="VC46" s="116"/>
      <c r="VD46" s="116"/>
      <c r="VE46" s="116"/>
      <c r="VF46" s="116"/>
      <c r="VG46" s="116"/>
      <c r="VH46" s="116"/>
      <c r="VI46" s="116"/>
      <c r="VJ46" s="116"/>
      <c r="VK46" s="116"/>
      <c r="VL46" s="116"/>
      <c r="VM46" s="116"/>
      <c r="VN46" s="116"/>
      <c r="VO46" s="116"/>
      <c r="VP46" s="116"/>
      <c r="VQ46" s="116"/>
      <c r="VR46" s="116"/>
      <c r="VS46" s="116"/>
      <c r="VT46" s="116"/>
      <c r="VU46" s="116"/>
      <c r="VV46" s="116"/>
      <c r="VW46" s="116"/>
      <c r="VX46" s="116"/>
      <c r="VY46" s="116"/>
      <c r="VZ46" s="116"/>
      <c r="WA46" s="116"/>
      <c r="WB46" s="116"/>
      <c r="WC46" s="116"/>
      <c r="WD46" s="116"/>
      <c r="WE46" s="116"/>
      <c r="WF46" s="116"/>
      <c r="WG46" s="116"/>
      <c r="WH46" s="116"/>
      <c r="WI46" s="116"/>
      <c r="WJ46" s="116"/>
      <c r="WK46" s="116"/>
      <c r="WL46" s="116"/>
      <c r="WM46" s="116"/>
      <c r="WN46" s="116"/>
      <c r="WO46" s="116"/>
      <c r="WP46" s="116"/>
      <c r="WQ46" s="116"/>
      <c r="WR46" s="116"/>
      <c r="WS46" s="116"/>
      <c r="WT46" s="116"/>
      <c r="WU46" s="116"/>
      <c r="WV46" s="116"/>
      <c r="WW46" s="116"/>
      <c r="WX46" s="116"/>
      <c r="WY46" s="116"/>
      <c r="WZ46" s="116"/>
      <c r="XA46" s="116"/>
      <c r="XB46" s="116"/>
      <c r="XC46" s="116"/>
      <c r="XD46" s="116"/>
      <c r="XE46" s="116"/>
      <c r="XF46" s="116"/>
      <c r="XG46" s="116"/>
      <c r="XH46" s="116"/>
      <c r="XI46" s="116"/>
      <c r="XJ46" s="116"/>
      <c r="XK46" s="116"/>
      <c r="XL46" s="116"/>
      <c r="XM46" s="116"/>
      <c r="XN46" s="116"/>
      <c r="XO46" s="116"/>
      <c r="XP46" s="116"/>
      <c r="XQ46" s="116"/>
      <c r="XR46" s="116"/>
      <c r="XS46" s="116"/>
      <c r="XT46" s="116"/>
      <c r="XU46" s="116"/>
      <c r="XV46" s="116"/>
      <c r="XW46" s="116"/>
      <c r="XX46" s="116"/>
      <c r="XY46" s="116"/>
      <c r="XZ46" s="116"/>
      <c r="YA46" s="116"/>
      <c r="YB46" s="116"/>
      <c r="YC46" s="116"/>
      <c r="YD46" s="116"/>
      <c r="YE46" s="116"/>
      <c r="YF46" s="116"/>
      <c r="YG46" s="116"/>
      <c r="YH46" s="116"/>
      <c r="YI46" s="116"/>
      <c r="YJ46" s="116"/>
      <c r="YK46" s="116"/>
      <c r="YL46" s="116"/>
      <c r="YM46" s="116"/>
      <c r="YN46" s="116"/>
      <c r="YO46" s="116"/>
      <c r="YP46" s="116"/>
      <c r="YQ46" s="116"/>
      <c r="YR46" s="116"/>
      <c r="YS46" s="116"/>
      <c r="YT46" s="116"/>
      <c r="YU46" s="116"/>
      <c r="YV46" s="116"/>
      <c r="YW46" s="116"/>
      <c r="YX46" s="116"/>
      <c r="YY46" s="116"/>
      <c r="YZ46" s="116"/>
      <c r="ZA46" s="116"/>
      <c r="ZB46" s="116"/>
      <c r="ZC46" s="116"/>
      <c r="ZD46" s="116"/>
      <c r="ZE46" s="116"/>
      <c r="ZF46" s="116"/>
      <c r="ZG46" s="116"/>
      <c r="ZH46" s="116"/>
      <c r="ZI46" s="116"/>
      <c r="ZJ46" s="116"/>
      <c r="ZK46" s="116"/>
      <c r="ZL46" s="116"/>
      <c r="ZM46" s="116"/>
      <c r="ZN46" s="116"/>
      <c r="ZO46" s="116"/>
      <c r="ZP46" s="116"/>
      <c r="ZQ46" s="116"/>
      <c r="ZR46" s="116"/>
      <c r="ZS46" s="116"/>
      <c r="ZT46" s="116"/>
      <c r="ZU46" s="116"/>
      <c r="ZV46" s="116"/>
      <c r="ZW46" s="116"/>
      <c r="ZX46" s="116"/>
      <c r="ZY46" s="116"/>
      <c r="ZZ46" s="116"/>
      <c r="AAA46" s="116"/>
      <c r="AAB46" s="116"/>
      <c r="AAC46" s="116"/>
      <c r="AAD46" s="116"/>
      <c r="AAE46" s="116"/>
      <c r="AAF46" s="116"/>
      <c r="AAG46" s="116"/>
      <c r="AAH46" s="116"/>
      <c r="AAI46" s="116"/>
      <c r="AAJ46" s="116"/>
      <c r="AAK46" s="116"/>
      <c r="AAL46" s="116"/>
      <c r="AAM46" s="116"/>
      <c r="AAN46" s="116"/>
      <c r="AAO46" s="116"/>
      <c r="AAP46" s="116"/>
      <c r="AAQ46" s="116"/>
      <c r="AAR46" s="116"/>
      <c r="AAS46" s="116"/>
      <c r="AAT46" s="116"/>
      <c r="AAU46" s="116"/>
      <c r="AAV46" s="116"/>
      <c r="AAW46" s="116"/>
      <c r="AAX46" s="116"/>
      <c r="AAY46" s="116"/>
      <c r="AAZ46" s="116"/>
      <c r="ABA46" s="116"/>
      <c r="ABB46" s="116"/>
      <c r="ABC46" s="116"/>
      <c r="ABD46" s="116"/>
      <c r="ABE46" s="116"/>
      <c r="ABF46" s="116"/>
      <c r="ABG46" s="116"/>
      <c r="ABH46" s="116"/>
      <c r="ABI46" s="116"/>
      <c r="ABJ46" s="116"/>
      <c r="ABK46" s="116"/>
      <c r="ABL46" s="116"/>
      <c r="ABM46" s="116"/>
      <c r="ABN46" s="116"/>
      <c r="ABO46" s="116"/>
      <c r="ABP46" s="116"/>
      <c r="ABQ46" s="116"/>
      <c r="ABR46" s="116"/>
      <c r="ABS46" s="116"/>
      <c r="ABT46" s="116"/>
      <c r="ABU46" s="116"/>
      <c r="ABV46" s="116"/>
      <c r="ABW46" s="116"/>
      <c r="ABX46" s="116"/>
      <c r="ABY46" s="116"/>
      <c r="ABZ46" s="116"/>
      <c r="ACA46" s="116"/>
      <c r="ACB46" s="116"/>
      <c r="ACC46" s="116"/>
      <c r="ACD46" s="116"/>
      <c r="ACE46" s="116"/>
      <c r="ACF46" s="116"/>
      <c r="ACG46" s="116"/>
      <c r="ACH46" s="116"/>
      <c r="ACI46" s="116"/>
      <c r="ACJ46" s="116"/>
      <c r="ACK46" s="116"/>
      <c r="ACL46" s="116"/>
      <c r="ACM46" s="116"/>
      <c r="ACN46" s="116"/>
      <c r="ACO46" s="116"/>
      <c r="ACP46" s="116"/>
      <c r="ACQ46" s="116"/>
      <c r="ACR46" s="116"/>
      <c r="ACS46" s="116"/>
      <c r="ACT46" s="116"/>
      <c r="ACU46" s="116"/>
      <c r="ACV46" s="116"/>
      <c r="ACW46" s="116"/>
      <c r="ACX46" s="116"/>
      <c r="ACY46" s="116"/>
      <c r="ACZ46" s="116"/>
      <c r="ADA46" s="116"/>
      <c r="ADB46" s="116"/>
      <c r="ADC46" s="116"/>
      <c r="ADD46" s="116"/>
      <c r="ADE46" s="116"/>
      <c r="ADF46" s="116"/>
      <c r="ADG46" s="116"/>
      <c r="ADH46" s="116"/>
      <c r="ADI46" s="116"/>
      <c r="ADJ46" s="116"/>
      <c r="ADK46" s="116"/>
      <c r="ADL46" s="116"/>
      <c r="ADM46" s="116"/>
      <c r="ADN46" s="116"/>
      <c r="ADO46" s="116"/>
      <c r="ADP46" s="116"/>
      <c r="ADQ46" s="116"/>
      <c r="ADR46" s="116"/>
      <c r="ADS46" s="116"/>
      <c r="ADT46" s="116"/>
      <c r="ADU46" s="116"/>
      <c r="ADV46" s="116"/>
      <c r="ADW46" s="116"/>
      <c r="ADX46" s="116"/>
      <c r="ADY46" s="116"/>
      <c r="ADZ46" s="116"/>
      <c r="AEA46" s="116"/>
      <c r="AEB46" s="116"/>
      <c r="AEC46" s="116"/>
      <c r="AED46" s="116"/>
      <c r="AEE46" s="116"/>
      <c r="AEF46" s="116"/>
      <c r="AEG46" s="116"/>
      <c r="AEH46" s="116"/>
      <c r="AEI46" s="116"/>
      <c r="AEJ46" s="116"/>
      <c r="AEK46" s="116"/>
      <c r="AEL46" s="116"/>
      <c r="AEM46" s="116"/>
      <c r="AEN46" s="116"/>
      <c r="AEO46" s="116"/>
      <c r="AEP46" s="116"/>
      <c r="AEQ46" s="116"/>
      <c r="AER46" s="116"/>
      <c r="AES46" s="116"/>
      <c r="AET46" s="116"/>
      <c r="AEU46" s="116"/>
      <c r="AEV46" s="116"/>
      <c r="AEW46" s="116"/>
      <c r="AEX46" s="116"/>
      <c r="AEY46" s="116"/>
      <c r="AEZ46" s="116"/>
      <c r="AFA46" s="116"/>
      <c r="AFB46" s="116"/>
      <c r="AFC46" s="116"/>
      <c r="AFD46" s="116"/>
      <c r="AFE46" s="116"/>
      <c r="AFF46" s="116"/>
      <c r="AFG46" s="116"/>
      <c r="AFH46" s="116"/>
      <c r="AFI46" s="116"/>
      <c r="AFJ46" s="116"/>
      <c r="AFK46" s="116"/>
      <c r="AFL46" s="116"/>
      <c r="AFM46" s="116"/>
      <c r="AFN46" s="116"/>
      <c r="AFO46" s="116"/>
      <c r="AFP46" s="116"/>
      <c r="AFQ46" s="116"/>
      <c r="AFR46" s="116"/>
      <c r="AFS46" s="116"/>
      <c r="AFT46" s="116"/>
      <c r="AFU46" s="116"/>
      <c r="AFV46" s="116"/>
      <c r="AFW46" s="116"/>
      <c r="AFX46" s="116"/>
      <c r="AFY46" s="116"/>
      <c r="AFZ46" s="116"/>
      <c r="AGA46" s="116"/>
      <c r="AGB46" s="116"/>
      <c r="AGC46" s="116"/>
      <c r="AGD46" s="116"/>
      <c r="AGE46" s="116"/>
      <c r="AGF46" s="116"/>
      <c r="AGG46" s="116"/>
      <c r="AGH46" s="116"/>
      <c r="AGI46" s="116"/>
      <c r="AGJ46" s="116"/>
      <c r="AGK46" s="116"/>
      <c r="AGL46" s="116"/>
      <c r="AGM46" s="116"/>
      <c r="AGN46" s="116"/>
      <c r="AGO46" s="116"/>
      <c r="AGP46" s="116"/>
      <c r="AGQ46" s="116"/>
      <c r="AGR46" s="116"/>
      <c r="AGS46" s="116"/>
      <c r="AGT46" s="116"/>
      <c r="AGU46" s="116"/>
      <c r="AGV46" s="116"/>
      <c r="AGW46" s="116"/>
      <c r="AGX46" s="116"/>
      <c r="AGY46" s="116"/>
      <c r="AGZ46" s="116"/>
      <c r="AHA46" s="116"/>
      <c r="AHB46" s="116"/>
      <c r="AHC46" s="116"/>
      <c r="AHD46" s="116"/>
      <c r="AHE46" s="116"/>
      <c r="AHF46" s="116"/>
      <c r="AHG46" s="116"/>
      <c r="AHH46" s="116"/>
      <c r="AHI46" s="116"/>
      <c r="AHJ46" s="116"/>
      <c r="AHK46" s="116"/>
      <c r="AHL46" s="116"/>
      <c r="AHM46" s="116"/>
      <c r="AHN46" s="116"/>
      <c r="AHO46" s="116"/>
      <c r="AHP46" s="116"/>
      <c r="AHQ46" s="116"/>
      <c r="AHR46" s="116"/>
      <c r="AHS46" s="116"/>
      <c r="AHT46" s="116"/>
      <c r="AHU46" s="116"/>
      <c r="AHV46" s="116"/>
      <c r="AHW46" s="116"/>
      <c r="AHX46" s="116"/>
      <c r="AHY46" s="116"/>
      <c r="AHZ46" s="116"/>
      <c r="AIA46" s="116"/>
      <c r="AIB46" s="116"/>
      <c r="AIC46" s="116"/>
      <c r="AID46" s="116"/>
      <c r="AIE46" s="116"/>
      <c r="AIF46" s="116"/>
      <c r="AIG46" s="116"/>
      <c r="AIH46" s="116"/>
      <c r="AII46" s="116"/>
      <c r="AIJ46" s="116"/>
      <c r="AIK46" s="116"/>
      <c r="AIL46" s="116"/>
      <c r="AIM46" s="116"/>
      <c r="AIN46" s="116"/>
      <c r="AIO46" s="116"/>
      <c r="AIP46" s="116"/>
      <c r="AIQ46" s="116"/>
      <c r="AIR46" s="116"/>
      <c r="AIS46" s="116"/>
      <c r="AIT46" s="116"/>
      <c r="AIU46" s="116"/>
      <c r="AIV46" s="116"/>
      <c r="AIW46" s="116"/>
      <c r="AIX46" s="116"/>
      <c r="AIY46" s="116"/>
      <c r="AIZ46" s="116"/>
      <c r="AJA46" s="116"/>
      <c r="AJB46" s="116"/>
      <c r="AJC46" s="116"/>
      <c r="AJD46" s="116"/>
      <c r="AJE46" s="116"/>
      <c r="AJF46" s="116"/>
      <c r="AJG46" s="116"/>
      <c r="AJH46" s="116"/>
      <c r="AJI46" s="116"/>
      <c r="AJJ46" s="116"/>
      <c r="AJK46" s="116"/>
      <c r="AJL46" s="116"/>
      <c r="AJM46" s="116"/>
      <c r="AJN46" s="116"/>
      <c r="AJO46" s="116"/>
      <c r="AJP46" s="116"/>
      <c r="AJQ46" s="116"/>
      <c r="AJR46" s="116"/>
      <c r="AJS46" s="116"/>
      <c r="AJT46" s="116"/>
      <c r="AJU46" s="116"/>
      <c r="AJV46" s="116"/>
      <c r="AJW46" s="116"/>
      <c r="AJX46" s="116"/>
      <c r="AJY46" s="116"/>
      <c r="AJZ46" s="116"/>
      <c r="AKA46" s="116"/>
      <c r="AKB46" s="116"/>
      <c r="AKC46" s="116"/>
      <c r="AKD46" s="116"/>
      <c r="AKE46" s="116"/>
      <c r="AKF46" s="116"/>
      <c r="AKG46" s="116"/>
      <c r="AKH46" s="116"/>
      <c r="AKI46" s="116"/>
      <c r="AKJ46" s="116"/>
      <c r="AKK46" s="116"/>
      <c r="AKL46" s="116"/>
      <c r="AKM46" s="116"/>
      <c r="AKN46" s="116"/>
      <c r="AKO46" s="116"/>
      <c r="AKP46" s="116"/>
      <c r="AKQ46" s="116"/>
      <c r="AKR46" s="116"/>
      <c r="AKS46" s="116"/>
      <c r="AKT46" s="116"/>
      <c r="AKU46" s="116"/>
      <c r="AKV46" s="116"/>
      <c r="AKW46" s="116"/>
      <c r="AKX46" s="116"/>
      <c r="AKY46" s="116"/>
      <c r="AKZ46" s="116"/>
      <c r="ALA46" s="116"/>
      <c r="ALB46" s="116"/>
      <c r="ALC46" s="116"/>
      <c r="ALD46" s="116"/>
      <c r="ALE46" s="116"/>
      <c r="ALF46" s="116"/>
      <c r="ALG46" s="116"/>
      <c r="ALH46" s="116"/>
      <c r="ALI46" s="116"/>
      <c r="ALJ46" s="116"/>
      <c r="ALK46" s="116"/>
      <c r="ALL46" s="116"/>
      <c r="ALM46" s="116"/>
      <c r="ALN46" s="116"/>
      <c r="ALO46" s="116"/>
      <c r="ALP46" s="116"/>
      <c r="ALQ46" s="116"/>
      <c r="ALR46" s="116"/>
      <c r="ALS46" s="116"/>
      <c r="ALT46" s="116"/>
      <c r="ALU46" s="116"/>
      <c r="ALV46" s="116"/>
      <c r="ALW46" s="116"/>
      <c r="ALX46" s="116"/>
      <c r="ALY46" s="116"/>
      <c r="ALZ46" s="116"/>
      <c r="AMA46" s="116"/>
      <c r="AMB46" s="116"/>
      <c r="AMC46" s="116"/>
      <c r="AMD46" s="116"/>
      <c r="AME46" s="116"/>
      <c r="AMF46" s="116"/>
      <c r="AMG46" s="116"/>
      <c r="AMH46" s="116"/>
      <c r="AMI46" s="116"/>
      <c r="AMJ46" s="116"/>
      <c r="AMK46" s="116"/>
    </row>
    <row r="47" spans="1:1025" x14ac:dyDescent="0.25">
      <c r="A47" s="116">
        <v>30</v>
      </c>
      <c r="B47" t="str">
        <f>'Monthly Estimate'!A45</f>
        <v>Junk Food</v>
      </c>
      <c r="C47" s="33">
        <f ca="1">SUMIFS('Payment Calendar'!Z$4:Z$378,'Payment Calendar'!$C$4:$C$378,Current!$G$1)</f>
        <v>0</v>
      </c>
      <c r="D47" s="100">
        <f ca="1">VLOOKUP($A47,Charts!$A$5:$N$54,(Current!$G$1+2),0)</f>
        <v>0</v>
      </c>
      <c r="E47" s="33">
        <f t="shared" ca="1" si="3"/>
        <v>0</v>
      </c>
      <c r="F47" s="105"/>
      <c r="G47" s="116"/>
      <c r="H47" s="116"/>
      <c r="I47" s="73"/>
      <c r="J47" s="99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  <c r="IT47" s="116"/>
      <c r="IU47" s="116"/>
      <c r="IV47" s="116"/>
      <c r="IW47" s="116"/>
      <c r="IX47" s="116"/>
      <c r="IY47" s="116"/>
      <c r="IZ47" s="116"/>
      <c r="JA47" s="116"/>
      <c r="JB47" s="116"/>
      <c r="JC47" s="116"/>
      <c r="JD47" s="116"/>
      <c r="JE47" s="116"/>
      <c r="JF47" s="116"/>
      <c r="JG47" s="116"/>
      <c r="JH47" s="116"/>
      <c r="JI47" s="116"/>
      <c r="JJ47" s="116"/>
      <c r="JK47" s="116"/>
      <c r="JL47" s="116"/>
      <c r="JM47" s="116"/>
      <c r="JN47" s="116"/>
      <c r="JO47" s="116"/>
      <c r="JP47" s="116"/>
      <c r="JQ47" s="116"/>
      <c r="JR47" s="116"/>
      <c r="JS47" s="116"/>
      <c r="JT47" s="116"/>
      <c r="JU47" s="116"/>
      <c r="JV47" s="116"/>
      <c r="JW47" s="116"/>
      <c r="JX47" s="116"/>
      <c r="JY47" s="116"/>
      <c r="JZ47" s="116"/>
      <c r="KA47" s="116"/>
      <c r="KB47" s="116"/>
      <c r="KC47" s="116"/>
      <c r="KD47" s="116"/>
      <c r="KE47" s="116"/>
      <c r="KF47" s="116"/>
      <c r="KG47" s="116"/>
      <c r="KH47" s="116"/>
      <c r="KI47" s="116"/>
      <c r="KJ47" s="116"/>
      <c r="KK47" s="116"/>
      <c r="KL47" s="116"/>
      <c r="KM47" s="116"/>
      <c r="KN47" s="116"/>
      <c r="KO47" s="116"/>
      <c r="KP47" s="116"/>
      <c r="KQ47" s="116"/>
      <c r="KR47" s="116"/>
      <c r="KS47" s="116"/>
      <c r="KT47" s="116"/>
      <c r="KU47" s="116"/>
      <c r="KV47" s="116"/>
      <c r="KW47" s="116"/>
      <c r="KX47" s="116"/>
      <c r="KY47" s="116"/>
      <c r="KZ47" s="116"/>
      <c r="LA47" s="116"/>
      <c r="LB47" s="116"/>
      <c r="LC47" s="116"/>
      <c r="LD47" s="116"/>
      <c r="LE47" s="116"/>
      <c r="LF47" s="116"/>
      <c r="LG47" s="116"/>
      <c r="LH47" s="116"/>
      <c r="LI47" s="116"/>
      <c r="LJ47" s="116"/>
      <c r="LK47" s="116"/>
      <c r="LL47" s="116"/>
      <c r="LM47" s="116"/>
      <c r="LN47" s="116"/>
      <c r="LO47" s="116"/>
      <c r="LP47" s="116"/>
      <c r="LQ47" s="116"/>
      <c r="LR47" s="116"/>
      <c r="LS47" s="116"/>
      <c r="LT47" s="116"/>
      <c r="LU47" s="116"/>
      <c r="LV47" s="116"/>
      <c r="LW47" s="116"/>
      <c r="LX47" s="116"/>
      <c r="LY47" s="116"/>
      <c r="LZ47" s="116"/>
      <c r="MA47" s="116"/>
      <c r="MB47" s="116"/>
      <c r="MC47" s="116"/>
      <c r="MD47" s="116"/>
      <c r="ME47" s="116"/>
      <c r="MF47" s="116"/>
      <c r="MG47" s="116"/>
      <c r="MH47" s="116"/>
      <c r="MI47" s="116"/>
      <c r="MJ47" s="116"/>
      <c r="MK47" s="116"/>
      <c r="ML47" s="116"/>
      <c r="MM47" s="116"/>
      <c r="MN47" s="116"/>
      <c r="MO47" s="116"/>
      <c r="MP47" s="116"/>
      <c r="MQ47" s="116"/>
      <c r="MR47" s="116"/>
      <c r="MS47" s="116"/>
      <c r="MT47" s="116"/>
      <c r="MU47" s="116"/>
      <c r="MV47" s="116"/>
      <c r="MW47" s="116"/>
      <c r="MX47" s="116"/>
      <c r="MY47" s="116"/>
      <c r="MZ47" s="116"/>
      <c r="NA47" s="116"/>
      <c r="NB47" s="116"/>
      <c r="NC47" s="116"/>
      <c r="ND47" s="116"/>
      <c r="NE47" s="116"/>
      <c r="NF47" s="116"/>
      <c r="NG47" s="116"/>
      <c r="NH47" s="116"/>
      <c r="NI47" s="116"/>
      <c r="NJ47" s="116"/>
      <c r="NK47" s="116"/>
      <c r="NL47" s="116"/>
      <c r="NM47" s="116"/>
      <c r="NN47" s="116"/>
      <c r="NO47" s="116"/>
      <c r="NP47" s="116"/>
      <c r="NQ47" s="116"/>
      <c r="NR47" s="116"/>
      <c r="NS47" s="116"/>
      <c r="NT47" s="116"/>
      <c r="NU47" s="116"/>
      <c r="NV47" s="116"/>
      <c r="NW47" s="116"/>
      <c r="NX47" s="116"/>
      <c r="NY47" s="116"/>
      <c r="NZ47" s="116"/>
      <c r="OA47" s="116"/>
      <c r="OB47" s="116"/>
      <c r="OC47" s="116"/>
      <c r="OD47" s="116"/>
      <c r="OE47" s="116"/>
      <c r="OF47" s="116"/>
      <c r="OG47" s="116"/>
      <c r="OH47" s="116"/>
      <c r="OI47" s="116"/>
      <c r="OJ47" s="116"/>
      <c r="OK47" s="116"/>
      <c r="OL47" s="116"/>
      <c r="OM47" s="116"/>
      <c r="ON47" s="116"/>
      <c r="OO47" s="116"/>
      <c r="OP47" s="116"/>
      <c r="OQ47" s="116"/>
      <c r="OR47" s="116"/>
      <c r="OS47" s="116"/>
      <c r="OT47" s="116"/>
      <c r="OU47" s="116"/>
      <c r="OV47" s="116"/>
      <c r="OW47" s="116"/>
      <c r="OX47" s="116"/>
      <c r="OY47" s="116"/>
      <c r="OZ47" s="116"/>
      <c r="PA47" s="116"/>
      <c r="PB47" s="116"/>
      <c r="PC47" s="116"/>
      <c r="PD47" s="116"/>
      <c r="PE47" s="116"/>
      <c r="PF47" s="116"/>
      <c r="PG47" s="116"/>
      <c r="PH47" s="116"/>
      <c r="PI47" s="116"/>
      <c r="PJ47" s="116"/>
      <c r="PK47" s="116"/>
      <c r="PL47" s="116"/>
      <c r="PM47" s="116"/>
      <c r="PN47" s="116"/>
      <c r="PO47" s="116"/>
      <c r="PP47" s="116"/>
      <c r="PQ47" s="116"/>
      <c r="PR47" s="116"/>
      <c r="PS47" s="116"/>
      <c r="PT47" s="116"/>
      <c r="PU47" s="116"/>
      <c r="PV47" s="116"/>
      <c r="PW47" s="116"/>
      <c r="PX47" s="116"/>
      <c r="PY47" s="116"/>
      <c r="PZ47" s="116"/>
      <c r="QA47" s="116"/>
      <c r="QB47" s="116"/>
      <c r="QC47" s="116"/>
      <c r="QD47" s="116"/>
      <c r="QE47" s="116"/>
      <c r="QF47" s="116"/>
      <c r="QG47" s="116"/>
      <c r="QH47" s="116"/>
      <c r="QI47" s="116"/>
      <c r="QJ47" s="116"/>
      <c r="QK47" s="116"/>
      <c r="QL47" s="116"/>
      <c r="QM47" s="116"/>
      <c r="QN47" s="116"/>
      <c r="QO47" s="116"/>
      <c r="QP47" s="116"/>
      <c r="QQ47" s="116"/>
      <c r="QR47" s="116"/>
      <c r="QS47" s="116"/>
      <c r="QT47" s="116"/>
      <c r="QU47" s="116"/>
      <c r="QV47" s="116"/>
      <c r="QW47" s="116"/>
      <c r="QX47" s="116"/>
      <c r="QY47" s="116"/>
      <c r="QZ47" s="116"/>
      <c r="RA47" s="116"/>
      <c r="RB47" s="116"/>
      <c r="RC47" s="116"/>
      <c r="RD47" s="116"/>
      <c r="RE47" s="116"/>
      <c r="RF47" s="116"/>
      <c r="RG47" s="116"/>
      <c r="RH47" s="116"/>
      <c r="RI47" s="116"/>
      <c r="RJ47" s="116"/>
      <c r="RK47" s="116"/>
      <c r="RL47" s="116"/>
      <c r="RM47" s="116"/>
      <c r="RN47" s="116"/>
      <c r="RO47" s="116"/>
      <c r="RP47" s="116"/>
      <c r="RQ47" s="116"/>
      <c r="RR47" s="116"/>
      <c r="RS47" s="116"/>
      <c r="RT47" s="116"/>
      <c r="RU47" s="116"/>
      <c r="RV47" s="116"/>
      <c r="RW47" s="116"/>
      <c r="RX47" s="116"/>
      <c r="RY47" s="116"/>
      <c r="RZ47" s="116"/>
      <c r="SA47" s="116"/>
      <c r="SB47" s="116"/>
      <c r="SC47" s="116"/>
      <c r="SD47" s="116"/>
      <c r="SE47" s="116"/>
      <c r="SF47" s="116"/>
      <c r="SG47" s="116"/>
      <c r="SH47" s="116"/>
      <c r="SI47" s="116"/>
      <c r="SJ47" s="116"/>
      <c r="SK47" s="116"/>
      <c r="SL47" s="116"/>
      <c r="SM47" s="116"/>
      <c r="SN47" s="116"/>
      <c r="SO47" s="116"/>
      <c r="SP47" s="116"/>
      <c r="SQ47" s="116"/>
      <c r="SR47" s="116"/>
      <c r="SS47" s="116"/>
      <c r="ST47" s="116"/>
      <c r="SU47" s="116"/>
      <c r="SV47" s="116"/>
      <c r="SW47" s="116"/>
      <c r="SX47" s="116"/>
      <c r="SY47" s="116"/>
      <c r="SZ47" s="116"/>
      <c r="TA47" s="116"/>
      <c r="TB47" s="116"/>
      <c r="TC47" s="116"/>
      <c r="TD47" s="116"/>
      <c r="TE47" s="116"/>
      <c r="TF47" s="116"/>
      <c r="TG47" s="116"/>
      <c r="TH47" s="116"/>
      <c r="TI47" s="116"/>
      <c r="TJ47" s="116"/>
      <c r="TK47" s="116"/>
      <c r="TL47" s="116"/>
      <c r="TM47" s="116"/>
      <c r="TN47" s="116"/>
      <c r="TO47" s="116"/>
      <c r="TP47" s="116"/>
      <c r="TQ47" s="116"/>
      <c r="TR47" s="116"/>
      <c r="TS47" s="116"/>
      <c r="TT47" s="116"/>
      <c r="TU47" s="116"/>
      <c r="TV47" s="116"/>
      <c r="TW47" s="116"/>
      <c r="TX47" s="116"/>
      <c r="TY47" s="116"/>
      <c r="TZ47" s="116"/>
      <c r="UA47" s="116"/>
      <c r="UB47" s="116"/>
      <c r="UC47" s="116"/>
      <c r="UD47" s="116"/>
      <c r="UE47" s="116"/>
      <c r="UF47" s="116"/>
      <c r="UG47" s="116"/>
      <c r="UH47" s="116"/>
      <c r="UI47" s="116"/>
      <c r="UJ47" s="116"/>
      <c r="UK47" s="116"/>
      <c r="UL47" s="116"/>
      <c r="UM47" s="116"/>
      <c r="UN47" s="116"/>
      <c r="UO47" s="116"/>
      <c r="UP47" s="116"/>
      <c r="UQ47" s="116"/>
      <c r="UR47" s="116"/>
      <c r="US47" s="116"/>
      <c r="UT47" s="116"/>
      <c r="UU47" s="116"/>
      <c r="UV47" s="116"/>
      <c r="UW47" s="116"/>
      <c r="UX47" s="116"/>
      <c r="UY47" s="116"/>
      <c r="UZ47" s="116"/>
      <c r="VA47" s="116"/>
      <c r="VB47" s="116"/>
      <c r="VC47" s="116"/>
      <c r="VD47" s="116"/>
      <c r="VE47" s="116"/>
      <c r="VF47" s="116"/>
      <c r="VG47" s="116"/>
      <c r="VH47" s="116"/>
      <c r="VI47" s="116"/>
      <c r="VJ47" s="116"/>
      <c r="VK47" s="116"/>
      <c r="VL47" s="116"/>
      <c r="VM47" s="116"/>
      <c r="VN47" s="116"/>
      <c r="VO47" s="116"/>
      <c r="VP47" s="116"/>
      <c r="VQ47" s="116"/>
      <c r="VR47" s="116"/>
      <c r="VS47" s="116"/>
      <c r="VT47" s="116"/>
      <c r="VU47" s="116"/>
      <c r="VV47" s="116"/>
      <c r="VW47" s="116"/>
      <c r="VX47" s="116"/>
      <c r="VY47" s="116"/>
      <c r="VZ47" s="116"/>
      <c r="WA47" s="116"/>
      <c r="WB47" s="116"/>
      <c r="WC47" s="116"/>
      <c r="WD47" s="116"/>
      <c r="WE47" s="116"/>
      <c r="WF47" s="116"/>
      <c r="WG47" s="116"/>
      <c r="WH47" s="116"/>
      <c r="WI47" s="116"/>
      <c r="WJ47" s="116"/>
      <c r="WK47" s="116"/>
      <c r="WL47" s="116"/>
      <c r="WM47" s="116"/>
      <c r="WN47" s="116"/>
      <c r="WO47" s="116"/>
      <c r="WP47" s="116"/>
      <c r="WQ47" s="116"/>
      <c r="WR47" s="116"/>
      <c r="WS47" s="116"/>
      <c r="WT47" s="116"/>
      <c r="WU47" s="116"/>
      <c r="WV47" s="116"/>
      <c r="WW47" s="116"/>
      <c r="WX47" s="116"/>
      <c r="WY47" s="116"/>
      <c r="WZ47" s="116"/>
      <c r="XA47" s="116"/>
      <c r="XB47" s="116"/>
      <c r="XC47" s="116"/>
      <c r="XD47" s="116"/>
      <c r="XE47" s="116"/>
      <c r="XF47" s="116"/>
      <c r="XG47" s="116"/>
      <c r="XH47" s="116"/>
      <c r="XI47" s="116"/>
      <c r="XJ47" s="116"/>
      <c r="XK47" s="116"/>
      <c r="XL47" s="116"/>
      <c r="XM47" s="116"/>
      <c r="XN47" s="116"/>
      <c r="XO47" s="116"/>
      <c r="XP47" s="116"/>
      <c r="XQ47" s="116"/>
      <c r="XR47" s="116"/>
      <c r="XS47" s="116"/>
      <c r="XT47" s="116"/>
      <c r="XU47" s="116"/>
      <c r="XV47" s="116"/>
      <c r="XW47" s="116"/>
      <c r="XX47" s="116"/>
      <c r="XY47" s="116"/>
      <c r="XZ47" s="116"/>
      <c r="YA47" s="116"/>
      <c r="YB47" s="116"/>
      <c r="YC47" s="116"/>
      <c r="YD47" s="116"/>
      <c r="YE47" s="116"/>
      <c r="YF47" s="116"/>
      <c r="YG47" s="116"/>
      <c r="YH47" s="116"/>
      <c r="YI47" s="116"/>
      <c r="YJ47" s="116"/>
      <c r="YK47" s="116"/>
      <c r="YL47" s="116"/>
      <c r="YM47" s="116"/>
      <c r="YN47" s="116"/>
      <c r="YO47" s="116"/>
      <c r="YP47" s="116"/>
      <c r="YQ47" s="116"/>
      <c r="YR47" s="116"/>
      <c r="YS47" s="116"/>
      <c r="YT47" s="116"/>
      <c r="YU47" s="116"/>
      <c r="YV47" s="116"/>
      <c r="YW47" s="116"/>
      <c r="YX47" s="116"/>
      <c r="YY47" s="116"/>
      <c r="YZ47" s="116"/>
      <c r="ZA47" s="116"/>
      <c r="ZB47" s="116"/>
      <c r="ZC47" s="116"/>
      <c r="ZD47" s="116"/>
      <c r="ZE47" s="116"/>
      <c r="ZF47" s="116"/>
      <c r="ZG47" s="116"/>
      <c r="ZH47" s="116"/>
      <c r="ZI47" s="116"/>
      <c r="ZJ47" s="116"/>
      <c r="ZK47" s="116"/>
      <c r="ZL47" s="116"/>
      <c r="ZM47" s="116"/>
      <c r="ZN47" s="116"/>
      <c r="ZO47" s="116"/>
      <c r="ZP47" s="116"/>
      <c r="ZQ47" s="116"/>
      <c r="ZR47" s="116"/>
      <c r="ZS47" s="116"/>
      <c r="ZT47" s="116"/>
      <c r="ZU47" s="116"/>
      <c r="ZV47" s="116"/>
      <c r="ZW47" s="116"/>
      <c r="ZX47" s="116"/>
      <c r="ZY47" s="116"/>
      <c r="ZZ47" s="116"/>
      <c r="AAA47" s="116"/>
      <c r="AAB47" s="116"/>
      <c r="AAC47" s="116"/>
      <c r="AAD47" s="116"/>
      <c r="AAE47" s="116"/>
      <c r="AAF47" s="116"/>
      <c r="AAG47" s="116"/>
      <c r="AAH47" s="116"/>
      <c r="AAI47" s="116"/>
      <c r="AAJ47" s="116"/>
      <c r="AAK47" s="116"/>
      <c r="AAL47" s="116"/>
      <c r="AAM47" s="116"/>
      <c r="AAN47" s="116"/>
      <c r="AAO47" s="116"/>
      <c r="AAP47" s="116"/>
      <c r="AAQ47" s="116"/>
      <c r="AAR47" s="116"/>
      <c r="AAS47" s="116"/>
      <c r="AAT47" s="116"/>
      <c r="AAU47" s="116"/>
      <c r="AAV47" s="116"/>
      <c r="AAW47" s="116"/>
      <c r="AAX47" s="116"/>
      <c r="AAY47" s="116"/>
      <c r="AAZ47" s="116"/>
      <c r="ABA47" s="116"/>
      <c r="ABB47" s="116"/>
      <c r="ABC47" s="116"/>
      <c r="ABD47" s="116"/>
      <c r="ABE47" s="116"/>
      <c r="ABF47" s="116"/>
      <c r="ABG47" s="116"/>
      <c r="ABH47" s="116"/>
      <c r="ABI47" s="116"/>
      <c r="ABJ47" s="116"/>
      <c r="ABK47" s="116"/>
      <c r="ABL47" s="116"/>
      <c r="ABM47" s="116"/>
      <c r="ABN47" s="116"/>
      <c r="ABO47" s="116"/>
      <c r="ABP47" s="116"/>
      <c r="ABQ47" s="116"/>
      <c r="ABR47" s="116"/>
      <c r="ABS47" s="116"/>
      <c r="ABT47" s="116"/>
      <c r="ABU47" s="116"/>
      <c r="ABV47" s="116"/>
      <c r="ABW47" s="116"/>
      <c r="ABX47" s="116"/>
      <c r="ABY47" s="116"/>
      <c r="ABZ47" s="116"/>
      <c r="ACA47" s="116"/>
      <c r="ACB47" s="116"/>
      <c r="ACC47" s="116"/>
      <c r="ACD47" s="116"/>
      <c r="ACE47" s="116"/>
      <c r="ACF47" s="116"/>
      <c r="ACG47" s="116"/>
      <c r="ACH47" s="116"/>
      <c r="ACI47" s="116"/>
      <c r="ACJ47" s="116"/>
      <c r="ACK47" s="116"/>
      <c r="ACL47" s="116"/>
      <c r="ACM47" s="116"/>
      <c r="ACN47" s="116"/>
      <c r="ACO47" s="116"/>
      <c r="ACP47" s="116"/>
      <c r="ACQ47" s="116"/>
      <c r="ACR47" s="116"/>
      <c r="ACS47" s="116"/>
      <c r="ACT47" s="116"/>
      <c r="ACU47" s="116"/>
      <c r="ACV47" s="116"/>
      <c r="ACW47" s="116"/>
      <c r="ACX47" s="116"/>
      <c r="ACY47" s="116"/>
      <c r="ACZ47" s="116"/>
      <c r="ADA47" s="116"/>
      <c r="ADB47" s="116"/>
      <c r="ADC47" s="116"/>
      <c r="ADD47" s="116"/>
      <c r="ADE47" s="116"/>
      <c r="ADF47" s="116"/>
      <c r="ADG47" s="116"/>
      <c r="ADH47" s="116"/>
      <c r="ADI47" s="116"/>
      <c r="ADJ47" s="116"/>
      <c r="ADK47" s="116"/>
      <c r="ADL47" s="116"/>
      <c r="ADM47" s="116"/>
      <c r="ADN47" s="116"/>
      <c r="ADO47" s="116"/>
      <c r="ADP47" s="116"/>
      <c r="ADQ47" s="116"/>
      <c r="ADR47" s="116"/>
      <c r="ADS47" s="116"/>
      <c r="ADT47" s="116"/>
      <c r="ADU47" s="116"/>
      <c r="ADV47" s="116"/>
      <c r="ADW47" s="116"/>
      <c r="ADX47" s="116"/>
      <c r="ADY47" s="116"/>
      <c r="ADZ47" s="116"/>
      <c r="AEA47" s="116"/>
      <c r="AEB47" s="116"/>
      <c r="AEC47" s="116"/>
      <c r="AED47" s="116"/>
      <c r="AEE47" s="116"/>
      <c r="AEF47" s="116"/>
      <c r="AEG47" s="116"/>
      <c r="AEH47" s="116"/>
      <c r="AEI47" s="116"/>
      <c r="AEJ47" s="116"/>
      <c r="AEK47" s="116"/>
      <c r="AEL47" s="116"/>
      <c r="AEM47" s="116"/>
      <c r="AEN47" s="116"/>
      <c r="AEO47" s="116"/>
      <c r="AEP47" s="116"/>
      <c r="AEQ47" s="116"/>
      <c r="AER47" s="116"/>
      <c r="AES47" s="116"/>
      <c r="AET47" s="116"/>
      <c r="AEU47" s="116"/>
      <c r="AEV47" s="116"/>
      <c r="AEW47" s="116"/>
      <c r="AEX47" s="116"/>
      <c r="AEY47" s="116"/>
      <c r="AEZ47" s="116"/>
      <c r="AFA47" s="116"/>
      <c r="AFB47" s="116"/>
      <c r="AFC47" s="116"/>
      <c r="AFD47" s="116"/>
      <c r="AFE47" s="116"/>
      <c r="AFF47" s="116"/>
      <c r="AFG47" s="116"/>
      <c r="AFH47" s="116"/>
      <c r="AFI47" s="116"/>
      <c r="AFJ47" s="116"/>
      <c r="AFK47" s="116"/>
      <c r="AFL47" s="116"/>
      <c r="AFM47" s="116"/>
      <c r="AFN47" s="116"/>
      <c r="AFO47" s="116"/>
      <c r="AFP47" s="116"/>
      <c r="AFQ47" s="116"/>
      <c r="AFR47" s="116"/>
      <c r="AFS47" s="116"/>
      <c r="AFT47" s="116"/>
      <c r="AFU47" s="116"/>
      <c r="AFV47" s="116"/>
      <c r="AFW47" s="116"/>
      <c r="AFX47" s="116"/>
      <c r="AFY47" s="116"/>
      <c r="AFZ47" s="116"/>
      <c r="AGA47" s="116"/>
      <c r="AGB47" s="116"/>
      <c r="AGC47" s="116"/>
      <c r="AGD47" s="116"/>
      <c r="AGE47" s="116"/>
      <c r="AGF47" s="116"/>
      <c r="AGG47" s="116"/>
      <c r="AGH47" s="116"/>
      <c r="AGI47" s="116"/>
      <c r="AGJ47" s="116"/>
      <c r="AGK47" s="116"/>
      <c r="AGL47" s="116"/>
      <c r="AGM47" s="116"/>
      <c r="AGN47" s="116"/>
      <c r="AGO47" s="116"/>
      <c r="AGP47" s="116"/>
      <c r="AGQ47" s="116"/>
      <c r="AGR47" s="116"/>
      <c r="AGS47" s="116"/>
      <c r="AGT47" s="116"/>
      <c r="AGU47" s="116"/>
      <c r="AGV47" s="116"/>
      <c r="AGW47" s="116"/>
      <c r="AGX47" s="116"/>
      <c r="AGY47" s="116"/>
      <c r="AGZ47" s="116"/>
      <c r="AHA47" s="116"/>
      <c r="AHB47" s="116"/>
      <c r="AHC47" s="116"/>
      <c r="AHD47" s="116"/>
      <c r="AHE47" s="116"/>
      <c r="AHF47" s="116"/>
      <c r="AHG47" s="116"/>
      <c r="AHH47" s="116"/>
      <c r="AHI47" s="116"/>
      <c r="AHJ47" s="116"/>
      <c r="AHK47" s="116"/>
      <c r="AHL47" s="116"/>
      <c r="AHM47" s="116"/>
      <c r="AHN47" s="116"/>
      <c r="AHO47" s="116"/>
      <c r="AHP47" s="116"/>
      <c r="AHQ47" s="116"/>
      <c r="AHR47" s="116"/>
      <c r="AHS47" s="116"/>
      <c r="AHT47" s="116"/>
      <c r="AHU47" s="116"/>
      <c r="AHV47" s="116"/>
      <c r="AHW47" s="116"/>
      <c r="AHX47" s="116"/>
      <c r="AHY47" s="116"/>
      <c r="AHZ47" s="116"/>
      <c r="AIA47" s="116"/>
      <c r="AIB47" s="116"/>
      <c r="AIC47" s="116"/>
      <c r="AID47" s="116"/>
      <c r="AIE47" s="116"/>
      <c r="AIF47" s="116"/>
      <c r="AIG47" s="116"/>
      <c r="AIH47" s="116"/>
      <c r="AII47" s="116"/>
      <c r="AIJ47" s="116"/>
      <c r="AIK47" s="116"/>
      <c r="AIL47" s="116"/>
      <c r="AIM47" s="116"/>
      <c r="AIN47" s="116"/>
      <c r="AIO47" s="116"/>
      <c r="AIP47" s="116"/>
      <c r="AIQ47" s="116"/>
      <c r="AIR47" s="116"/>
      <c r="AIS47" s="116"/>
      <c r="AIT47" s="116"/>
      <c r="AIU47" s="116"/>
      <c r="AIV47" s="116"/>
      <c r="AIW47" s="116"/>
      <c r="AIX47" s="116"/>
      <c r="AIY47" s="116"/>
      <c r="AIZ47" s="116"/>
      <c r="AJA47" s="116"/>
      <c r="AJB47" s="116"/>
      <c r="AJC47" s="116"/>
      <c r="AJD47" s="116"/>
      <c r="AJE47" s="116"/>
      <c r="AJF47" s="116"/>
      <c r="AJG47" s="116"/>
      <c r="AJH47" s="116"/>
      <c r="AJI47" s="116"/>
      <c r="AJJ47" s="116"/>
      <c r="AJK47" s="116"/>
      <c r="AJL47" s="116"/>
      <c r="AJM47" s="116"/>
      <c r="AJN47" s="116"/>
      <c r="AJO47" s="116"/>
      <c r="AJP47" s="116"/>
      <c r="AJQ47" s="116"/>
      <c r="AJR47" s="116"/>
      <c r="AJS47" s="116"/>
      <c r="AJT47" s="116"/>
      <c r="AJU47" s="116"/>
      <c r="AJV47" s="116"/>
      <c r="AJW47" s="116"/>
      <c r="AJX47" s="116"/>
      <c r="AJY47" s="116"/>
      <c r="AJZ47" s="116"/>
      <c r="AKA47" s="116"/>
      <c r="AKB47" s="116"/>
      <c r="AKC47" s="116"/>
      <c r="AKD47" s="116"/>
      <c r="AKE47" s="116"/>
      <c r="AKF47" s="116"/>
      <c r="AKG47" s="116"/>
      <c r="AKH47" s="116"/>
      <c r="AKI47" s="116"/>
      <c r="AKJ47" s="116"/>
      <c r="AKK47" s="116"/>
      <c r="AKL47" s="116"/>
      <c r="AKM47" s="116"/>
      <c r="AKN47" s="116"/>
      <c r="AKO47" s="116"/>
      <c r="AKP47" s="116"/>
      <c r="AKQ47" s="116"/>
      <c r="AKR47" s="116"/>
      <c r="AKS47" s="116"/>
      <c r="AKT47" s="116"/>
      <c r="AKU47" s="116"/>
      <c r="AKV47" s="116"/>
      <c r="AKW47" s="116"/>
      <c r="AKX47" s="116"/>
      <c r="AKY47" s="116"/>
      <c r="AKZ47" s="116"/>
      <c r="ALA47" s="116"/>
      <c r="ALB47" s="116"/>
      <c r="ALC47" s="116"/>
      <c r="ALD47" s="116"/>
      <c r="ALE47" s="116"/>
      <c r="ALF47" s="116"/>
      <c r="ALG47" s="116"/>
      <c r="ALH47" s="116"/>
      <c r="ALI47" s="116"/>
      <c r="ALJ47" s="116"/>
      <c r="ALK47" s="116"/>
      <c r="ALL47" s="116"/>
      <c r="ALM47" s="116"/>
      <c r="ALN47" s="116"/>
      <c r="ALO47" s="116"/>
      <c r="ALP47" s="116"/>
      <c r="ALQ47" s="116"/>
      <c r="ALR47" s="116"/>
      <c r="ALS47" s="116"/>
      <c r="ALT47" s="116"/>
      <c r="ALU47" s="116"/>
      <c r="ALV47" s="116"/>
      <c r="ALW47" s="116"/>
      <c r="ALX47" s="116"/>
      <c r="ALY47" s="116"/>
      <c r="ALZ47" s="116"/>
      <c r="AMA47" s="116"/>
      <c r="AMB47" s="116"/>
      <c r="AMC47" s="116"/>
      <c r="AMD47" s="116"/>
      <c r="AME47" s="116"/>
      <c r="AMF47" s="116"/>
      <c r="AMG47" s="116"/>
      <c r="AMH47" s="116"/>
      <c r="AMI47" s="116"/>
      <c r="AMJ47" s="116"/>
      <c r="AMK47" s="116"/>
    </row>
    <row r="48" spans="1:1025" x14ac:dyDescent="0.25">
      <c r="A48" s="116">
        <v>31</v>
      </c>
      <c r="B48" t="str">
        <f>'Monthly Estimate'!A46</f>
        <v>Eating Out - Us</v>
      </c>
      <c r="C48" s="33">
        <f ca="1">SUMIFS('Payment Calendar'!Z$4:Z$378,'Payment Calendar'!$C$4:$C$378,Current!$G$1)</f>
        <v>0</v>
      </c>
      <c r="D48" s="100">
        <f ca="1">VLOOKUP($A48,Charts!$A$5:$N$54,(Current!$G$1+2),0)</f>
        <v>0</v>
      </c>
      <c r="E48" s="33">
        <f t="shared" ca="1" si="3"/>
        <v>0</v>
      </c>
      <c r="F48" s="105"/>
      <c r="G48" s="116"/>
      <c r="H48" s="116"/>
      <c r="I48" s="73"/>
      <c r="J48" s="99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  <c r="IW48" s="116"/>
      <c r="IX48" s="116"/>
      <c r="IY48" s="116"/>
      <c r="IZ48" s="116"/>
      <c r="JA48" s="116"/>
      <c r="JB48" s="116"/>
      <c r="JC48" s="116"/>
      <c r="JD48" s="116"/>
      <c r="JE48" s="116"/>
      <c r="JF48" s="116"/>
      <c r="JG48" s="116"/>
      <c r="JH48" s="116"/>
      <c r="JI48" s="116"/>
      <c r="JJ48" s="116"/>
      <c r="JK48" s="116"/>
      <c r="JL48" s="116"/>
      <c r="JM48" s="116"/>
      <c r="JN48" s="116"/>
      <c r="JO48" s="116"/>
      <c r="JP48" s="116"/>
      <c r="JQ48" s="116"/>
      <c r="JR48" s="116"/>
      <c r="JS48" s="116"/>
      <c r="JT48" s="116"/>
      <c r="JU48" s="116"/>
      <c r="JV48" s="116"/>
      <c r="JW48" s="116"/>
      <c r="JX48" s="116"/>
      <c r="JY48" s="116"/>
      <c r="JZ48" s="116"/>
      <c r="KA48" s="116"/>
      <c r="KB48" s="116"/>
      <c r="KC48" s="116"/>
      <c r="KD48" s="116"/>
      <c r="KE48" s="116"/>
      <c r="KF48" s="116"/>
      <c r="KG48" s="116"/>
      <c r="KH48" s="116"/>
      <c r="KI48" s="116"/>
      <c r="KJ48" s="116"/>
      <c r="KK48" s="116"/>
      <c r="KL48" s="116"/>
      <c r="KM48" s="116"/>
      <c r="KN48" s="116"/>
      <c r="KO48" s="116"/>
      <c r="KP48" s="116"/>
      <c r="KQ48" s="116"/>
      <c r="KR48" s="116"/>
      <c r="KS48" s="116"/>
      <c r="KT48" s="116"/>
      <c r="KU48" s="116"/>
      <c r="KV48" s="116"/>
      <c r="KW48" s="116"/>
      <c r="KX48" s="116"/>
      <c r="KY48" s="116"/>
      <c r="KZ48" s="116"/>
      <c r="LA48" s="116"/>
      <c r="LB48" s="116"/>
      <c r="LC48" s="116"/>
      <c r="LD48" s="116"/>
      <c r="LE48" s="116"/>
      <c r="LF48" s="116"/>
      <c r="LG48" s="116"/>
      <c r="LH48" s="116"/>
      <c r="LI48" s="116"/>
      <c r="LJ48" s="116"/>
      <c r="LK48" s="116"/>
      <c r="LL48" s="116"/>
      <c r="LM48" s="116"/>
      <c r="LN48" s="116"/>
      <c r="LO48" s="116"/>
      <c r="LP48" s="116"/>
      <c r="LQ48" s="116"/>
      <c r="LR48" s="116"/>
      <c r="LS48" s="116"/>
      <c r="LT48" s="116"/>
      <c r="LU48" s="116"/>
      <c r="LV48" s="116"/>
      <c r="LW48" s="116"/>
      <c r="LX48" s="116"/>
      <c r="LY48" s="116"/>
      <c r="LZ48" s="116"/>
      <c r="MA48" s="116"/>
      <c r="MB48" s="116"/>
      <c r="MC48" s="116"/>
      <c r="MD48" s="116"/>
      <c r="ME48" s="116"/>
      <c r="MF48" s="116"/>
      <c r="MG48" s="116"/>
      <c r="MH48" s="116"/>
      <c r="MI48" s="116"/>
      <c r="MJ48" s="116"/>
      <c r="MK48" s="116"/>
      <c r="ML48" s="116"/>
      <c r="MM48" s="116"/>
      <c r="MN48" s="116"/>
      <c r="MO48" s="116"/>
      <c r="MP48" s="116"/>
      <c r="MQ48" s="116"/>
      <c r="MR48" s="116"/>
      <c r="MS48" s="116"/>
      <c r="MT48" s="116"/>
      <c r="MU48" s="116"/>
      <c r="MV48" s="116"/>
      <c r="MW48" s="116"/>
      <c r="MX48" s="116"/>
      <c r="MY48" s="116"/>
      <c r="MZ48" s="116"/>
      <c r="NA48" s="116"/>
      <c r="NB48" s="116"/>
      <c r="NC48" s="116"/>
      <c r="ND48" s="116"/>
      <c r="NE48" s="116"/>
      <c r="NF48" s="116"/>
      <c r="NG48" s="116"/>
      <c r="NH48" s="116"/>
      <c r="NI48" s="116"/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6"/>
      <c r="NX48" s="116"/>
      <c r="NY48" s="116"/>
      <c r="NZ48" s="116"/>
      <c r="OA48" s="116"/>
      <c r="OB48" s="116"/>
      <c r="OC48" s="116"/>
      <c r="OD48" s="116"/>
      <c r="OE48" s="116"/>
      <c r="OF48" s="116"/>
      <c r="OG48" s="116"/>
      <c r="OH48" s="116"/>
      <c r="OI48" s="116"/>
      <c r="OJ48" s="116"/>
      <c r="OK48" s="116"/>
      <c r="OL48" s="116"/>
      <c r="OM48" s="116"/>
      <c r="ON48" s="116"/>
      <c r="OO48" s="116"/>
      <c r="OP48" s="116"/>
      <c r="OQ48" s="116"/>
      <c r="OR48" s="116"/>
      <c r="OS48" s="116"/>
      <c r="OT48" s="116"/>
      <c r="OU48" s="116"/>
      <c r="OV48" s="116"/>
      <c r="OW48" s="116"/>
      <c r="OX48" s="116"/>
      <c r="OY48" s="116"/>
      <c r="OZ48" s="116"/>
      <c r="PA48" s="116"/>
      <c r="PB48" s="116"/>
      <c r="PC48" s="116"/>
      <c r="PD48" s="116"/>
      <c r="PE48" s="116"/>
      <c r="PF48" s="116"/>
      <c r="PG48" s="116"/>
      <c r="PH48" s="116"/>
      <c r="PI48" s="116"/>
      <c r="PJ48" s="116"/>
      <c r="PK48" s="116"/>
      <c r="PL48" s="116"/>
      <c r="PM48" s="116"/>
      <c r="PN48" s="116"/>
      <c r="PO48" s="116"/>
      <c r="PP48" s="116"/>
      <c r="PQ48" s="116"/>
      <c r="PR48" s="116"/>
      <c r="PS48" s="116"/>
      <c r="PT48" s="116"/>
      <c r="PU48" s="116"/>
      <c r="PV48" s="116"/>
      <c r="PW48" s="116"/>
      <c r="PX48" s="116"/>
      <c r="PY48" s="116"/>
      <c r="PZ48" s="116"/>
      <c r="QA48" s="116"/>
      <c r="QB48" s="116"/>
      <c r="QC48" s="116"/>
      <c r="QD48" s="116"/>
      <c r="QE48" s="116"/>
      <c r="QF48" s="116"/>
      <c r="QG48" s="116"/>
      <c r="QH48" s="116"/>
      <c r="QI48" s="116"/>
      <c r="QJ48" s="116"/>
      <c r="QK48" s="116"/>
      <c r="QL48" s="116"/>
      <c r="QM48" s="116"/>
      <c r="QN48" s="116"/>
      <c r="QO48" s="116"/>
      <c r="QP48" s="116"/>
      <c r="QQ48" s="116"/>
      <c r="QR48" s="116"/>
      <c r="QS48" s="116"/>
      <c r="QT48" s="116"/>
      <c r="QU48" s="116"/>
      <c r="QV48" s="116"/>
      <c r="QW48" s="116"/>
      <c r="QX48" s="116"/>
      <c r="QY48" s="116"/>
      <c r="QZ48" s="116"/>
      <c r="RA48" s="116"/>
      <c r="RB48" s="116"/>
      <c r="RC48" s="116"/>
      <c r="RD48" s="116"/>
      <c r="RE48" s="116"/>
      <c r="RF48" s="116"/>
      <c r="RG48" s="116"/>
      <c r="RH48" s="116"/>
      <c r="RI48" s="116"/>
      <c r="RJ48" s="116"/>
      <c r="RK48" s="116"/>
      <c r="RL48" s="116"/>
      <c r="RM48" s="116"/>
      <c r="RN48" s="116"/>
      <c r="RO48" s="116"/>
      <c r="RP48" s="116"/>
      <c r="RQ48" s="116"/>
      <c r="RR48" s="116"/>
      <c r="RS48" s="116"/>
      <c r="RT48" s="116"/>
      <c r="RU48" s="116"/>
      <c r="RV48" s="116"/>
      <c r="RW48" s="116"/>
      <c r="RX48" s="116"/>
      <c r="RY48" s="116"/>
      <c r="RZ48" s="116"/>
      <c r="SA48" s="116"/>
      <c r="SB48" s="116"/>
      <c r="SC48" s="116"/>
      <c r="SD48" s="116"/>
      <c r="SE48" s="116"/>
      <c r="SF48" s="116"/>
      <c r="SG48" s="116"/>
      <c r="SH48" s="116"/>
      <c r="SI48" s="116"/>
      <c r="SJ48" s="116"/>
      <c r="SK48" s="116"/>
      <c r="SL48" s="116"/>
      <c r="SM48" s="116"/>
      <c r="SN48" s="116"/>
      <c r="SO48" s="116"/>
      <c r="SP48" s="116"/>
      <c r="SQ48" s="116"/>
      <c r="SR48" s="116"/>
      <c r="SS48" s="116"/>
      <c r="ST48" s="116"/>
      <c r="SU48" s="116"/>
      <c r="SV48" s="116"/>
      <c r="SW48" s="116"/>
      <c r="SX48" s="116"/>
      <c r="SY48" s="116"/>
      <c r="SZ48" s="116"/>
      <c r="TA48" s="116"/>
      <c r="TB48" s="116"/>
      <c r="TC48" s="116"/>
      <c r="TD48" s="116"/>
      <c r="TE48" s="116"/>
      <c r="TF48" s="116"/>
      <c r="TG48" s="116"/>
      <c r="TH48" s="116"/>
      <c r="TI48" s="116"/>
      <c r="TJ48" s="116"/>
      <c r="TK48" s="116"/>
      <c r="TL48" s="116"/>
      <c r="TM48" s="116"/>
      <c r="TN48" s="116"/>
      <c r="TO48" s="116"/>
      <c r="TP48" s="116"/>
      <c r="TQ48" s="116"/>
      <c r="TR48" s="116"/>
      <c r="TS48" s="116"/>
      <c r="TT48" s="116"/>
      <c r="TU48" s="116"/>
      <c r="TV48" s="116"/>
      <c r="TW48" s="116"/>
      <c r="TX48" s="116"/>
      <c r="TY48" s="116"/>
      <c r="TZ48" s="116"/>
      <c r="UA48" s="116"/>
      <c r="UB48" s="116"/>
      <c r="UC48" s="116"/>
      <c r="UD48" s="116"/>
      <c r="UE48" s="116"/>
      <c r="UF48" s="116"/>
      <c r="UG48" s="116"/>
      <c r="UH48" s="116"/>
      <c r="UI48" s="116"/>
      <c r="UJ48" s="116"/>
      <c r="UK48" s="116"/>
      <c r="UL48" s="116"/>
      <c r="UM48" s="116"/>
      <c r="UN48" s="116"/>
      <c r="UO48" s="116"/>
      <c r="UP48" s="116"/>
      <c r="UQ48" s="116"/>
      <c r="UR48" s="116"/>
      <c r="US48" s="116"/>
      <c r="UT48" s="116"/>
      <c r="UU48" s="116"/>
      <c r="UV48" s="116"/>
      <c r="UW48" s="116"/>
      <c r="UX48" s="116"/>
      <c r="UY48" s="116"/>
      <c r="UZ48" s="116"/>
      <c r="VA48" s="116"/>
      <c r="VB48" s="116"/>
      <c r="VC48" s="116"/>
      <c r="VD48" s="116"/>
      <c r="VE48" s="116"/>
      <c r="VF48" s="116"/>
      <c r="VG48" s="116"/>
      <c r="VH48" s="116"/>
      <c r="VI48" s="116"/>
      <c r="VJ48" s="116"/>
      <c r="VK48" s="116"/>
      <c r="VL48" s="116"/>
      <c r="VM48" s="116"/>
      <c r="VN48" s="116"/>
      <c r="VO48" s="116"/>
      <c r="VP48" s="116"/>
      <c r="VQ48" s="116"/>
      <c r="VR48" s="116"/>
      <c r="VS48" s="116"/>
      <c r="VT48" s="116"/>
      <c r="VU48" s="116"/>
      <c r="VV48" s="116"/>
      <c r="VW48" s="116"/>
      <c r="VX48" s="116"/>
      <c r="VY48" s="116"/>
      <c r="VZ48" s="116"/>
      <c r="WA48" s="116"/>
      <c r="WB48" s="116"/>
      <c r="WC48" s="116"/>
      <c r="WD48" s="116"/>
      <c r="WE48" s="116"/>
      <c r="WF48" s="116"/>
      <c r="WG48" s="116"/>
      <c r="WH48" s="116"/>
      <c r="WI48" s="116"/>
      <c r="WJ48" s="116"/>
      <c r="WK48" s="116"/>
      <c r="WL48" s="116"/>
      <c r="WM48" s="116"/>
      <c r="WN48" s="116"/>
      <c r="WO48" s="116"/>
      <c r="WP48" s="116"/>
      <c r="WQ48" s="116"/>
      <c r="WR48" s="116"/>
      <c r="WS48" s="116"/>
      <c r="WT48" s="116"/>
      <c r="WU48" s="116"/>
      <c r="WV48" s="116"/>
      <c r="WW48" s="116"/>
      <c r="WX48" s="116"/>
      <c r="WY48" s="116"/>
      <c r="WZ48" s="116"/>
      <c r="XA48" s="116"/>
      <c r="XB48" s="116"/>
      <c r="XC48" s="116"/>
      <c r="XD48" s="116"/>
      <c r="XE48" s="116"/>
      <c r="XF48" s="116"/>
      <c r="XG48" s="116"/>
      <c r="XH48" s="116"/>
      <c r="XI48" s="116"/>
      <c r="XJ48" s="116"/>
      <c r="XK48" s="116"/>
      <c r="XL48" s="116"/>
      <c r="XM48" s="116"/>
      <c r="XN48" s="116"/>
      <c r="XO48" s="116"/>
      <c r="XP48" s="116"/>
      <c r="XQ48" s="116"/>
      <c r="XR48" s="116"/>
      <c r="XS48" s="116"/>
      <c r="XT48" s="116"/>
      <c r="XU48" s="116"/>
      <c r="XV48" s="116"/>
      <c r="XW48" s="116"/>
      <c r="XX48" s="116"/>
      <c r="XY48" s="116"/>
      <c r="XZ48" s="116"/>
      <c r="YA48" s="116"/>
      <c r="YB48" s="116"/>
      <c r="YC48" s="116"/>
      <c r="YD48" s="116"/>
      <c r="YE48" s="116"/>
      <c r="YF48" s="116"/>
      <c r="YG48" s="116"/>
      <c r="YH48" s="116"/>
      <c r="YI48" s="116"/>
      <c r="YJ48" s="116"/>
      <c r="YK48" s="116"/>
      <c r="YL48" s="116"/>
      <c r="YM48" s="116"/>
      <c r="YN48" s="116"/>
      <c r="YO48" s="116"/>
      <c r="YP48" s="116"/>
      <c r="YQ48" s="116"/>
      <c r="YR48" s="116"/>
      <c r="YS48" s="116"/>
      <c r="YT48" s="116"/>
      <c r="YU48" s="116"/>
      <c r="YV48" s="116"/>
      <c r="YW48" s="116"/>
      <c r="YX48" s="116"/>
      <c r="YY48" s="116"/>
      <c r="YZ48" s="116"/>
      <c r="ZA48" s="116"/>
      <c r="ZB48" s="116"/>
      <c r="ZC48" s="116"/>
      <c r="ZD48" s="116"/>
      <c r="ZE48" s="116"/>
      <c r="ZF48" s="116"/>
      <c r="ZG48" s="116"/>
      <c r="ZH48" s="116"/>
      <c r="ZI48" s="116"/>
      <c r="ZJ48" s="116"/>
      <c r="ZK48" s="116"/>
      <c r="ZL48" s="116"/>
      <c r="ZM48" s="116"/>
      <c r="ZN48" s="116"/>
      <c r="ZO48" s="116"/>
      <c r="ZP48" s="116"/>
      <c r="ZQ48" s="116"/>
      <c r="ZR48" s="116"/>
      <c r="ZS48" s="116"/>
      <c r="ZT48" s="116"/>
      <c r="ZU48" s="116"/>
      <c r="ZV48" s="116"/>
      <c r="ZW48" s="116"/>
      <c r="ZX48" s="116"/>
      <c r="ZY48" s="116"/>
      <c r="ZZ48" s="116"/>
      <c r="AAA48" s="116"/>
      <c r="AAB48" s="116"/>
      <c r="AAC48" s="116"/>
      <c r="AAD48" s="116"/>
      <c r="AAE48" s="116"/>
      <c r="AAF48" s="116"/>
      <c r="AAG48" s="116"/>
      <c r="AAH48" s="116"/>
      <c r="AAI48" s="116"/>
      <c r="AAJ48" s="116"/>
      <c r="AAK48" s="116"/>
      <c r="AAL48" s="116"/>
      <c r="AAM48" s="116"/>
      <c r="AAN48" s="116"/>
      <c r="AAO48" s="116"/>
      <c r="AAP48" s="116"/>
      <c r="AAQ48" s="116"/>
      <c r="AAR48" s="116"/>
      <c r="AAS48" s="116"/>
      <c r="AAT48" s="116"/>
      <c r="AAU48" s="116"/>
      <c r="AAV48" s="116"/>
      <c r="AAW48" s="116"/>
      <c r="AAX48" s="116"/>
      <c r="AAY48" s="116"/>
      <c r="AAZ48" s="116"/>
      <c r="ABA48" s="116"/>
      <c r="ABB48" s="116"/>
      <c r="ABC48" s="116"/>
      <c r="ABD48" s="116"/>
      <c r="ABE48" s="116"/>
      <c r="ABF48" s="116"/>
      <c r="ABG48" s="116"/>
      <c r="ABH48" s="116"/>
      <c r="ABI48" s="116"/>
      <c r="ABJ48" s="116"/>
      <c r="ABK48" s="116"/>
      <c r="ABL48" s="116"/>
      <c r="ABM48" s="116"/>
      <c r="ABN48" s="116"/>
      <c r="ABO48" s="116"/>
      <c r="ABP48" s="116"/>
      <c r="ABQ48" s="116"/>
      <c r="ABR48" s="116"/>
      <c r="ABS48" s="116"/>
      <c r="ABT48" s="116"/>
      <c r="ABU48" s="116"/>
      <c r="ABV48" s="116"/>
      <c r="ABW48" s="116"/>
      <c r="ABX48" s="116"/>
      <c r="ABY48" s="116"/>
      <c r="ABZ48" s="116"/>
      <c r="ACA48" s="116"/>
      <c r="ACB48" s="116"/>
      <c r="ACC48" s="116"/>
      <c r="ACD48" s="116"/>
      <c r="ACE48" s="116"/>
      <c r="ACF48" s="116"/>
      <c r="ACG48" s="116"/>
      <c r="ACH48" s="116"/>
      <c r="ACI48" s="116"/>
      <c r="ACJ48" s="116"/>
      <c r="ACK48" s="116"/>
      <c r="ACL48" s="116"/>
      <c r="ACM48" s="116"/>
      <c r="ACN48" s="116"/>
      <c r="ACO48" s="116"/>
      <c r="ACP48" s="116"/>
      <c r="ACQ48" s="116"/>
      <c r="ACR48" s="116"/>
      <c r="ACS48" s="116"/>
      <c r="ACT48" s="116"/>
      <c r="ACU48" s="116"/>
      <c r="ACV48" s="116"/>
      <c r="ACW48" s="116"/>
      <c r="ACX48" s="116"/>
      <c r="ACY48" s="116"/>
      <c r="ACZ48" s="116"/>
      <c r="ADA48" s="116"/>
      <c r="ADB48" s="116"/>
      <c r="ADC48" s="116"/>
      <c r="ADD48" s="116"/>
      <c r="ADE48" s="116"/>
      <c r="ADF48" s="116"/>
      <c r="ADG48" s="116"/>
      <c r="ADH48" s="116"/>
      <c r="ADI48" s="116"/>
      <c r="ADJ48" s="116"/>
      <c r="ADK48" s="116"/>
      <c r="ADL48" s="116"/>
      <c r="ADM48" s="116"/>
      <c r="ADN48" s="116"/>
      <c r="ADO48" s="116"/>
      <c r="ADP48" s="116"/>
      <c r="ADQ48" s="116"/>
      <c r="ADR48" s="116"/>
      <c r="ADS48" s="116"/>
      <c r="ADT48" s="116"/>
      <c r="ADU48" s="116"/>
      <c r="ADV48" s="116"/>
      <c r="ADW48" s="116"/>
      <c r="ADX48" s="116"/>
      <c r="ADY48" s="116"/>
      <c r="ADZ48" s="116"/>
      <c r="AEA48" s="116"/>
      <c r="AEB48" s="116"/>
      <c r="AEC48" s="116"/>
      <c r="AED48" s="116"/>
      <c r="AEE48" s="116"/>
      <c r="AEF48" s="116"/>
      <c r="AEG48" s="116"/>
      <c r="AEH48" s="116"/>
      <c r="AEI48" s="116"/>
      <c r="AEJ48" s="116"/>
      <c r="AEK48" s="116"/>
      <c r="AEL48" s="116"/>
      <c r="AEM48" s="116"/>
      <c r="AEN48" s="116"/>
      <c r="AEO48" s="116"/>
      <c r="AEP48" s="116"/>
      <c r="AEQ48" s="116"/>
      <c r="AER48" s="116"/>
      <c r="AES48" s="116"/>
      <c r="AET48" s="116"/>
      <c r="AEU48" s="116"/>
      <c r="AEV48" s="116"/>
      <c r="AEW48" s="116"/>
      <c r="AEX48" s="116"/>
      <c r="AEY48" s="116"/>
      <c r="AEZ48" s="116"/>
      <c r="AFA48" s="116"/>
      <c r="AFB48" s="116"/>
      <c r="AFC48" s="116"/>
      <c r="AFD48" s="116"/>
      <c r="AFE48" s="116"/>
      <c r="AFF48" s="116"/>
      <c r="AFG48" s="116"/>
      <c r="AFH48" s="116"/>
      <c r="AFI48" s="116"/>
      <c r="AFJ48" s="116"/>
      <c r="AFK48" s="116"/>
      <c r="AFL48" s="116"/>
      <c r="AFM48" s="116"/>
      <c r="AFN48" s="116"/>
      <c r="AFO48" s="116"/>
      <c r="AFP48" s="116"/>
      <c r="AFQ48" s="116"/>
      <c r="AFR48" s="116"/>
      <c r="AFS48" s="116"/>
      <c r="AFT48" s="116"/>
      <c r="AFU48" s="116"/>
      <c r="AFV48" s="116"/>
      <c r="AFW48" s="116"/>
      <c r="AFX48" s="116"/>
      <c r="AFY48" s="116"/>
      <c r="AFZ48" s="116"/>
      <c r="AGA48" s="116"/>
      <c r="AGB48" s="116"/>
      <c r="AGC48" s="116"/>
      <c r="AGD48" s="116"/>
      <c r="AGE48" s="116"/>
      <c r="AGF48" s="116"/>
      <c r="AGG48" s="116"/>
      <c r="AGH48" s="116"/>
      <c r="AGI48" s="116"/>
      <c r="AGJ48" s="116"/>
      <c r="AGK48" s="116"/>
      <c r="AGL48" s="116"/>
      <c r="AGM48" s="116"/>
      <c r="AGN48" s="116"/>
      <c r="AGO48" s="116"/>
      <c r="AGP48" s="116"/>
      <c r="AGQ48" s="116"/>
      <c r="AGR48" s="116"/>
      <c r="AGS48" s="116"/>
      <c r="AGT48" s="116"/>
      <c r="AGU48" s="116"/>
      <c r="AGV48" s="116"/>
      <c r="AGW48" s="116"/>
      <c r="AGX48" s="116"/>
      <c r="AGY48" s="116"/>
      <c r="AGZ48" s="116"/>
      <c r="AHA48" s="116"/>
      <c r="AHB48" s="116"/>
      <c r="AHC48" s="116"/>
      <c r="AHD48" s="116"/>
      <c r="AHE48" s="116"/>
      <c r="AHF48" s="116"/>
      <c r="AHG48" s="116"/>
      <c r="AHH48" s="116"/>
      <c r="AHI48" s="116"/>
      <c r="AHJ48" s="116"/>
      <c r="AHK48" s="116"/>
      <c r="AHL48" s="116"/>
      <c r="AHM48" s="116"/>
      <c r="AHN48" s="116"/>
      <c r="AHO48" s="116"/>
      <c r="AHP48" s="116"/>
      <c r="AHQ48" s="116"/>
      <c r="AHR48" s="116"/>
      <c r="AHS48" s="116"/>
      <c r="AHT48" s="116"/>
      <c r="AHU48" s="116"/>
      <c r="AHV48" s="116"/>
      <c r="AHW48" s="116"/>
      <c r="AHX48" s="116"/>
      <c r="AHY48" s="116"/>
      <c r="AHZ48" s="116"/>
      <c r="AIA48" s="116"/>
      <c r="AIB48" s="116"/>
      <c r="AIC48" s="116"/>
      <c r="AID48" s="116"/>
      <c r="AIE48" s="116"/>
      <c r="AIF48" s="116"/>
      <c r="AIG48" s="116"/>
      <c r="AIH48" s="116"/>
      <c r="AII48" s="116"/>
      <c r="AIJ48" s="116"/>
      <c r="AIK48" s="116"/>
      <c r="AIL48" s="116"/>
      <c r="AIM48" s="116"/>
      <c r="AIN48" s="116"/>
      <c r="AIO48" s="116"/>
      <c r="AIP48" s="116"/>
      <c r="AIQ48" s="116"/>
      <c r="AIR48" s="116"/>
      <c r="AIS48" s="116"/>
      <c r="AIT48" s="116"/>
      <c r="AIU48" s="116"/>
      <c r="AIV48" s="116"/>
      <c r="AIW48" s="116"/>
      <c r="AIX48" s="116"/>
      <c r="AIY48" s="116"/>
      <c r="AIZ48" s="116"/>
      <c r="AJA48" s="116"/>
      <c r="AJB48" s="116"/>
      <c r="AJC48" s="116"/>
      <c r="AJD48" s="116"/>
      <c r="AJE48" s="116"/>
      <c r="AJF48" s="116"/>
      <c r="AJG48" s="116"/>
      <c r="AJH48" s="116"/>
      <c r="AJI48" s="116"/>
      <c r="AJJ48" s="116"/>
      <c r="AJK48" s="116"/>
      <c r="AJL48" s="116"/>
      <c r="AJM48" s="116"/>
      <c r="AJN48" s="116"/>
      <c r="AJO48" s="116"/>
      <c r="AJP48" s="116"/>
      <c r="AJQ48" s="116"/>
      <c r="AJR48" s="116"/>
      <c r="AJS48" s="116"/>
      <c r="AJT48" s="116"/>
      <c r="AJU48" s="116"/>
      <c r="AJV48" s="116"/>
      <c r="AJW48" s="116"/>
      <c r="AJX48" s="116"/>
      <c r="AJY48" s="116"/>
      <c r="AJZ48" s="116"/>
      <c r="AKA48" s="116"/>
      <c r="AKB48" s="116"/>
      <c r="AKC48" s="116"/>
      <c r="AKD48" s="116"/>
      <c r="AKE48" s="116"/>
      <c r="AKF48" s="116"/>
      <c r="AKG48" s="116"/>
      <c r="AKH48" s="116"/>
      <c r="AKI48" s="116"/>
      <c r="AKJ48" s="116"/>
      <c r="AKK48" s="116"/>
      <c r="AKL48" s="116"/>
      <c r="AKM48" s="116"/>
      <c r="AKN48" s="116"/>
      <c r="AKO48" s="116"/>
      <c r="AKP48" s="116"/>
      <c r="AKQ48" s="116"/>
      <c r="AKR48" s="116"/>
      <c r="AKS48" s="116"/>
      <c r="AKT48" s="116"/>
      <c r="AKU48" s="116"/>
      <c r="AKV48" s="116"/>
      <c r="AKW48" s="116"/>
      <c r="AKX48" s="116"/>
      <c r="AKY48" s="116"/>
      <c r="AKZ48" s="116"/>
      <c r="ALA48" s="116"/>
      <c r="ALB48" s="116"/>
      <c r="ALC48" s="116"/>
      <c r="ALD48" s="116"/>
      <c r="ALE48" s="116"/>
      <c r="ALF48" s="116"/>
      <c r="ALG48" s="116"/>
      <c r="ALH48" s="116"/>
      <c r="ALI48" s="116"/>
      <c r="ALJ48" s="116"/>
      <c r="ALK48" s="116"/>
      <c r="ALL48" s="116"/>
      <c r="ALM48" s="116"/>
      <c r="ALN48" s="116"/>
      <c r="ALO48" s="116"/>
      <c r="ALP48" s="116"/>
      <c r="ALQ48" s="116"/>
      <c r="ALR48" s="116"/>
      <c r="ALS48" s="116"/>
      <c r="ALT48" s="116"/>
      <c r="ALU48" s="116"/>
      <c r="ALV48" s="116"/>
      <c r="ALW48" s="116"/>
      <c r="ALX48" s="116"/>
      <c r="ALY48" s="116"/>
      <c r="ALZ48" s="116"/>
      <c r="AMA48" s="116"/>
      <c r="AMB48" s="116"/>
      <c r="AMC48" s="116"/>
      <c r="AMD48" s="116"/>
      <c r="AME48" s="116"/>
      <c r="AMF48" s="116"/>
      <c r="AMG48" s="116"/>
      <c r="AMH48" s="116"/>
      <c r="AMI48" s="116"/>
      <c r="AMJ48" s="116"/>
      <c r="AMK48" s="116"/>
    </row>
    <row r="49" spans="1:1025" x14ac:dyDescent="0.25">
      <c r="A49" s="116">
        <v>32</v>
      </c>
      <c r="B49" t="str">
        <f>'Monthly Estimate'!A47</f>
        <v>Eating Out w Friends</v>
      </c>
      <c r="C49" s="33">
        <f ca="1">SUMIFS('Payment Calendar'!Z$4:Z$378,'Payment Calendar'!$C$4:$C$378,Current!$G$1)</f>
        <v>0</v>
      </c>
      <c r="D49" s="100">
        <f ca="1">VLOOKUP($A49,Charts!$A$5:$N$54,(Current!$G$1+2),0)</f>
        <v>0</v>
      </c>
      <c r="E49" s="33">
        <f t="shared" ca="1" si="3"/>
        <v>0</v>
      </c>
      <c r="F49" s="105"/>
      <c r="G49" s="116"/>
      <c r="H49" s="116"/>
      <c r="I49" s="73"/>
      <c r="J49" s="99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  <c r="IW49" s="116"/>
      <c r="IX49" s="116"/>
      <c r="IY49" s="116"/>
      <c r="IZ49" s="116"/>
      <c r="JA49" s="116"/>
      <c r="JB49" s="116"/>
      <c r="JC49" s="116"/>
      <c r="JD49" s="116"/>
      <c r="JE49" s="116"/>
      <c r="JF49" s="116"/>
      <c r="JG49" s="116"/>
      <c r="JH49" s="116"/>
      <c r="JI49" s="116"/>
      <c r="JJ49" s="116"/>
      <c r="JK49" s="116"/>
      <c r="JL49" s="116"/>
      <c r="JM49" s="116"/>
      <c r="JN49" s="116"/>
      <c r="JO49" s="116"/>
      <c r="JP49" s="116"/>
      <c r="JQ49" s="116"/>
      <c r="JR49" s="116"/>
      <c r="JS49" s="116"/>
      <c r="JT49" s="116"/>
      <c r="JU49" s="116"/>
      <c r="JV49" s="116"/>
      <c r="JW49" s="116"/>
      <c r="JX49" s="116"/>
      <c r="JY49" s="116"/>
      <c r="JZ49" s="116"/>
      <c r="KA49" s="116"/>
      <c r="KB49" s="116"/>
      <c r="KC49" s="116"/>
      <c r="KD49" s="116"/>
      <c r="KE49" s="116"/>
      <c r="KF49" s="116"/>
      <c r="KG49" s="116"/>
      <c r="KH49" s="116"/>
      <c r="KI49" s="116"/>
      <c r="KJ49" s="116"/>
      <c r="KK49" s="116"/>
      <c r="KL49" s="116"/>
      <c r="KM49" s="116"/>
      <c r="KN49" s="116"/>
      <c r="KO49" s="116"/>
      <c r="KP49" s="116"/>
      <c r="KQ49" s="116"/>
      <c r="KR49" s="116"/>
      <c r="KS49" s="116"/>
      <c r="KT49" s="116"/>
      <c r="KU49" s="116"/>
      <c r="KV49" s="116"/>
      <c r="KW49" s="116"/>
      <c r="KX49" s="116"/>
      <c r="KY49" s="116"/>
      <c r="KZ49" s="116"/>
      <c r="LA49" s="116"/>
      <c r="LB49" s="116"/>
      <c r="LC49" s="116"/>
      <c r="LD49" s="116"/>
      <c r="LE49" s="116"/>
      <c r="LF49" s="116"/>
      <c r="LG49" s="116"/>
      <c r="LH49" s="116"/>
      <c r="LI49" s="116"/>
      <c r="LJ49" s="116"/>
      <c r="LK49" s="116"/>
      <c r="LL49" s="116"/>
      <c r="LM49" s="116"/>
      <c r="LN49" s="116"/>
      <c r="LO49" s="116"/>
      <c r="LP49" s="116"/>
      <c r="LQ49" s="116"/>
      <c r="LR49" s="116"/>
      <c r="LS49" s="116"/>
      <c r="LT49" s="116"/>
      <c r="LU49" s="116"/>
      <c r="LV49" s="116"/>
      <c r="LW49" s="116"/>
      <c r="LX49" s="116"/>
      <c r="LY49" s="116"/>
      <c r="LZ49" s="116"/>
      <c r="MA49" s="116"/>
      <c r="MB49" s="116"/>
      <c r="MC49" s="116"/>
      <c r="MD49" s="116"/>
      <c r="ME49" s="116"/>
      <c r="MF49" s="116"/>
      <c r="MG49" s="116"/>
      <c r="MH49" s="116"/>
      <c r="MI49" s="116"/>
      <c r="MJ49" s="116"/>
      <c r="MK49" s="116"/>
      <c r="ML49" s="116"/>
      <c r="MM49" s="116"/>
      <c r="MN49" s="116"/>
      <c r="MO49" s="116"/>
      <c r="MP49" s="116"/>
      <c r="MQ49" s="116"/>
      <c r="MR49" s="116"/>
      <c r="MS49" s="116"/>
      <c r="MT49" s="116"/>
      <c r="MU49" s="116"/>
      <c r="MV49" s="116"/>
      <c r="MW49" s="116"/>
      <c r="MX49" s="116"/>
      <c r="MY49" s="116"/>
      <c r="MZ49" s="116"/>
      <c r="NA49" s="116"/>
      <c r="NB49" s="116"/>
      <c r="NC49" s="116"/>
      <c r="ND49" s="116"/>
      <c r="NE49" s="116"/>
      <c r="NF49" s="116"/>
      <c r="NG49" s="116"/>
      <c r="NH49" s="116"/>
      <c r="NI49" s="116"/>
      <c r="NJ49" s="116"/>
      <c r="NK49" s="116"/>
      <c r="NL49" s="116"/>
      <c r="NM49" s="116"/>
      <c r="NN49" s="116"/>
      <c r="NO49" s="116"/>
      <c r="NP49" s="116"/>
      <c r="NQ49" s="116"/>
      <c r="NR49" s="116"/>
      <c r="NS49" s="116"/>
      <c r="NT49" s="116"/>
      <c r="NU49" s="116"/>
      <c r="NV49" s="116"/>
      <c r="NW49" s="116"/>
      <c r="NX49" s="116"/>
      <c r="NY49" s="116"/>
      <c r="NZ49" s="116"/>
      <c r="OA49" s="116"/>
      <c r="OB49" s="116"/>
      <c r="OC49" s="116"/>
      <c r="OD49" s="116"/>
      <c r="OE49" s="116"/>
      <c r="OF49" s="116"/>
      <c r="OG49" s="116"/>
      <c r="OH49" s="116"/>
      <c r="OI49" s="116"/>
      <c r="OJ49" s="116"/>
      <c r="OK49" s="116"/>
      <c r="OL49" s="116"/>
      <c r="OM49" s="116"/>
      <c r="ON49" s="116"/>
      <c r="OO49" s="116"/>
      <c r="OP49" s="116"/>
      <c r="OQ49" s="116"/>
      <c r="OR49" s="116"/>
      <c r="OS49" s="116"/>
      <c r="OT49" s="116"/>
      <c r="OU49" s="116"/>
      <c r="OV49" s="116"/>
      <c r="OW49" s="116"/>
      <c r="OX49" s="116"/>
      <c r="OY49" s="116"/>
      <c r="OZ49" s="116"/>
      <c r="PA49" s="116"/>
      <c r="PB49" s="116"/>
      <c r="PC49" s="116"/>
      <c r="PD49" s="116"/>
      <c r="PE49" s="116"/>
      <c r="PF49" s="116"/>
      <c r="PG49" s="116"/>
      <c r="PH49" s="116"/>
      <c r="PI49" s="116"/>
      <c r="PJ49" s="116"/>
      <c r="PK49" s="116"/>
      <c r="PL49" s="116"/>
      <c r="PM49" s="116"/>
      <c r="PN49" s="116"/>
      <c r="PO49" s="116"/>
      <c r="PP49" s="116"/>
      <c r="PQ49" s="116"/>
      <c r="PR49" s="116"/>
      <c r="PS49" s="116"/>
      <c r="PT49" s="116"/>
      <c r="PU49" s="116"/>
      <c r="PV49" s="116"/>
      <c r="PW49" s="116"/>
      <c r="PX49" s="116"/>
      <c r="PY49" s="116"/>
      <c r="PZ49" s="116"/>
      <c r="QA49" s="116"/>
      <c r="QB49" s="116"/>
      <c r="QC49" s="116"/>
      <c r="QD49" s="116"/>
      <c r="QE49" s="116"/>
      <c r="QF49" s="116"/>
      <c r="QG49" s="116"/>
      <c r="QH49" s="116"/>
      <c r="QI49" s="116"/>
      <c r="QJ49" s="116"/>
      <c r="QK49" s="116"/>
      <c r="QL49" s="116"/>
      <c r="QM49" s="116"/>
      <c r="QN49" s="116"/>
      <c r="QO49" s="116"/>
      <c r="QP49" s="116"/>
      <c r="QQ49" s="116"/>
      <c r="QR49" s="116"/>
      <c r="QS49" s="116"/>
      <c r="QT49" s="116"/>
      <c r="QU49" s="116"/>
      <c r="QV49" s="116"/>
      <c r="QW49" s="116"/>
      <c r="QX49" s="116"/>
      <c r="QY49" s="116"/>
      <c r="QZ49" s="116"/>
      <c r="RA49" s="116"/>
      <c r="RB49" s="116"/>
      <c r="RC49" s="116"/>
      <c r="RD49" s="116"/>
      <c r="RE49" s="116"/>
      <c r="RF49" s="116"/>
      <c r="RG49" s="116"/>
      <c r="RH49" s="116"/>
      <c r="RI49" s="116"/>
      <c r="RJ49" s="116"/>
      <c r="RK49" s="116"/>
      <c r="RL49" s="116"/>
      <c r="RM49" s="116"/>
      <c r="RN49" s="116"/>
      <c r="RO49" s="116"/>
      <c r="RP49" s="116"/>
      <c r="RQ49" s="116"/>
      <c r="RR49" s="116"/>
      <c r="RS49" s="116"/>
      <c r="RT49" s="116"/>
      <c r="RU49" s="116"/>
      <c r="RV49" s="116"/>
      <c r="RW49" s="116"/>
      <c r="RX49" s="116"/>
      <c r="RY49" s="116"/>
      <c r="RZ49" s="116"/>
      <c r="SA49" s="116"/>
      <c r="SB49" s="116"/>
      <c r="SC49" s="116"/>
      <c r="SD49" s="116"/>
      <c r="SE49" s="116"/>
      <c r="SF49" s="116"/>
      <c r="SG49" s="116"/>
      <c r="SH49" s="116"/>
      <c r="SI49" s="116"/>
      <c r="SJ49" s="116"/>
      <c r="SK49" s="116"/>
      <c r="SL49" s="116"/>
      <c r="SM49" s="116"/>
      <c r="SN49" s="116"/>
      <c r="SO49" s="116"/>
      <c r="SP49" s="116"/>
      <c r="SQ49" s="116"/>
      <c r="SR49" s="116"/>
      <c r="SS49" s="116"/>
      <c r="ST49" s="116"/>
      <c r="SU49" s="116"/>
      <c r="SV49" s="116"/>
      <c r="SW49" s="116"/>
      <c r="SX49" s="116"/>
      <c r="SY49" s="116"/>
      <c r="SZ49" s="116"/>
      <c r="TA49" s="116"/>
      <c r="TB49" s="116"/>
      <c r="TC49" s="116"/>
      <c r="TD49" s="116"/>
      <c r="TE49" s="116"/>
      <c r="TF49" s="116"/>
      <c r="TG49" s="116"/>
      <c r="TH49" s="116"/>
      <c r="TI49" s="116"/>
      <c r="TJ49" s="116"/>
      <c r="TK49" s="116"/>
      <c r="TL49" s="116"/>
      <c r="TM49" s="116"/>
      <c r="TN49" s="116"/>
      <c r="TO49" s="116"/>
      <c r="TP49" s="116"/>
      <c r="TQ49" s="116"/>
      <c r="TR49" s="116"/>
      <c r="TS49" s="116"/>
      <c r="TT49" s="116"/>
      <c r="TU49" s="116"/>
      <c r="TV49" s="116"/>
      <c r="TW49" s="116"/>
      <c r="TX49" s="116"/>
      <c r="TY49" s="116"/>
      <c r="TZ49" s="116"/>
      <c r="UA49" s="116"/>
      <c r="UB49" s="116"/>
      <c r="UC49" s="116"/>
      <c r="UD49" s="116"/>
      <c r="UE49" s="116"/>
      <c r="UF49" s="116"/>
      <c r="UG49" s="116"/>
      <c r="UH49" s="116"/>
      <c r="UI49" s="116"/>
      <c r="UJ49" s="116"/>
      <c r="UK49" s="116"/>
      <c r="UL49" s="116"/>
      <c r="UM49" s="116"/>
      <c r="UN49" s="116"/>
      <c r="UO49" s="116"/>
      <c r="UP49" s="116"/>
      <c r="UQ49" s="116"/>
      <c r="UR49" s="116"/>
      <c r="US49" s="116"/>
      <c r="UT49" s="116"/>
      <c r="UU49" s="116"/>
      <c r="UV49" s="116"/>
      <c r="UW49" s="116"/>
      <c r="UX49" s="116"/>
      <c r="UY49" s="116"/>
      <c r="UZ49" s="116"/>
      <c r="VA49" s="116"/>
      <c r="VB49" s="116"/>
      <c r="VC49" s="116"/>
      <c r="VD49" s="116"/>
      <c r="VE49" s="116"/>
      <c r="VF49" s="116"/>
      <c r="VG49" s="116"/>
      <c r="VH49" s="116"/>
      <c r="VI49" s="116"/>
      <c r="VJ49" s="116"/>
      <c r="VK49" s="116"/>
      <c r="VL49" s="116"/>
      <c r="VM49" s="116"/>
      <c r="VN49" s="116"/>
      <c r="VO49" s="116"/>
      <c r="VP49" s="116"/>
      <c r="VQ49" s="116"/>
      <c r="VR49" s="116"/>
      <c r="VS49" s="116"/>
      <c r="VT49" s="116"/>
      <c r="VU49" s="116"/>
      <c r="VV49" s="116"/>
      <c r="VW49" s="116"/>
      <c r="VX49" s="116"/>
      <c r="VY49" s="116"/>
      <c r="VZ49" s="116"/>
      <c r="WA49" s="116"/>
      <c r="WB49" s="116"/>
      <c r="WC49" s="116"/>
      <c r="WD49" s="116"/>
      <c r="WE49" s="116"/>
      <c r="WF49" s="116"/>
      <c r="WG49" s="116"/>
      <c r="WH49" s="116"/>
      <c r="WI49" s="116"/>
      <c r="WJ49" s="116"/>
      <c r="WK49" s="116"/>
      <c r="WL49" s="116"/>
      <c r="WM49" s="116"/>
      <c r="WN49" s="116"/>
      <c r="WO49" s="116"/>
      <c r="WP49" s="116"/>
      <c r="WQ49" s="116"/>
      <c r="WR49" s="116"/>
      <c r="WS49" s="116"/>
      <c r="WT49" s="116"/>
      <c r="WU49" s="116"/>
      <c r="WV49" s="116"/>
      <c r="WW49" s="116"/>
      <c r="WX49" s="116"/>
      <c r="WY49" s="116"/>
      <c r="WZ49" s="116"/>
      <c r="XA49" s="116"/>
      <c r="XB49" s="116"/>
      <c r="XC49" s="116"/>
      <c r="XD49" s="116"/>
      <c r="XE49" s="116"/>
      <c r="XF49" s="116"/>
      <c r="XG49" s="116"/>
      <c r="XH49" s="116"/>
      <c r="XI49" s="116"/>
      <c r="XJ49" s="116"/>
      <c r="XK49" s="116"/>
      <c r="XL49" s="116"/>
      <c r="XM49" s="116"/>
      <c r="XN49" s="116"/>
      <c r="XO49" s="116"/>
      <c r="XP49" s="116"/>
      <c r="XQ49" s="116"/>
      <c r="XR49" s="116"/>
      <c r="XS49" s="116"/>
      <c r="XT49" s="116"/>
      <c r="XU49" s="116"/>
      <c r="XV49" s="116"/>
      <c r="XW49" s="116"/>
      <c r="XX49" s="116"/>
      <c r="XY49" s="116"/>
      <c r="XZ49" s="116"/>
      <c r="YA49" s="116"/>
      <c r="YB49" s="116"/>
      <c r="YC49" s="116"/>
      <c r="YD49" s="116"/>
      <c r="YE49" s="116"/>
      <c r="YF49" s="116"/>
      <c r="YG49" s="116"/>
      <c r="YH49" s="116"/>
      <c r="YI49" s="116"/>
      <c r="YJ49" s="116"/>
      <c r="YK49" s="116"/>
      <c r="YL49" s="116"/>
      <c r="YM49" s="116"/>
      <c r="YN49" s="116"/>
      <c r="YO49" s="116"/>
      <c r="YP49" s="116"/>
      <c r="YQ49" s="116"/>
      <c r="YR49" s="116"/>
      <c r="YS49" s="116"/>
      <c r="YT49" s="116"/>
      <c r="YU49" s="116"/>
      <c r="YV49" s="116"/>
      <c r="YW49" s="116"/>
      <c r="YX49" s="116"/>
      <c r="YY49" s="116"/>
      <c r="YZ49" s="116"/>
      <c r="ZA49" s="116"/>
      <c r="ZB49" s="116"/>
      <c r="ZC49" s="116"/>
      <c r="ZD49" s="116"/>
      <c r="ZE49" s="116"/>
      <c r="ZF49" s="116"/>
      <c r="ZG49" s="116"/>
      <c r="ZH49" s="116"/>
      <c r="ZI49" s="116"/>
      <c r="ZJ49" s="116"/>
      <c r="ZK49" s="116"/>
      <c r="ZL49" s="116"/>
      <c r="ZM49" s="116"/>
      <c r="ZN49" s="116"/>
      <c r="ZO49" s="116"/>
      <c r="ZP49" s="116"/>
      <c r="ZQ49" s="116"/>
      <c r="ZR49" s="116"/>
      <c r="ZS49" s="116"/>
      <c r="ZT49" s="116"/>
      <c r="ZU49" s="116"/>
      <c r="ZV49" s="116"/>
      <c r="ZW49" s="116"/>
      <c r="ZX49" s="116"/>
      <c r="ZY49" s="116"/>
      <c r="ZZ49" s="116"/>
      <c r="AAA49" s="116"/>
      <c r="AAB49" s="116"/>
      <c r="AAC49" s="116"/>
      <c r="AAD49" s="116"/>
      <c r="AAE49" s="116"/>
      <c r="AAF49" s="116"/>
      <c r="AAG49" s="116"/>
      <c r="AAH49" s="116"/>
      <c r="AAI49" s="116"/>
      <c r="AAJ49" s="116"/>
      <c r="AAK49" s="116"/>
      <c r="AAL49" s="116"/>
      <c r="AAM49" s="116"/>
      <c r="AAN49" s="116"/>
      <c r="AAO49" s="116"/>
      <c r="AAP49" s="116"/>
      <c r="AAQ49" s="116"/>
      <c r="AAR49" s="116"/>
      <c r="AAS49" s="116"/>
      <c r="AAT49" s="116"/>
      <c r="AAU49" s="116"/>
      <c r="AAV49" s="116"/>
      <c r="AAW49" s="116"/>
      <c r="AAX49" s="116"/>
      <c r="AAY49" s="116"/>
      <c r="AAZ49" s="116"/>
      <c r="ABA49" s="116"/>
      <c r="ABB49" s="116"/>
      <c r="ABC49" s="116"/>
      <c r="ABD49" s="116"/>
      <c r="ABE49" s="116"/>
      <c r="ABF49" s="116"/>
      <c r="ABG49" s="116"/>
      <c r="ABH49" s="116"/>
      <c r="ABI49" s="116"/>
      <c r="ABJ49" s="116"/>
      <c r="ABK49" s="116"/>
      <c r="ABL49" s="116"/>
      <c r="ABM49" s="116"/>
      <c r="ABN49" s="116"/>
      <c r="ABO49" s="116"/>
      <c r="ABP49" s="116"/>
      <c r="ABQ49" s="116"/>
      <c r="ABR49" s="116"/>
      <c r="ABS49" s="116"/>
      <c r="ABT49" s="116"/>
      <c r="ABU49" s="116"/>
      <c r="ABV49" s="116"/>
      <c r="ABW49" s="116"/>
      <c r="ABX49" s="116"/>
      <c r="ABY49" s="116"/>
      <c r="ABZ49" s="116"/>
      <c r="ACA49" s="116"/>
      <c r="ACB49" s="116"/>
      <c r="ACC49" s="116"/>
      <c r="ACD49" s="116"/>
      <c r="ACE49" s="116"/>
      <c r="ACF49" s="116"/>
      <c r="ACG49" s="116"/>
      <c r="ACH49" s="116"/>
      <c r="ACI49" s="116"/>
      <c r="ACJ49" s="116"/>
      <c r="ACK49" s="116"/>
      <c r="ACL49" s="116"/>
      <c r="ACM49" s="116"/>
      <c r="ACN49" s="116"/>
      <c r="ACO49" s="116"/>
      <c r="ACP49" s="116"/>
      <c r="ACQ49" s="116"/>
      <c r="ACR49" s="116"/>
      <c r="ACS49" s="116"/>
      <c r="ACT49" s="116"/>
      <c r="ACU49" s="116"/>
      <c r="ACV49" s="116"/>
      <c r="ACW49" s="116"/>
      <c r="ACX49" s="116"/>
      <c r="ACY49" s="116"/>
      <c r="ACZ49" s="116"/>
      <c r="ADA49" s="116"/>
      <c r="ADB49" s="116"/>
      <c r="ADC49" s="116"/>
      <c r="ADD49" s="116"/>
      <c r="ADE49" s="116"/>
      <c r="ADF49" s="116"/>
      <c r="ADG49" s="116"/>
      <c r="ADH49" s="116"/>
      <c r="ADI49" s="116"/>
      <c r="ADJ49" s="116"/>
      <c r="ADK49" s="116"/>
      <c r="ADL49" s="116"/>
      <c r="ADM49" s="116"/>
      <c r="ADN49" s="116"/>
      <c r="ADO49" s="116"/>
      <c r="ADP49" s="116"/>
      <c r="ADQ49" s="116"/>
      <c r="ADR49" s="116"/>
      <c r="ADS49" s="116"/>
      <c r="ADT49" s="116"/>
      <c r="ADU49" s="116"/>
      <c r="ADV49" s="116"/>
      <c r="ADW49" s="116"/>
      <c r="ADX49" s="116"/>
      <c r="ADY49" s="116"/>
      <c r="ADZ49" s="116"/>
      <c r="AEA49" s="116"/>
      <c r="AEB49" s="116"/>
      <c r="AEC49" s="116"/>
      <c r="AED49" s="116"/>
      <c r="AEE49" s="116"/>
      <c r="AEF49" s="116"/>
      <c r="AEG49" s="116"/>
      <c r="AEH49" s="116"/>
      <c r="AEI49" s="116"/>
      <c r="AEJ49" s="116"/>
      <c r="AEK49" s="116"/>
      <c r="AEL49" s="116"/>
      <c r="AEM49" s="116"/>
      <c r="AEN49" s="116"/>
      <c r="AEO49" s="116"/>
      <c r="AEP49" s="116"/>
      <c r="AEQ49" s="116"/>
      <c r="AER49" s="116"/>
      <c r="AES49" s="116"/>
      <c r="AET49" s="116"/>
      <c r="AEU49" s="116"/>
      <c r="AEV49" s="116"/>
      <c r="AEW49" s="116"/>
      <c r="AEX49" s="116"/>
      <c r="AEY49" s="116"/>
      <c r="AEZ49" s="116"/>
      <c r="AFA49" s="116"/>
      <c r="AFB49" s="116"/>
      <c r="AFC49" s="116"/>
      <c r="AFD49" s="116"/>
      <c r="AFE49" s="116"/>
      <c r="AFF49" s="116"/>
      <c r="AFG49" s="116"/>
      <c r="AFH49" s="116"/>
      <c r="AFI49" s="116"/>
      <c r="AFJ49" s="116"/>
      <c r="AFK49" s="116"/>
      <c r="AFL49" s="116"/>
      <c r="AFM49" s="116"/>
      <c r="AFN49" s="116"/>
      <c r="AFO49" s="116"/>
      <c r="AFP49" s="116"/>
      <c r="AFQ49" s="116"/>
      <c r="AFR49" s="116"/>
      <c r="AFS49" s="116"/>
      <c r="AFT49" s="116"/>
      <c r="AFU49" s="116"/>
      <c r="AFV49" s="116"/>
      <c r="AFW49" s="116"/>
      <c r="AFX49" s="116"/>
      <c r="AFY49" s="116"/>
      <c r="AFZ49" s="116"/>
      <c r="AGA49" s="116"/>
      <c r="AGB49" s="116"/>
      <c r="AGC49" s="116"/>
      <c r="AGD49" s="116"/>
      <c r="AGE49" s="116"/>
      <c r="AGF49" s="116"/>
      <c r="AGG49" s="116"/>
      <c r="AGH49" s="116"/>
      <c r="AGI49" s="116"/>
      <c r="AGJ49" s="116"/>
      <c r="AGK49" s="116"/>
      <c r="AGL49" s="116"/>
      <c r="AGM49" s="116"/>
      <c r="AGN49" s="116"/>
      <c r="AGO49" s="116"/>
      <c r="AGP49" s="116"/>
      <c r="AGQ49" s="116"/>
      <c r="AGR49" s="116"/>
      <c r="AGS49" s="116"/>
      <c r="AGT49" s="116"/>
      <c r="AGU49" s="116"/>
      <c r="AGV49" s="116"/>
      <c r="AGW49" s="116"/>
      <c r="AGX49" s="116"/>
      <c r="AGY49" s="116"/>
      <c r="AGZ49" s="116"/>
      <c r="AHA49" s="116"/>
      <c r="AHB49" s="116"/>
      <c r="AHC49" s="116"/>
      <c r="AHD49" s="116"/>
      <c r="AHE49" s="116"/>
      <c r="AHF49" s="116"/>
      <c r="AHG49" s="116"/>
      <c r="AHH49" s="116"/>
      <c r="AHI49" s="116"/>
      <c r="AHJ49" s="116"/>
      <c r="AHK49" s="116"/>
      <c r="AHL49" s="116"/>
      <c r="AHM49" s="116"/>
      <c r="AHN49" s="116"/>
      <c r="AHO49" s="116"/>
      <c r="AHP49" s="116"/>
      <c r="AHQ49" s="116"/>
      <c r="AHR49" s="116"/>
      <c r="AHS49" s="116"/>
      <c r="AHT49" s="116"/>
      <c r="AHU49" s="116"/>
      <c r="AHV49" s="116"/>
      <c r="AHW49" s="116"/>
      <c r="AHX49" s="116"/>
      <c r="AHY49" s="116"/>
      <c r="AHZ49" s="116"/>
      <c r="AIA49" s="116"/>
      <c r="AIB49" s="116"/>
      <c r="AIC49" s="116"/>
      <c r="AID49" s="116"/>
      <c r="AIE49" s="116"/>
      <c r="AIF49" s="116"/>
      <c r="AIG49" s="116"/>
      <c r="AIH49" s="116"/>
      <c r="AII49" s="116"/>
      <c r="AIJ49" s="116"/>
      <c r="AIK49" s="116"/>
      <c r="AIL49" s="116"/>
      <c r="AIM49" s="116"/>
      <c r="AIN49" s="116"/>
      <c r="AIO49" s="116"/>
      <c r="AIP49" s="116"/>
      <c r="AIQ49" s="116"/>
      <c r="AIR49" s="116"/>
      <c r="AIS49" s="116"/>
      <c r="AIT49" s="116"/>
      <c r="AIU49" s="116"/>
      <c r="AIV49" s="116"/>
      <c r="AIW49" s="116"/>
      <c r="AIX49" s="116"/>
      <c r="AIY49" s="116"/>
      <c r="AIZ49" s="116"/>
      <c r="AJA49" s="116"/>
      <c r="AJB49" s="116"/>
      <c r="AJC49" s="116"/>
      <c r="AJD49" s="116"/>
      <c r="AJE49" s="116"/>
      <c r="AJF49" s="116"/>
      <c r="AJG49" s="116"/>
      <c r="AJH49" s="116"/>
      <c r="AJI49" s="116"/>
      <c r="AJJ49" s="116"/>
      <c r="AJK49" s="116"/>
      <c r="AJL49" s="116"/>
      <c r="AJM49" s="116"/>
      <c r="AJN49" s="116"/>
      <c r="AJO49" s="116"/>
      <c r="AJP49" s="116"/>
      <c r="AJQ49" s="116"/>
      <c r="AJR49" s="116"/>
      <c r="AJS49" s="116"/>
      <c r="AJT49" s="116"/>
      <c r="AJU49" s="116"/>
      <c r="AJV49" s="116"/>
      <c r="AJW49" s="116"/>
      <c r="AJX49" s="116"/>
      <c r="AJY49" s="116"/>
      <c r="AJZ49" s="116"/>
      <c r="AKA49" s="116"/>
      <c r="AKB49" s="116"/>
      <c r="AKC49" s="116"/>
      <c r="AKD49" s="116"/>
      <c r="AKE49" s="116"/>
      <c r="AKF49" s="116"/>
      <c r="AKG49" s="116"/>
      <c r="AKH49" s="116"/>
      <c r="AKI49" s="116"/>
      <c r="AKJ49" s="116"/>
      <c r="AKK49" s="116"/>
      <c r="AKL49" s="116"/>
      <c r="AKM49" s="116"/>
      <c r="AKN49" s="116"/>
      <c r="AKO49" s="116"/>
      <c r="AKP49" s="116"/>
      <c r="AKQ49" s="116"/>
      <c r="AKR49" s="116"/>
      <c r="AKS49" s="116"/>
      <c r="AKT49" s="116"/>
      <c r="AKU49" s="116"/>
      <c r="AKV49" s="116"/>
      <c r="AKW49" s="116"/>
      <c r="AKX49" s="116"/>
      <c r="AKY49" s="116"/>
      <c r="AKZ49" s="116"/>
      <c r="ALA49" s="116"/>
      <c r="ALB49" s="116"/>
      <c r="ALC49" s="116"/>
      <c r="ALD49" s="116"/>
      <c r="ALE49" s="116"/>
      <c r="ALF49" s="116"/>
      <c r="ALG49" s="116"/>
      <c r="ALH49" s="116"/>
      <c r="ALI49" s="116"/>
      <c r="ALJ49" s="116"/>
      <c r="ALK49" s="116"/>
      <c r="ALL49" s="116"/>
      <c r="ALM49" s="116"/>
      <c r="ALN49" s="116"/>
      <c r="ALO49" s="116"/>
      <c r="ALP49" s="116"/>
      <c r="ALQ49" s="116"/>
      <c r="ALR49" s="116"/>
      <c r="ALS49" s="116"/>
      <c r="ALT49" s="116"/>
      <c r="ALU49" s="116"/>
      <c r="ALV49" s="116"/>
      <c r="ALW49" s="116"/>
      <c r="ALX49" s="116"/>
      <c r="ALY49" s="116"/>
      <c r="ALZ49" s="116"/>
      <c r="AMA49" s="116"/>
      <c r="AMB49" s="116"/>
      <c r="AMC49" s="116"/>
      <c r="AMD49" s="116"/>
      <c r="AME49" s="116"/>
      <c r="AMF49" s="116"/>
      <c r="AMG49" s="116"/>
      <c r="AMH49" s="116"/>
      <c r="AMI49" s="116"/>
      <c r="AMJ49" s="116"/>
      <c r="AMK49" s="116"/>
    </row>
    <row r="50" spans="1:1025" x14ac:dyDescent="0.25">
      <c r="A50" s="116">
        <v>33</v>
      </c>
      <c r="B50" t="str">
        <f>'Monthly Estimate'!A48</f>
        <v>Events</v>
      </c>
      <c r="C50" s="33">
        <f ca="1">SUMIFS('Payment Calendar'!Z$4:Z$378,'Payment Calendar'!$C$4:$C$378,Current!$G$1)</f>
        <v>0</v>
      </c>
      <c r="D50" s="100">
        <f ca="1">VLOOKUP($A50,Charts!$A$5:$N$54,(Current!$G$1+2),0)</f>
        <v>0</v>
      </c>
      <c r="E50" s="33">
        <f t="shared" ca="1" si="3"/>
        <v>0</v>
      </c>
      <c r="F50" s="105"/>
      <c r="G50" s="116"/>
      <c r="H50" s="116"/>
      <c r="I50" s="73"/>
      <c r="J50" s="99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  <c r="IW50" s="116"/>
      <c r="IX50" s="116"/>
      <c r="IY50" s="116"/>
      <c r="IZ50" s="116"/>
      <c r="JA50" s="116"/>
      <c r="JB50" s="116"/>
      <c r="JC50" s="116"/>
      <c r="JD50" s="116"/>
      <c r="JE50" s="116"/>
      <c r="JF50" s="116"/>
      <c r="JG50" s="116"/>
      <c r="JH50" s="116"/>
      <c r="JI50" s="116"/>
      <c r="JJ50" s="116"/>
      <c r="JK50" s="116"/>
      <c r="JL50" s="116"/>
      <c r="JM50" s="116"/>
      <c r="JN50" s="116"/>
      <c r="JO50" s="116"/>
      <c r="JP50" s="116"/>
      <c r="JQ50" s="116"/>
      <c r="JR50" s="116"/>
      <c r="JS50" s="116"/>
      <c r="JT50" s="116"/>
      <c r="JU50" s="116"/>
      <c r="JV50" s="116"/>
      <c r="JW50" s="116"/>
      <c r="JX50" s="116"/>
      <c r="JY50" s="116"/>
      <c r="JZ50" s="116"/>
      <c r="KA50" s="116"/>
      <c r="KB50" s="116"/>
      <c r="KC50" s="116"/>
      <c r="KD50" s="116"/>
      <c r="KE50" s="116"/>
      <c r="KF50" s="116"/>
      <c r="KG50" s="116"/>
      <c r="KH50" s="116"/>
      <c r="KI50" s="116"/>
      <c r="KJ50" s="116"/>
      <c r="KK50" s="116"/>
      <c r="KL50" s="116"/>
      <c r="KM50" s="116"/>
      <c r="KN50" s="116"/>
      <c r="KO50" s="116"/>
      <c r="KP50" s="116"/>
      <c r="KQ50" s="116"/>
      <c r="KR50" s="116"/>
      <c r="KS50" s="116"/>
      <c r="KT50" s="116"/>
      <c r="KU50" s="116"/>
      <c r="KV50" s="116"/>
      <c r="KW50" s="116"/>
      <c r="KX50" s="116"/>
      <c r="KY50" s="116"/>
      <c r="KZ50" s="116"/>
      <c r="LA50" s="116"/>
      <c r="LB50" s="116"/>
      <c r="LC50" s="116"/>
      <c r="LD50" s="116"/>
      <c r="LE50" s="116"/>
      <c r="LF50" s="116"/>
      <c r="LG50" s="116"/>
      <c r="LH50" s="116"/>
      <c r="LI50" s="116"/>
      <c r="LJ50" s="116"/>
      <c r="LK50" s="116"/>
      <c r="LL50" s="116"/>
      <c r="LM50" s="116"/>
      <c r="LN50" s="116"/>
      <c r="LO50" s="116"/>
      <c r="LP50" s="116"/>
      <c r="LQ50" s="116"/>
      <c r="LR50" s="116"/>
      <c r="LS50" s="116"/>
      <c r="LT50" s="116"/>
      <c r="LU50" s="116"/>
      <c r="LV50" s="116"/>
      <c r="LW50" s="116"/>
      <c r="LX50" s="116"/>
      <c r="LY50" s="116"/>
      <c r="LZ50" s="116"/>
      <c r="MA50" s="116"/>
      <c r="MB50" s="116"/>
      <c r="MC50" s="116"/>
      <c r="MD50" s="116"/>
      <c r="ME50" s="116"/>
      <c r="MF50" s="116"/>
      <c r="MG50" s="116"/>
      <c r="MH50" s="116"/>
      <c r="MI50" s="116"/>
      <c r="MJ50" s="116"/>
      <c r="MK50" s="116"/>
      <c r="ML50" s="116"/>
      <c r="MM50" s="116"/>
      <c r="MN50" s="116"/>
      <c r="MO50" s="116"/>
      <c r="MP50" s="116"/>
      <c r="MQ50" s="116"/>
      <c r="MR50" s="116"/>
      <c r="MS50" s="116"/>
      <c r="MT50" s="116"/>
      <c r="MU50" s="116"/>
      <c r="MV50" s="116"/>
      <c r="MW50" s="116"/>
      <c r="MX50" s="116"/>
      <c r="MY50" s="116"/>
      <c r="MZ50" s="116"/>
      <c r="NA50" s="116"/>
      <c r="NB50" s="116"/>
      <c r="NC50" s="116"/>
      <c r="ND50" s="116"/>
      <c r="NE50" s="116"/>
      <c r="NF50" s="116"/>
      <c r="NG50" s="116"/>
      <c r="NH50" s="116"/>
      <c r="NI50" s="116"/>
      <c r="NJ50" s="116"/>
      <c r="NK50" s="116"/>
      <c r="NL50" s="116"/>
      <c r="NM50" s="116"/>
      <c r="NN50" s="116"/>
      <c r="NO50" s="116"/>
      <c r="NP50" s="116"/>
      <c r="NQ50" s="116"/>
      <c r="NR50" s="116"/>
      <c r="NS50" s="116"/>
      <c r="NT50" s="116"/>
      <c r="NU50" s="116"/>
      <c r="NV50" s="116"/>
      <c r="NW50" s="116"/>
      <c r="NX50" s="116"/>
      <c r="NY50" s="116"/>
      <c r="NZ50" s="116"/>
      <c r="OA50" s="116"/>
      <c r="OB50" s="116"/>
      <c r="OC50" s="116"/>
      <c r="OD50" s="116"/>
      <c r="OE50" s="116"/>
      <c r="OF50" s="116"/>
      <c r="OG50" s="116"/>
      <c r="OH50" s="116"/>
      <c r="OI50" s="116"/>
      <c r="OJ50" s="116"/>
      <c r="OK50" s="116"/>
      <c r="OL50" s="116"/>
      <c r="OM50" s="116"/>
      <c r="ON50" s="116"/>
      <c r="OO50" s="116"/>
      <c r="OP50" s="116"/>
      <c r="OQ50" s="116"/>
      <c r="OR50" s="116"/>
      <c r="OS50" s="116"/>
      <c r="OT50" s="116"/>
      <c r="OU50" s="116"/>
      <c r="OV50" s="116"/>
      <c r="OW50" s="116"/>
      <c r="OX50" s="116"/>
      <c r="OY50" s="116"/>
      <c r="OZ50" s="116"/>
      <c r="PA50" s="116"/>
      <c r="PB50" s="116"/>
      <c r="PC50" s="116"/>
      <c r="PD50" s="116"/>
      <c r="PE50" s="116"/>
      <c r="PF50" s="116"/>
      <c r="PG50" s="116"/>
      <c r="PH50" s="116"/>
      <c r="PI50" s="116"/>
      <c r="PJ50" s="116"/>
      <c r="PK50" s="116"/>
      <c r="PL50" s="116"/>
      <c r="PM50" s="116"/>
      <c r="PN50" s="116"/>
      <c r="PO50" s="116"/>
      <c r="PP50" s="116"/>
      <c r="PQ50" s="116"/>
      <c r="PR50" s="116"/>
      <c r="PS50" s="116"/>
      <c r="PT50" s="116"/>
      <c r="PU50" s="116"/>
      <c r="PV50" s="116"/>
      <c r="PW50" s="116"/>
      <c r="PX50" s="116"/>
      <c r="PY50" s="116"/>
      <c r="PZ50" s="116"/>
      <c r="QA50" s="116"/>
      <c r="QB50" s="116"/>
      <c r="QC50" s="116"/>
      <c r="QD50" s="116"/>
      <c r="QE50" s="116"/>
      <c r="QF50" s="116"/>
      <c r="QG50" s="116"/>
      <c r="QH50" s="116"/>
      <c r="QI50" s="116"/>
      <c r="QJ50" s="116"/>
      <c r="QK50" s="116"/>
      <c r="QL50" s="116"/>
      <c r="QM50" s="116"/>
      <c r="QN50" s="116"/>
      <c r="QO50" s="116"/>
      <c r="QP50" s="116"/>
      <c r="QQ50" s="116"/>
      <c r="QR50" s="116"/>
      <c r="QS50" s="116"/>
      <c r="QT50" s="116"/>
      <c r="QU50" s="116"/>
      <c r="QV50" s="116"/>
      <c r="QW50" s="116"/>
      <c r="QX50" s="116"/>
      <c r="QY50" s="116"/>
      <c r="QZ50" s="116"/>
      <c r="RA50" s="116"/>
      <c r="RB50" s="116"/>
      <c r="RC50" s="116"/>
      <c r="RD50" s="116"/>
      <c r="RE50" s="116"/>
      <c r="RF50" s="116"/>
      <c r="RG50" s="116"/>
      <c r="RH50" s="116"/>
      <c r="RI50" s="116"/>
      <c r="RJ50" s="116"/>
      <c r="RK50" s="116"/>
      <c r="RL50" s="116"/>
      <c r="RM50" s="116"/>
      <c r="RN50" s="116"/>
      <c r="RO50" s="116"/>
      <c r="RP50" s="116"/>
      <c r="RQ50" s="116"/>
      <c r="RR50" s="116"/>
      <c r="RS50" s="116"/>
      <c r="RT50" s="116"/>
      <c r="RU50" s="116"/>
      <c r="RV50" s="116"/>
      <c r="RW50" s="116"/>
      <c r="RX50" s="116"/>
      <c r="RY50" s="116"/>
      <c r="RZ50" s="116"/>
      <c r="SA50" s="116"/>
      <c r="SB50" s="116"/>
      <c r="SC50" s="116"/>
      <c r="SD50" s="116"/>
      <c r="SE50" s="116"/>
      <c r="SF50" s="116"/>
      <c r="SG50" s="116"/>
      <c r="SH50" s="116"/>
      <c r="SI50" s="116"/>
      <c r="SJ50" s="116"/>
      <c r="SK50" s="116"/>
      <c r="SL50" s="116"/>
      <c r="SM50" s="116"/>
      <c r="SN50" s="116"/>
      <c r="SO50" s="116"/>
      <c r="SP50" s="116"/>
      <c r="SQ50" s="116"/>
      <c r="SR50" s="116"/>
      <c r="SS50" s="116"/>
      <c r="ST50" s="116"/>
      <c r="SU50" s="116"/>
      <c r="SV50" s="116"/>
      <c r="SW50" s="116"/>
      <c r="SX50" s="116"/>
      <c r="SY50" s="116"/>
      <c r="SZ50" s="116"/>
      <c r="TA50" s="116"/>
      <c r="TB50" s="116"/>
      <c r="TC50" s="116"/>
      <c r="TD50" s="116"/>
      <c r="TE50" s="116"/>
      <c r="TF50" s="116"/>
      <c r="TG50" s="116"/>
      <c r="TH50" s="116"/>
      <c r="TI50" s="116"/>
      <c r="TJ50" s="116"/>
      <c r="TK50" s="116"/>
      <c r="TL50" s="116"/>
      <c r="TM50" s="116"/>
      <c r="TN50" s="116"/>
      <c r="TO50" s="116"/>
      <c r="TP50" s="116"/>
      <c r="TQ50" s="116"/>
      <c r="TR50" s="116"/>
      <c r="TS50" s="116"/>
      <c r="TT50" s="116"/>
      <c r="TU50" s="116"/>
      <c r="TV50" s="116"/>
      <c r="TW50" s="116"/>
      <c r="TX50" s="116"/>
      <c r="TY50" s="116"/>
      <c r="TZ50" s="116"/>
      <c r="UA50" s="116"/>
      <c r="UB50" s="116"/>
      <c r="UC50" s="116"/>
      <c r="UD50" s="116"/>
      <c r="UE50" s="116"/>
      <c r="UF50" s="116"/>
      <c r="UG50" s="116"/>
      <c r="UH50" s="116"/>
      <c r="UI50" s="116"/>
      <c r="UJ50" s="116"/>
      <c r="UK50" s="116"/>
      <c r="UL50" s="116"/>
      <c r="UM50" s="116"/>
      <c r="UN50" s="116"/>
      <c r="UO50" s="116"/>
      <c r="UP50" s="116"/>
      <c r="UQ50" s="116"/>
      <c r="UR50" s="116"/>
      <c r="US50" s="116"/>
      <c r="UT50" s="116"/>
      <c r="UU50" s="116"/>
      <c r="UV50" s="116"/>
      <c r="UW50" s="116"/>
      <c r="UX50" s="116"/>
      <c r="UY50" s="116"/>
      <c r="UZ50" s="116"/>
      <c r="VA50" s="116"/>
      <c r="VB50" s="116"/>
      <c r="VC50" s="116"/>
      <c r="VD50" s="116"/>
      <c r="VE50" s="116"/>
      <c r="VF50" s="116"/>
      <c r="VG50" s="116"/>
      <c r="VH50" s="116"/>
      <c r="VI50" s="116"/>
      <c r="VJ50" s="116"/>
      <c r="VK50" s="116"/>
      <c r="VL50" s="116"/>
      <c r="VM50" s="116"/>
      <c r="VN50" s="116"/>
      <c r="VO50" s="116"/>
      <c r="VP50" s="116"/>
      <c r="VQ50" s="116"/>
      <c r="VR50" s="116"/>
      <c r="VS50" s="116"/>
      <c r="VT50" s="116"/>
      <c r="VU50" s="116"/>
      <c r="VV50" s="116"/>
      <c r="VW50" s="116"/>
      <c r="VX50" s="116"/>
      <c r="VY50" s="116"/>
      <c r="VZ50" s="116"/>
      <c r="WA50" s="116"/>
      <c r="WB50" s="116"/>
      <c r="WC50" s="116"/>
      <c r="WD50" s="116"/>
      <c r="WE50" s="116"/>
      <c r="WF50" s="116"/>
      <c r="WG50" s="116"/>
      <c r="WH50" s="116"/>
      <c r="WI50" s="116"/>
      <c r="WJ50" s="116"/>
      <c r="WK50" s="116"/>
      <c r="WL50" s="116"/>
      <c r="WM50" s="116"/>
      <c r="WN50" s="116"/>
      <c r="WO50" s="116"/>
      <c r="WP50" s="116"/>
      <c r="WQ50" s="116"/>
      <c r="WR50" s="116"/>
      <c r="WS50" s="116"/>
      <c r="WT50" s="116"/>
      <c r="WU50" s="116"/>
      <c r="WV50" s="116"/>
      <c r="WW50" s="116"/>
      <c r="WX50" s="116"/>
      <c r="WY50" s="116"/>
      <c r="WZ50" s="116"/>
      <c r="XA50" s="116"/>
      <c r="XB50" s="116"/>
      <c r="XC50" s="116"/>
      <c r="XD50" s="116"/>
      <c r="XE50" s="116"/>
      <c r="XF50" s="116"/>
      <c r="XG50" s="116"/>
      <c r="XH50" s="116"/>
      <c r="XI50" s="116"/>
      <c r="XJ50" s="116"/>
      <c r="XK50" s="116"/>
      <c r="XL50" s="116"/>
      <c r="XM50" s="116"/>
      <c r="XN50" s="116"/>
      <c r="XO50" s="116"/>
      <c r="XP50" s="116"/>
      <c r="XQ50" s="116"/>
      <c r="XR50" s="116"/>
      <c r="XS50" s="116"/>
      <c r="XT50" s="116"/>
      <c r="XU50" s="116"/>
      <c r="XV50" s="116"/>
      <c r="XW50" s="116"/>
      <c r="XX50" s="116"/>
      <c r="XY50" s="116"/>
      <c r="XZ50" s="116"/>
      <c r="YA50" s="116"/>
      <c r="YB50" s="116"/>
      <c r="YC50" s="116"/>
      <c r="YD50" s="116"/>
      <c r="YE50" s="116"/>
      <c r="YF50" s="116"/>
      <c r="YG50" s="116"/>
      <c r="YH50" s="116"/>
      <c r="YI50" s="116"/>
      <c r="YJ50" s="116"/>
      <c r="YK50" s="116"/>
      <c r="YL50" s="116"/>
      <c r="YM50" s="116"/>
      <c r="YN50" s="116"/>
      <c r="YO50" s="116"/>
      <c r="YP50" s="116"/>
      <c r="YQ50" s="116"/>
      <c r="YR50" s="116"/>
      <c r="YS50" s="116"/>
      <c r="YT50" s="116"/>
      <c r="YU50" s="116"/>
      <c r="YV50" s="116"/>
      <c r="YW50" s="116"/>
      <c r="YX50" s="116"/>
      <c r="YY50" s="116"/>
      <c r="YZ50" s="116"/>
      <c r="ZA50" s="116"/>
      <c r="ZB50" s="116"/>
      <c r="ZC50" s="116"/>
      <c r="ZD50" s="116"/>
      <c r="ZE50" s="116"/>
      <c r="ZF50" s="116"/>
      <c r="ZG50" s="116"/>
      <c r="ZH50" s="116"/>
      <c r="ZI50" s="116"/>
      <c r="ZJ50" s="116"/>
      <c r="ZK50" s="116"/>
      <c r="ZL50" s="116"/>
      <c r="ZM50" s="116"/>
      <c r="ZN50" s="116"/>
      <c r="ZO50" s="116"/>
      <c r="ZP50" s="116"/>
      <c r="ZQ50" s="116"/>
      <c r="ZR50" s="116"/>
      <c r="ZS50" s="116"/>
      <c r="ZT50" s="116"/>
      <c r="ZU50" s="116"/>
      <c r="ZV50" s="116"/>
      <c r="ZW50" s="116"/>
      <c r="ZX50" s="116"/>
      <c r="ZY50" s="116"/>
      <c r="ZZ50" s="116"/>
      <c r="AAA50" s="116"/>
      <c r="AAB50" s="116"/>
      <c r="AAC50" s="116"/>
      <c r="AAD50" s="116"/>
      <c r="AAE50" s="116"/>
      <c r="AAF50" s="116"/>
      <c r="AAG50" s="116"/>
      <c r="AAH50" s="116"/>
      <c r="AAI50" s="116"/>
      <c r="AAJ50" s="116"/>
      <c r="AAK50" s="116"/>
      <c r="AAL50" s="116"/>
      <c r="AAM50" s="116"/>
      <c r="AAN50" s="116"/>
      <c r="AAO50" s="116"/>
      <c r="AAP50" s="116"/>
      <c r="AAQ50" s="116"/>
      <c r="AAR50" s="116"/>
      <c r="AAS50" s="116"/>
      <c r="AAT50" s="116"/>
      <c r="AAU50" s="116"/>
      <c r="AAV50" s="116"/>
      <c r="AAW50" s="116"/>
      <c r="AAX50" s="116"/>
      <c r="AAY50" s="116"/>
      <c r="AAZ50" s="116"/>
      <c r="ABA50" s="116"/>
      <c r="ABB50" s="116"/>
      <c r="ABC50" s="116"/>
      <c r="ABD50" s="116"/>
      <c r="ABE50" s="116"/>
      <c r="ABF50" s="116"/>
      <c r="ABG50" s="116"/>
      <c r="ABH50" s="116"/>
      <c r="ABI50" s="116"/>
      <c r="ABJ50" s="116"/>
      <c r="ABK50" s="116"/>
      <c r="ABL50" s="116"/>
      <c r="ABM50" s="116"/>
      <c r="ABN50" s="116"/>
      <c r="ABO50" s="116"/>
      <c r="ABP50" s="116"/>
      <c r="ABQ50" s="116"/>
      <c r="ABR50" s="116"/>
      <c r="ABS50" s="116"/>
      <c r="ABT50" s="116"/>
      <c r="ABU50" s="116"/>
      <c r="ABV50" s="116"/>
      <c r="ABW50" s="116"/>
      <c r="ABX50" s="116"/>
      <c r="ABY50" s="116"/>
      <c r="ABZ50" s="116"/>
      <c r="ACA50" s="116"/>
      <c r="ACB50" s="116"/>
      <c r="ACC50" s="116"/>
      <c r="ACD50" s="116"/>
      <c r="ACE50" s="116"/>
      <c r="ACF50" s="116"/>
      <c r="ACG50" s="116"/>
      <c r="ACH50" s="116"/>
      <c r="ACI50" s="116"/>
      <c r="ACJ50" s="116"/>
      <c r="ACK50" s="116"/>
      <c r="ACL50" s="116"/>
      <c r="ACM50" s="116"/>
      <c r="ACN50" s="116"/>
      <c r="ACO50" s="116"/>
      <c r="ACP50" s="116"/>
      <c r="ACQ50" s="116"/>
      <c r="ACR50" s="116"/>
      <c r="ACS50" s="116"/>
      <c r="ACT50" s="116"/>
      <c r="ACU50" s="116"/>
      <c r="ACV50" s="116"/>
      <c r="ACW50" s="116"/>
      <c r="ACX50" s="116"/>
      <c r="ACY50" s="116"/>
      <c r="ACZ50" s="116"/>
      <c r="ADA50" s="116"/>
      <c r="ADB50" s="116"/>
      <c r="ADC50" s="116"/>
      <c r="ADD50" s="116"/>
      <c r="ADE50" s="116"/>
      <c r="ADF50" s="116"/>
      <c r="ADG50" s="116"/>
      <c r="ADH50" s="116"/>
      <c r="ADI50" s="116"/>
      <c r="ADJ50" s="116"/>
      <c r="ADK50" s="116"/>
      <c r="ADL50" s="116"/>
      <c r="ADM50" s="116"/>
      <c r="ADN50" s="116"/>
      <c r="ADO50" s="116"/>
      <c r="ADP50" s="116"/>
      <c r="ADQ50" s="116"/>
      <c r="ADR50" s="116"/>
      <c r="ADS50" s="116"/>
      <c r="ADT50" s="116"/>
      <c r="ADU50" s="116"/>
      <c r="ADV50" s="116"/>
      <c r="ADW50" s="116"/>
      <c r="ADX50" s="116"/>
      <c r="ADY50" s="116"/>
      <c r="ADZ50" s="116"/>
      <c r="AEA50" s="116"/>
      <c r="AEB50" s="116"/>
      <c r="AEC50" s="116"/>
      <c r="AED50" s="116"/>
      <c r="AEE50" s="116"/>
      <c r="AEF50" s="116"/>
      <c r="AEG50" s="116"/>
      <c r="AEH50" s="116"/>
      <c r="AEI50" s="116"/>
      <c r="AEJ50" s="116"/>
      <c r="AEK50" s="116"/>
      <c r="AEL50" s="116"/>
      <c r="AEM50" s="116"/>
      <c r="AEN50" s="116"/>
      <c r="AEO50" s="116"/>
      <c r="AEP50" s="116"/>
      <c r="AEQ50" s="116"/>
      <c r="AER50" s="116"/>
      <c r="AES50" s="116"/>
      <c r="AET50" s="116"/>
      <c r="AEU50" s="116"/>
      <c r="AEV50" s="116"/>
      <c r="AEW50" s="116"/>
      <c r="AEX50" s="116"/>
      <c r="AEY50" s="116"/>
      <c r="AEZ50" s="116"/>
      <c r="AFA50" s="116"/>
      <c r="AFB50" s="116"/>
      <c r="AFC50" s="116"/>
      <c r="AFD50" s="116"/>
      <c r="AFE50" s="116"/>
      <c r="AFF50" s="116"/>
      <c r="AFG50" s="116"/>
      <c r="AFH50" s="116"/>
      <c r="AFI50" s="116"/>
      <c r="AFJ50" s="116"/>
      <c r="AFK50" s="116"/>
      <c r="AFL50" s="116"/>
      <c r="AFM50" s="116"/>
      <c r="AFN50" s="116"/>
      <c r="AFO50" s="116"/>
      <c r="AFP50" s="116"/>
      <c r="AFQ50" s="116"/>
      <c r="AFR50" s="116"/>
      <c r="AFS50" s="116"/>
      <c r="AFT50" s="116"/>
      <c r="AFU50" s="116"/>
      <c r="AFV50" s="116"/>
      <c r="AFW50" s="116"/>
      <c r="AFX50" s="116"/>
      <c r="AFY50" s="116"/>
      <c r="AFZ50" s="116"/>
      <c r="AGA50" s="116"/>
      <c r="AGB50" s="116"/>
      <c r="AGC50" s="116"/>
      <c r="AGD50" s="116"/>
      <c r="AGE50" s="116"/>
      <c r="AGF50" s="116"/>
      <c r="AGG50" s="116"/>
      <c r="AGH50" s="116"/>
      <c r="AGI50" s="116"/>
      <c r="AGJ50" s="116"/>
      <c r="AGK50" s="116"/>
      <c r="AGL50" s="116"/>
      <c r="AGM50" s="116"/>
      <c r="AGN50" s="116"/>
      <c r="AGO50" s="116"/>
      <c r="AGP50" s="116"/>
      <c r="AGQ50" s="116"/>
      <c r="AGR50" s="116"/>
      <c r="AGS50" s="116"/>
      <c r="AGT50" s="116"/>
      <c r="AGU50" s="116"/>
      <c r="AGV50" s="116"/>
      <c r="AGW50" s="116"/>
      <c r="AGX50" s="116"/>
      <c r="AGY50" s="116"/>
      <c r="AGZ50" s="116"/>
      <c r="AHA50" s="116"/>
      <c r="AHB50" s="116"/>
      <c r="AHC50" s="116"/>
      <c r="AHD50" s="116"/>
      <c r="AHE50" s="116"/>
      <c r="AHF50" s="116"/>
      <c r="AHG50" s="116"/>
      <c r="AHH50" s="116"/>
      <c r="AHI50" s="116"/>
      <c r="AHJ50" s="116"/>
      <c r="AHK50" s="116"/>
      <c r="AHL50" s="116"/>
      <c r="AHM50" s="116"/>
      <c r="AHN50" s="116"/>
      <c r="AHO50" s="116"/>
      <c r="AHP50" s="116"/>
      <c r="AHQ50" s="116"/>
      <c r="AHR50" s="116"/>
      <c r="AHS50" s="116"/>
      <c r="AHT50" s="116"/>
      <c r="AHU50" s="116"/>
      <c r="AHV50" s="116"/>
      <c r="AHW50" s="116"/>
      <c r="AHX50" s="116"/>
      <c r="AHY50" s="116"/>
      <c r="AHZ50" s="116"/>
      <c r="AIA50" s="116"/>
      <c r="AIB50" s="116"/>
      <c r="AIC50" s="116"/>
      <c r="AID50" s="116"/>
      <c r="AIE50" s="116"/>
      <c r="AIF50" s="116"/>
      <c r="AIG50" s="116"/>
      <c r="AIH50" s="116"/>
      <c r="AII50" s="116"/>
      <c r="AIJ50" s="116"/>
      <c r="AIK50" s="116"/>
      <c r="AIL50" s="116"/>
      <c r="AIM50" s="116"/>
      <c r="AIN50" s="116"/>
      <c r="AIO50" s="116"/>
      <c r="AIP50" s="116"/>
      <c r="AIQ50" s="116"/>
      <c r="AIR50" s="116"/>
      <c r="AIS50" s="116"/>
      <c r="AIT50" s="116"/>
      <c r="AIU50" s="116"/>
      <c r="AIV50" s="116"/>
      <c r="AIW50" s="116"/>
      <c r="AIX50" s="116"/>
      <c r="AIY50" s="116"/>
      <c r="AIZ50" s="116"/>
      <c r="AJA50" s="116"/>
      <c r="AJB50" s="116"/>
      <c r="AJC50" s="116"/>
      <c r="AJD50" s="116"/>
      <c r="AJE50" s="116"/>
      <c r="AJF50" s="116"/>
      <c r="AJG50" s="116"/>
      <c r="AJH50" s="116"/>
      <c r="AJI50" s="116"/>
      <c r="AJJ50" s="116"/>
      <c r="AJK50" s="116"/>
      <c r="AJL50" s="116"/>
      <c r="AJM50" s="116"/>
      <c r="AJN50" s="116"/>
      <c r="AJO50" s="116"/>
      <c r="AJP50" s="116"/>
      <c r="AJQ50" s="116"/>
      <c r="AJR50" s="116"/>
      <c r="AJS50" s="116"/>
      <c r="AJT50" s="116"/>
      <c r="AJU50" s="116"/>
      <c r="AJV50" s="116"/>
      <c r="AJW50" s="116"/>
      <c r="AJX50" s="116"/>
      <c r="AJY50" s="116"/>
      <c r="AJZ50" s="116"/>
      <c r="AKA50" s="116"/>
      <c r="AKB50" s="116"/>
      <c r="AKC50" s="116"/>
      <c r="AKD50" s="116"/>
      <c r="AKE50" s="116"/>
      <c r="AKF50" s="116"/>
      <c r="AKG50" s="116"/>
      <c r="AKH50" s="116"/>
      <c r="AKI50" s="116"/>
      <c r="AKJ50" s="116"/>
      <c r="AKK50" s="116"/>
      <c r="AKL50" s="116"/>
      <c r="AKM50" s="116"/>
      <c r="AKN50" s="116"/>
      <c r="AKO50" s="116"/>
      <c r="AKP50" s="116"/>
      <c r="AKQ50" s="116"/>
      <c r="AKR50" s="116"/>
      <c r="AKS50" s="116"/>
      <c r="AKT50" s="116"/>
      <c r="AKU50" s="116"/>
      <c r="AKV50" s="116"/>
      <c r="AKW50" s="116"/>
      <c r="AKX50" s="116"/>
      <c r="AKY50" s="116"/>
      <c r="AKZ50" s="116"/>
      <c r="ALA50" s="116"/>
      <c r="ALB50" s="116"/>
      <c r="ALC50" s="116"/>
      <c r="ALD50" s="116"/>
      <c r="ALE50" s="116"/>
      <c r="ALF50" s="116"/>
      <c r="ALG50" s="116"/>
      <c r="ALH50" s="116"/>
      <c r="ALI50" s="116"/>
      <c r="ALJ50" s="116"/>
      <c r="ALK50" s="116"/>
      <c r="ALL50" s="116"/>
      <c r="ALM50" s="116"/>
      <c r="ALN50" s="116"/>
      <c r="ALO50" s="116"/>
      <c r="ALP50" s="116"/>
      <c r="ALQ50" s="116"/>
      <c r="ALR50" s="116"/>
      <c r="ALS50" s="116"/>
      <c r="ALT50" s="116"/>
      <c r="ALU50" s="116"/>
      <c r="ALV50" s="116"/>
      <c r="ALW50" s="116"/>
      <c r="ALX50" s="116"/>
      <c r="ALY50" s="116"/>
      <c r="ALZ50" s="116"/>
      <c r="AMA50" s="116"/>
      <c r="AMB50" s="116"/>
      <c r="AMC50" s="116"/>
      <c r="AMD50" s="116"/>
      <c r="AME50" s="116"/>
      <c r="AMF50" s="116"/>
      <c r="AMG50" s="116"/>
      <c r="AMH50" s="116"/>
      <c r="AMI50" s="116"/>
      <c r="AMJ50" s="116"/>
      <c r="AMK50" s="116"/>
    </row>
    <row r="51" spans="1:1025" x14ac:dyDescent="0.25">
      <c r="A51" s="116">
        <v>34</v>
      </c>
      <c r="B51" t="str">
        <f>'Monthly Estimate'!A49</f>
        <v>Alcohol</v>
      </c>
      <c r="C51" s="33">
        <f ca="1">SUMIFS('Payment Calendar'!Z$4:Z$378,'Payment Calendar'!$C$4:$C$378,Current!$G$1)</f>
        <v>0</v>
      </c>
      <c r="D51" s="100">
        <f ca="1">VLOOKUP($A51,Charts!$A$5:$N$54,(Current!$G$1+2),0)</f>
        <v>0</v>
      </c>
      <c r="E51" s="33">
        <f t="shared" ca="1" si="3"/>
        <v>0</v>
      </c>
      <c r="F51" s="105"/>
      <c r="G51" s="116"/>
      <c r="H51" s="116"/>
      <c r="I51" s="73"/>
      <c r="J51" s="99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  <c r="IW51" s="116"/>
      <c r="IX51" s="116"/>
      <c r="IY51" s="116"/>
      <c r="IZ51" s="116"/>
      <c r="JA51" s="116"/>
      <c r="JB51" s="116"/>
      <c r="JC51" s="116"/>
      <c r="JD51" s="116"/>
      <c r="JE51" s="116"/>
      <c r="JF51" s="116"/>
      <c r="JG51" s="116"/>
      <c r="JH51" s="116"/>
      <c r="JI51" s="116"/>
      <c r="JJ51" s="116"/>
      <c r="JK51" s="116"/>
      <c r="JL51" s="116"/>
      <c r="JM51" s="116"/>
      <c r="JN51" s="116"/>
      <c r="JO51" s="116"/>
      <c r="JP51" s="116"/>
      <c r="JQ51" s="116"/>
      <c r="JR51" s="116"/>
      <c r="JS51" s="116"/>
      <c r="JT51" s="116"/>
      <c r="JU51" s="116"/>
      <c r="JV51" s="116"/>
      <c r="JW51" s="116"/>
      <c r="JX51" s="116"/>
      <c r="JY51" s="116"/>
      <c r="JZ51" s="116"/>
      <c r="KA51" s="116"/>
      <c r="KB51" s="116"/>
      <c r="KC51" s="116"/>
      <c r="KD51" s="116"/>
      <c r="KE51" s="116"/>
      <c r="KF51" s="116"/>
      <c r="KG51" s="116"/>
      <c r="KH51" s="116"/>
      <c r="KI51" s="116"/>
      <c r="KJ51" s="116"/>
      <c r="KK51" s="116"/>
      <c r="KL51" s="116"/>
      <c r="KM51" s="116"/>
      <c r="KN51" s="116"/>
      <c r="KO51" s="116"/>
      <c r="KP51" s="116"/>
      <c r="KQ51" s="116"/>
      <c r="KR51" s="116"/>
      <c r="KS51" s="116"/>
      <c r="KT51" s="116"/>
      <c r="KU51" s="116"/>
      <c r="KV51" s="116"/>
      <c r="KW51" s="116"/>
      <c r="KX51" s="116"/>
      <c r="KY51" s="116"/>
      <c r="KZ51" s="116"/>
      <c r="LA51" s="116"/>
      <c r="LB51" s="116"/>
      <c r="LC51" s="116"/>
      <c r="LD51" s="116"/>
      <c r="LE51" s="116"/>
      <c r="LF51" s="116"/>
      <c r="LG51" s="116"/>
      <c r="LH51" s="116"/>
      <c r="LI51" s="116"/>
      <c r="LJ51" s="116"/>
      <c r="LK51" s="116"/>
      <c r="LL51" s="116"/>
      <c r="LM51" s="116"/>
      <c r="LN51" s="116"/>
      <c r="LO51" s="116"/>
      <c r="LP51" s="116"/>
      <c r="LQ51" s="116"/>
      <c r="LR51" s="116"/>
      <c r="LS51" s="116"/>
      <c r="LT51" s="116"/>
      <c r="LU51" s="116"/>
      <c r="LV51" s="116"/>
      <c r="LW51" s="116"/>
      <c r="LX51" s="116"/>
      <c r="LY51" s="116"/>
      <c r="LZ51" s="116"/>
      <c r="MA51" s="116"/>
      <c r="MB51" s="116"/>
      <c r="MC51" s="116"/>
      <c r="MD51" s="116"/>
      <c r="ME51" s="116"/>
      <c r="MF51" s="116"/>
      <c r="MG51" s="116"/>
      <c r="MH51" s="116"/>
      <c r="MI51" s="116"/>
      <c r="MJ51" s="116"/>
      <c r="MK51" s="116"/>
      <c r="ML51" s="116"/>
      <c r="MM51" s="116"/>
      <c r="MN51" s="116"/>
      <c r="MO51" s="116"/>
      <c r="MP51" s="116"/>
      <c r="MQ51" s="116"/>
      <c r="MR51" s="116"/>
      <c r="MS51" s="116"/>
      <c r="MT51" s="116"/>
      <c r="MU51" s="116"/>
      <c r="MV51" s="116"/>
      <c r="MW51" s="116"/>
      <c r="MX51" s="116"/>
      <c r="MY51" s="116"/>
      <c r="MZ51" s="116"/>
      <c r="NA51" s="116"/>
      <c r="NB51" s="116"/>
      <c r="NC51" s="116"/>
      <c r="ND51" s="116"/>
      <c r="NE51" s="116"/>
      <c r="NF51" s="116"/>
      <c r="NG51" s="116"/>
      <c r="NH51" s="116"/>
      <c r="NI51" s="116"/>
      <c r="NJ51" s="116"/>
      <c r="NK51" s="116"/>
      <c r="NL51" s="116"/>
      <c r="NM51" s="116"/>
      <c r="NN51" s="116"/>
      <c r="NO51" s="116"/>
      <c r="NP51" s="116"/>
      <c r="NQ51" s="116"/>
      <c r="NR51" s="116"/>
      <c r="NS51" s="116"/>
      <c r="NT51" s="116"/>
      <c r="NU51" s="116"/>
      <c r="NV51" s="116"/>
      <c r="NW51" s="116"/>
      <c r="NX51" s="116"/>
      <c r="NY51" s="116"/>
      <c r="NZ51" s="116"/>
      <c r="OA51" s="116"/>
      <c r="OB51" s="116"/>
      <c r="OC51" s="116"/>
      <c r="OD51" s="116"/>
      <c r="OE51" s="116"/>
      <c r="OF51" s="116"/>
      <c r="OG51" s="116"/>
      <c r="OH51" s="116"/>
      <c r="OI51" s="116"/>
      <c r="OJ51" s="116"/>
      <c r="OK51" s="116"/>
      <c r="OL51" s="116"/>
      <c r="OM51" s="116"/>
      <c r="ON51" s="116"/>
      <c r="OO51" s="116"/>
      <c r="OP51" s="116"/>
      <c r="OQ51" s="116"/>
      <c r="OR51" s="116"/>
      <c r="OS51" s="116"/>
      <c r="OT51" s="116"/>
      <c r="OU51" s="116"/>
      <c r="OV51" s="116"/>
      <c r="OW51" s="116"/>
      <c r="OX51" s="116"/>
      <c r="OY51" s="116"/>
      <c r="OZ51" s="116"/>
      <c r="PA51" s="116"/>
      <c r="PB51" s="116"/>
      <c r="PC51" s="116"/>
      <c r="PD51" s="116"/>
      <c r="PE51" s="116"/>
      <c r="PF51" s="116"/>
      <c r="PG51" s="116"/>
      <c r="PH51" s="116"/>
      <c r="PI51" s="116"/>
      <c r="PJ51" s="116"/>
      <c r="PK51" s="116"/>
      <c r="PL51" s="116"/>
      <c r="PM51" s="116"/>
      <c r="PN51" s="116"/>
      <c r="PO51" s="116"/>
      <c r="PP51" s="116"/>
      <c r="PQ51" s="116"/>
      <c r="PR51" s="116"/>
      <c r="PS51" s="116"/>
      <c r="PT51" s="116"/>
      <c r="PU51" s="116"/>
      <c r="PV51" s="116"/>
      <c r="PW51" s="116"/>
      <c r="PX51" s="116"/>
      <c r="PY51" s="116"/>
      <c r="PZ51" s="116"/>
      <c r="QA51" s="116"/>
      <c r="QB51" s="116"/>
      <c r="QC51" s="116"/>
      <c r="QD51" s="116"/>
      <c r="QE51" s="116"/>
      <c r="QF51" s="116"/>
      <c r="QG51" s="116"/>
      <c r="QH51" s="116"/>
      <c r="QI51" s="116"/>
      <c r="QJ51" s="116"/>
      <c r="QK51" s="116"/>
      <c r="QL51" s="116"/>
      <c r="QM51" s="116"/>
      <c r="QN51" s="116"/>
      <c r="QO51" s="116"/>
      <c r="QP51" s="116"/>
      <c r="QQ51" s="116"/>
      <c r="QR51" s="116"/>
      <c r="QS51" s="116"/>
      <c r="QT51" s="116"/>
      <c r="QU51" s="116"/>
      <c r="QV51" s="116"/>
      <c r="QW51" s="116"/>
      <c r="QX51" s="116"/>
      <c r="QY51" s="116"/>
      <c r="QZ51" s="116"/>
      <c r="RA51" s="116"/>
      <c r="RB51" s="116"/>
      <c r="RC51" s="116"/>
      <c r="RD51" s="116"/>
      <c r="RE51" s="116"/>
      <c r="RF51" s="116"/>
      <c r="RG51" s="116"/>
      <c r="RH51" s="116"/>
      <c r="RI51" s="116"/>
      <c r="RJ51" s="116"/>
      <c r="RK51" s="116"/>
      <c r="RL51" s="116"/>
      <c r="RM51" s="116"/>
      <c r="RN51" s="116"/>
      <c r="RO51" s="116"/>
      <c r="RP51" s="116"/>
      <c r="RQ51" s="116"/>
      <c r="RR51" s="116"/>
      <c r="RS51" s="116"/>
      <c r="RT51" s="116"/>
      <c r="RU51" s="116"/>
      <c r="RV51" s="116"/>
      <c r="RW51" s="116"/>
      <c r="RX51" s="116"/>
      <c r="RY51" s="116"/>
      <c r="RZ51" s="116"/>
      <c r="SA51" s="116"/>
      <c r="SB51" s="116"/>
      <c r="SC51" s="116"/>
      <c r="SD51" s="116"/>
      <c r="SE51" s="116"/>
      <c r="SF51" s="116"/>
      <c r="SG51" s="116"/>
      <c r="SH51" s="116"/>
      <c r="SI51" s="116"/>
      <c r="SJ51" s="116"/>
      <c r="SK51" s="116"/>
      <c r="SL51" s="116"/>
      <c r="SM51" s="116"/>
      <c r="SN51" s="116"/>
      <c r="SO51" s="116"/>
      <c r="SP51" s="116"/>
      <c r="SQ51" s="116"/>
      <c r="SR51" s="116"/>
      <c r="SS51" s="116"/>
      <c r="ST51" s="116"/>
      <c r="SU51" s="116"/>
      <c r="SV51" s="116"/>
      <c r="SW51" s="116"/>
      <c r="SX51" s="116"/>
      <c r="SY51" s="116"/>
      <c r="SZ51" s="116"/>
      <c r="TA51" s="116"/>
      <c r="TB51" s="116"/>
      <c r="TC51" s="116"/>
      <c r="TD51" s="116"/>
      <c r="TE51" s="116"/>
      <c r="TF51" s="116"/>
      <c r="TG51" s="116"/>
      <c r="TH51" s="116"/>
      <c r="TI51" s="116"/>
      <c r="TJ51" s="116"/>
      <c r="TK51" s="116"/>
      <c r="TL51" s="116"/>
      <c r="TM51" s="116"/>
      <c r="TN51" s="116"/>
      <c r="TO51" s="116"/>
      <c r="TP51" s="116"/>
      <c r="TQ51" s="116"/>
      <c r="TR51" s="116"/>
      <c r="TS51" s="116"/>
      <c r="TT51" s="116"/>
      <c r="TU51" s="116"/>
      <c r="TV51" s="116"/>
      <c r="TW51" s="116"/>
      <c r="TX51" s="116"/>
      <c r="TY51" s="116"/>
      <c r="TZ51" s="116"/>
      <c r="UA51" s="116"/>
      <c r="UB51" s="116"/>
      <c r="UC51" s="116"/>
      <c r="UD51" s="116"/>
      <c r="UE51" s="116"/>
      <c r="UF51" s="116"/>
      <c r="UG51" s="116"/>
      <c r="UH51" s="116"/>
      <c r="UI51" s="116"/>
      <c r="UJ51" s="116"/>
      <c r="UK51" s="116"/>
      <c r="UL51" s="116"/>
      <c r="UM51" s="116"/>
      <c r="UN51" s="116"/>
      <c r="UO51" s="116"/>
      <c r="UP51" s="116"/>
      <c r="UQ51" s="116"/>
      <c r="UR51" s="116"/>
      <c r="US51" s="116"/>
      <c r="UT51" s="116"/>
      <c r="UU51" s="116"/>
      <c r="UV51" s="116"/>
      <c r="UW51" s="116"/>
      <c r="UX51" s="116"/>
      <c r="UY51" s="116"/>
      <c r="UZ51" s="116"/>
      <c r="VA51" s="116"/>
      <c r="VB51" s="116"/>
      <c r="VC51" s="116"/>
      <c r="VD51" s="116"/>
      <c r="VE51" s="116"/>
      <c r="VF51" s="116"/>
      <c r="VG51" s="116"/>
      <c r="VH51" s="116"/>
      <c r="VI51" s="116"/>
      <c r="VJ51" s="116"/>
      <c r="VK51" s="116"/>
      <c r="VL51" s="116"/>
      <c r="VM51" s="116"/>
      <c r="VN51" s="116"/>
      <c r="VO51" s="116"/>
      <c r="VP51" s="116"/>
      <c r="VQ51" s="116"/>
      <c r="VR51" s="116"/>
      <c r="VS51" s="116"/>
      <c r="VT51" s="116"/>
      <c r="VU51" s="116"/>
      <c r="VV51" s="116"/>
      <c r="VW51" s="116"/>
      <c r="VX51" s="116"/>
      <c r="VY51" s="116"/>
      <c r="VZ51" s="116"/>
      <c r="WA51" s="116"/>
      <c r="WB51" s="116"/>
      <c r="WC51" s="116"/>
      <c r="WD51" s="116"/>
      <c r="WE51" s="116"/>
      <c r="WF51" s="116"/>
      <c r="WG51" s="116"/>
      <c r="WH51" s="116"/>
      <c r="WI51" s="116"/>
      <c r="WJ51" s="116"/>
      <c r="WK51" s="116"/>
      <c r="WL51" s="116"/>
      <c r="WM51" s="116"/>
      <c r="WN51" s="116"/>
      <c r="WO51" s="116"/>
      <c r="WP51" s="116"/>
      <c r="WQ51" s="116"/>
      <c r="WR51" s="116"/>
      <c r="WS51" s="116"/>
      <c r="WT51" s="116"/>
      <c r="WU51" s="116"/>
      <c r="WV51" s="116"/>
      <c r="WW51" s="116"/>
      <c r="WX51" s="116"/>
      <c r="WY51" s="116"/>
      <c r="WZ51" s="116"/>
      <c r="XA51" s="116"/>
      <c r="XB51" s="116"/>
      <c r="XC51" s="116"/>
      <c r="XD51" s="116"/>
      <c r="XE51" s="116"/>
      <c r="XF51" s="116"/>
      <c r="XG51" s="116"/>
      <c r="XH51" s="116"/>
      <c r="XI51" s="116"/>
      <c r="XJ51" s="116"/>
      <c r="XK51" s="116"/>
      <c r="XL51" s="116"/>
      <c r="XM51" s="116"/>
      <c r="XN51" s="116"/>
      <c r="XO51" s="116"/>
      <c r="XP51" s="116"/>
      <c r="XQ51" s="116"/>
      <c r="XR51" s="116"/>
      <c r="XS51" s="116"/>
      <c r="XT51" s="116"/>
      <c r="XU51" s="116"/>
      <c r="XV51" s="116"/>
      <c r="XW51" s="116"/>
      <c r="XX51" s="116"/>
      <c r="XY51" s="116"/>
      <c r="XZ51" s="116"/>
      <c r="YA51" s="116"/>
      <c r="YB51" s="116"/>
      <c r="YC51" s="116"/>
      <c r="YD51" s="116"/>
      <c r="YE51" s="116"/>
      <c r="YF51" s="116"/>
      <c r="YG51" s="116"/>
      <c r="YH51" s="116"/>
      <c r="YI51" s="116"/>
      <c r="YJ51" s="116"/>
      <c r="YK51" s="116"/>
      <c r="YL51" s="116"/>
      <c r="YM51" s="116"/>
      <c r="YN51" s="116"/>
      <c r="YO51" s="116"/>
      <c r="YP51" s="116"/>
      <c r="YQ51" s="116"/>
      <c r="YR51" s="116"/>
      <c r="YS51" s="116"/>
      <c r="YT51" s="116"/>
      <c r="YU51" s="116"/>
      <c r="YV51" s="116"/>
      <c r="YW51" s="116"/>
      <c r="YX51" s="116"/>
      <c r="YY51" s="116"/>
      <c r="YZ51" s="116"/>
      <c r="ZA51" s="116"/>
      <c r="ZB51" s="116"/>
      <c r="ZC51" s="116"/>
      <c r="ZD51" s="116"/>
      <c r="ZE51" s="116"/>
      <c r="ZF51" s="116"/>
      <c r="ZG51" s="116"/>
      <c r="ZH51" s="116"/>
      <c r="ZI51" s="116"/>
      <c r="ZJ51" s="116"/>
      <c r="ZK51" s="116"/>
      <c r="ZL51" s="116"/>
      <c r="ZM51" s="116"/>
      <c r="ZN51" s="116"/>
      <c r="ZO51" s="116"/>
      <c r="ZP51" s="116"/>
      <c r="ZQ51" s="116"/>
      <c r="ZR51" s="116"/>
      <c r="ZS51" s="116"/>
      <c r="ZT51" s="116"/>
      <c r="ZU51" s="116"/>
      <c r="ZV51" s="116"/>
      <c r="ZW51" s="116"/>
      <c r="ZX51" s="116"/>
      <c r="ZY51" s="116"/>
      <c r="ZZ51" s="116"/>
      <c r="AAA51" s="116"/>
      <c r="AAB51" s="116"/>
      <c r="AAC51" s="116"/>
      <c r="AAD51" s="116"/>
      <c r="AAE51" s="116"/>
      <c r="AAF51" s="116"/>
      <c r="AAG51" s="116"/>
      <c r="AAH51" s="116"/>
      <c r="AAI51" s="116"/>
      <c r="AAJ51" s="116"/>
      <c r="AAK51" s="116"/>
      <c r="AAL51" s="116"/>
      <c r="AAM51" s="116"/>
      <c r="AAN51" s="116"/>
      <c r="AAO51" s="116"/>
      <c r="AAP51" s="116"/>
      <c r="AAQ51" s="116"/>
      <c r="AAR51" s="116"/>
      <c r="AAS51" s="116"/>
      <c r="AAT51" s="116"/>
      <c r="AAU51" s="116"/>
      <c r="AAV51" s="116"/>
      <c r="AAW51" s="116"/>
      <c r="AAX51" s="116"/>
      <c r="AAY51" s="116"/>
      <c r="AAZ51" s="116"/>
      <c r="ABA51" s="116"/>
      <c r="ABB51" s="116"/>
      <c r="ABC51" s="116"/>
      <c r="ABD51" s="116"/>
      <c r="ABE51" s="116"/>
      <c r="ABF51" s="116"/>
      <c r="ABG51" s="116"/>
      <c r="ABH51" s="116"/>
      <c r="ABI51" s="116"/>
      <c r="ABJ51" s="116"/>
      <c r="ABK51" s="116"/>
      <c r="ABL51" s="116"/>
      <c r="ABM51" s="116"/>
      <c r="ABN51" s="116"/>
      <c r="ABO51" s="116"/>
      <c r="ABP51" s="116"/>
      <c r="ABQ51" s="116"/>
      <c r="ABR51" s="116"/>
      <c r="ABS51" s="116"/>
      <c r="ABT51" s="116"/>
      <c r="ABU51" s="116"/>
      <c r="ABV51" s="116"/>
      <c r="ABW51" s="116"/>
      <c r="ABX51" s="116"/>
      <c r="ABY51" s="116"/>
      <c r="ABZ51" s="116"/>
      <c r="ACA51" s="116"/>
      <c r="ACB51" s="116"/>
      <c r="ACC51" s="116"/>
      <c r="ACD51" s="116"/>
      <c r="ACE51" s="116"/>
      <c r="ACF51" s="116"/>
      <c r="ACG51" s="116"/>
      <c r="ACH51" s="116"/>
      <c r="ACI51" s="116"/>
      <c r="ACJ51" s="116"/>
      <c r="ACK51" s="116"/>
      <c r="ACL51" s="116"/>
      <c r="ACM51" s="116"/>
      <c r="ACN51" s="116"/>
      <c r="ACO51" s="116"/>
      <c r="ACP51" s="116"/>
      <c r="ACQ51" s="116"/>
      <c r="ACR51" s="116"/>
      <c r="ACS51" s="116"/>
      <c r="ACT51" s="116"/>
      <c r="ACU51" s="116"/>
      <c r="ACV51" s="116"/>
      <c r="ACW51" s="116"/>
      <c r="ACX51" s="116"/>
      <c r="ACY51" s="116"/>
      <c r="ACZ51" s="116"/>
      <c r="ADA51" s="116"/>
      <c r="ADB51" s="116"/>
      <c r="ADC51" s="116"/>
      <c r="ADD51" s="116"/>
      <c r="ADE51" s="116"/>
      <c r="ADF51" s="116"/>
      <c r="ADG51" s="116"/>
      <c r="ADH51" s="116"/>
      <c r="ADI51" s="116"/>
      <c r="ADJ51" s="116"/>
      <c r="ADK51" s="116"/>
      <c r="ADL51" s="116"/>
      <c r="ADM51" s="116"/>
      <c r="ADN51" s="116"/>
      <c r="ADO51" s="116"/>
      <c r="ADP51" s="116"/>
      <c r="ADQ51" s="116"/>
      <c r="ADR51" s="116"/>
      <c r="ADS51" s="116"/>
      <c r="ADT51" s="116"/>
      <c r="ADU51" s="116"/>
      <c r="ADV51" s="116"/>
      <c r="ADW51" s="116"/>
      <c r="ADX51" s="116"/>
      <c r="ADY51" s="116"/>
      <c r="ADZ51" s="116"/>
      <c r="AEA51" s="116"/>
      <c r="AEB51" s="116"/>
      <c r="AEC51" s="116"/>
      <c r="AED51" s="116"/>
      <c r="AEE51" s="116"/>
      <c r="AEF51" s="116"/>
      <c r="AEG51" s="116"/>
      <c r="AEH51" s="116"/>
      <c r="AEI51" s="116"/>
      <c r="AEJ51" s="116"/>
      <c r="AEK51" s="116"/>
      <c r="AEL51" s="116"/>
      <c r="AEM51" s="116"/>
      <c r="AEN51" s="116"/>
      <c r="AEO51" s="116"/>
      <c r="AEP51" s="116"/>
      <c r="AEQ51" s="116"/>
      <c r="AER51" s="116"/>
      <c r="AES51" s="116"/>
      <c r="AET51" s="116"/>
      <c r="AEU51" s="116"/>
      <c r="AEV51" s="116"/>
      <c r="AEW51" s="116"/>
      <c r="AEX51" s="116"/>
      <c r="AEY51" s="116"/>
      <c r="AEZ51" s="116"/>
      <c r="AFA51" s="116"/>
      <c r="AFB51" s="116"/>
      <c r="AFC51" s="116"/>
      <c r="AFD51" s="116"/>
      <c r="AFE51" s="116"/>
      <c r="AFF51" s="116"/>
      <c r="AFG51" s="116"/>
      <c r="AFH51" s="116"/>
      <c r="AFI51" s="116"/>
      <c r="AFJ51" s="116"/>
      <c r="AFK51" s="116"/>
      <c r="AFL51" s="116"/>
      <c r="AFM51" s="116"/>
      <c r="AFN51" s="116"/>
      <c r="AFO51" s="116"/>
      <c r="AFP51" s="116"/>
      <c r="AFQ51" s="116"/>
      <c r="AFR51" s="116"/>
      <c r="AFS51" s="116"/>
      <c r="AFT51" s="116"/>
      <c r="AFU51" s="116"/>
      <c r="AFV51" s="116"/>
      <c r="AFW51" s="116"/>
      <c r="AFX51" s="116"/>
      <c r="AFY51" s="116"/>
      <c r="AFZ51" s="116"/>
      <c r="AGA51" s="116"/>
      <c r="AGB51" s="116"/>
      <c r="AGC51" s="116"/>
      <c r="AGD51" s="116"/>
      <c r="AGE51" s="116"/>
      <c r="AGF51" s="116"/>
      <c r="AGG51" s="116"/>
      <c r="AGH51" s="116"/>
      <c r="AGI51" s="116"/>
      <c r="AGJ51" s="116"/>
      <c r="AGK51" s="116"/>
      <c r="AGL51" s="116"/>
      <c r="AGM51" s="116"/>
      <c r="AGN51" s="116"/>
      <c r="AGO51" s="116"/>
      <c r="AGP51" s="116"/>
      <c r="AGQ51" s="116"/>
      <c r="AGR51" s="116"/>
      <c r="AGS51" s="116"/>
      <c r="AGT51" s="116"/>
      <c r="AGU51" s="116"/>
      <c r="AGV51" s="116"/>
      <c r="AGW51" s="116"/>
      <c r="AGX51" s="116"/>
      <c r="AGY51" s="116"/>
      <c r="AGZ51" s="116"/>
      <c r="AHA51" s="116"/>
      <c r="AHB51" s="116"/>
      <c r="AHC51" s="116"/>
      <c r="AHD51" s="116"/>
      <c r="AHE51" s="116"/>
      <c r="AHF51" s="116"/>
      <c r="AHG51" s="116"/>
      <c r="AHH51" s="116"/>
      <c r="AHI51" s="116"/>
      <c r="AHJ51" s="116"/>
      <c r="AHK51" s="116"/>
      <c r="AHL51" s="116"/>
      <c r="AHM51" s="116"/>
      <c r="AHN51" s="116"/>
      <c r="AHO51" s="116"/>
      <c r="AHP51" s="116"/>
      <c r="AHQ51" s="116"/>
      <c r="AHR51" s="116"/>
      <c r="AHS51" s="116"/>
      <c r="AHT51" s="116"/>
      <c r="AHU51" s="116"/>
      <c r="AHV51" s="116"/>
      <c r="AHW51" s="116"/>
      <c r="AHX51" s="116"/>
      <c r="AHY51" s="116"/>
      <c r="AHZ51" s="116"/>
      <c r="AIA51" s="116"/>
      <c r="AIB51" s="116"/>
      <c r="AIC51" s="116"/>
      <c r="AID51" s="116"/>
      <c r="AIE51" s="116"/>
      <c r="AIF51" s="116"/>
      <c r="AIG51" s="116"/>
      <c r="AIH51" s="116"/>
      <c r="AII51" s="116"/>
      <c r="AIJ51" s="116"/>
      <c r="AIK51" s="116"/>
      <c r="AIL51" s="116"/>
      <c r="AIM51" s="116"/>
      <c r="AIN51" s="116"/>
      <c r="AIO51" s="116"/>
      <c r="AIP51" s="116"/>
      <c r="AIQ51" s="116"/>
      <c r="AIR51" s="116"/>
      <c r="AIS51" s="116"/>
      <c r="AIT51" s="116"/>
      <c r="AIU51" s="116"/>
      <c r="AIV51" s="116"/>
      <c r="AIW51" s="116"/>
      <c r="AIX51" s="116"/>
      <c r="AIY51" s="116"/>
      <c r="AIZ51" s="116"/>
      <c r="AJA51" s="116"/>
      <c r="AJB51" s="116"/>
      <c r="AJC51" s="116"/>
      <c r="AJD51" s="116"/>
      <c r="AJE51" s="116"/>
      <c r="AJF51" s="116"/>
      <c r="AJG51" s="116"/>
      <c r="AJH51" s="116"/>
      <c r="AJI51" s="116"/>
      <c r="AJJ51" s="116"/>
      <c r="AJK51" s="116"/>
      <c r="AJL51" s="116"/>
      <c r="AJM51" s="116"/>
      <c r="AJN51" s="116"/>
      <c r="AJO51" s="116"/>
      <c r="AJP51" s="116"/>
      <c r="AJQ51" s="116"/>
      <c r="AJR51" s="116"/>
      <c r="AJS51" s="116"/>
      <c r="AJT51" s="116"/>
      <c r="AJU51" s="116"/>
      <c r="AJV51" s="116"/>
      <c r="AJW51" s="116"/>
      <c r="AJX51" s="116"/>
      <c r="AJY51" s="116"/>
      <c r="AJZ51" s="116"/>
      <c r="AKA51" s="116"/>
      <c r="AKB51" s="116"/>
      <c r="AKC51" s="116"/>
      <c r="AKD51" s="116"/>
      <c r="AKE51" s="116"/>
      <c r="AKF51" s="116"/>
      <c r="AKG51" s="116"/>
      <c r="AKH51" s="116"/>
      <c r="AKI51" s="116"/>
      <c r="AKJ51" s="116"/>
      <c r="AKK51" s="116"/>
      <c r="AKL51" s="116"/>
      <c r="AKM51" s="116"/>
      <c r="AKN51" s="116"/>
      <c r="AKO51" s="116"/>
      <c r="AKP51" s="116"/>
      <c r="AKQ51" s="116"/>
      <c r="AKR51" s="116"/>
      <c r="AKS51" s="116"/>
      <c r="AKT51" s="116"/>
      <c r="AKU51" s="116"/>
      <c r="AKV51" s="116"/>
      <c r="AKW51" s="116"/>
      <c r="AKX51" s="116"/>
      <c r="AKY51" s="116"/>
      <c r="AKZ51" s="116"/>
      <c r="ALA51" s="116"/>
      <c r="ALB51" s="116"/>
      <c r="ALC51" s="116"/>
      <c r="ALD51" s="116"/>
      <c r="ALE51" s="116"/>
      <c r="ALF51" s="116"/>
      <c r="ALG51" s="116"/>
      <c r="ALH51" s="116"/>
      <c r="ALI51" s="116"/>
      <c r="ALJ51" s="116"/>
      <c r="ALK51" s="116"/>
      <c r="ALL51" s="116"/>
      <c r="ALM51" s="116"/>
      <c r="ALN51" s="116"/>
      <c r="ALO51" s="116"/>
      <c r="ALP51" s="116"/>
      <c r="ALQ51" s="116"/>
      <c r="ALR51" s="116"/>
      <c r="ALS51" s="116"/>
      <c r="ALT51" s="116"/>
      <c r="ALU51" s="116"/>
      <c r="ALV51" s="116"/>
      <c r="ALW51" s="116"/>
      <c r="ALX51" s="116"/>
      <c r="ALY51" s="116"/>
      <c r="ALZ51" s="116"/>
      <c r="AMA51" s="116"/>
      <c r="AMB51" s="116"/>
      <c r="AMC51" s="116"/>
      <c r="AMD51" s="116"/>
      <c r="AME51" s="116"/>
      <c r="AMF51" s="116"/>
      <c r="AMG51" s="116"/>
      <c r="AMH51" s="116"/>
      <c r="AMI51" s="116"/>
      <c r="AMJ51" s="116"/>
      <c r="AMK51" s="116"/>
    </row>
    <row r="52" spans="1:1025" x14ac:dyDescent="0.25">
      <c r="A52" s="71">
        <v>35</v>
      </c>
      <c r="B52" t="str">
        <f>'Monthly Estimate'!A50</f>
        <v>Gifts</v>
      </c>
      <c r="C52" s="33">
        <f ca="1">SUMIFS('Payment Calendar'!$AL$4:$AL$378,'Payment Calendar'!$C$4:$C$378,Current!$G$1)</f>
        <v>0</v>
      </c>
      <c r="D52" s="100">
        <f ca="1">VLOOKUP($A52,Charts!$A$5:$N$54,(Current!$G$1+2),0)</f>
        <v>0</v>
      </c>
      <c r="E52" s="33">
        <f t="shared" ca="1" si="3"/>
        <v>0</v>
      </c>
      <c r="F52" s="105"/>
      <c r="I52" s="73"/>
      <c r="J52" s="79"/>
    </row>
    <row r="53" spans="1:1025" x14ac:dyDescent="0.25">
      <c r="A53" s="71">
        <v>36</v>
      </c>
      <c r="B53" t="str">
        <f>'Monthly Estimate'!A51</f>
        <v>Other</v>
      </c>
      <c r="C53" s="33">
        <f ca="1">SUMIFS('Payment Calendar'!$AM$4:$AM$378,'Payment Calendar'!$C$4:$C$378,Current!$G$1)</f>
        <v>0</v>
      </c>
      <c r="D53" s="95">
        <f ca="1">VLOOKUP($A53,Charts!$A$5:$N$54,(Current!$G$1+2),0)</f>
        <v>0</v>
      </c>
      <c r="E53" s="33">
        <f t="shared" ca="1" si="2"/>
        <v>0</v>
      </c>
      <c r="F53" s="105"/>
      <c r="I53" s="73"/>
      <c r="J53" s="79"/>
    </row>
    <row r="54" spans="1:1025" x14ac:dyDescent="0.25">
      <c r="B54" s="83" t="s">
        <v>62</v>
      </c>
      <c r="C54" s="86">
        <f ca="1">SUM(C34:C53)</f>
        <v>0</v>
      </c>
      <c r="D54" s="86">
        <f ca="1">SUM(D34:D53)</f>
        <v>0</v>
      </c>
      <c r="E54" s="86">
        <f t="shared" ca="1" si="2"/>
        <v>0</v>
      </c>
      <c r="F54" s="85">
        <f ca="1">E54</f>
        <v>0</v>
      </c>
      <c r="I54" s="73"/>
      <c r="J54" s="79"/>
    </row>
    <row r="55" spans="1:1025" x14ac:dyDescent="0.25">
      <c r="B55" s="103"/>
      <c r="C55" s="104"/>
      <c r="D55" s="105"/>
      <c r="E55" s="35"/>
      <c r="F55" s="105"/>
      <c r="I55" s="73"/>
      <c r="J55" s="79"/>
    </row>
    <row r="56" spans="1:1025" x14ac:dyDescent="0.25">
      <c r="B56" s="103"/>
      <c r="C56" s="104"/>
      <c r="D56" s="105"/>
      <c r="E56" s="35"/>
      <c r="F56" s="105"/>
      <c r="I56" s="73"/>
      <c r="J56" s="79"/>
    </row>
    <row r="57" spans="1:1025" x14ac:dyDescent="0.25">
      <c r="B57" s="108" t="s">
        <v>63</v>
      </c>
      <c r="C57" s="109">
        <f ca="1">C12-C31</f>
        <v>0</v>
      </c>
      <c r="D57" s="108"/>
      <c r="E57" s="110">
        <f ca="1">E12-E31-E54</f>
        <v>0</v>
      </c>
      <c r="F57" s="111">
        <f ca="1">F12-F31-F54</f>
        <v>0</v>
      </c>
      <c r="I57" s="73"/>
      <c r="J57" s="79"/>
    </row>
  </sheetData>
  <printOptions horizontalCentered="1" gridLines="1"/>
  <pageMargins left="0.70833333333333304" right="0.70833333333333304" top="0.74791666666666701" bottom="0.74791666666666701" header="0.31527777777777799" footer="0.51180555555555496"/>
  <pageSetup paperSize="0" scale="0" firstPageNumber="0" orientation="portrait" usePrinterDefaults="0" horizontalDpi="0" verticalDpi="0" copies="0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10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Nov!G1000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Oct!G1000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Sept!G1000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Aug!G1000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July!G1000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June!G1000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Normal="100" workbookViewId="0">
      <selection activeCell="K50" sqref="K50"/>
    </sheetView>
  </sheetViews>
  <sheetFormatPr defaultRowHeight="15" x14ac:dyDescent="0.25"/>
  <cols>
    <col min="1" max="1" width="9.5703125" style="71"/>
    <col min="2" max="2" width="0" style="71" hidden="1"/>
    <col min="3" max="3" width="23" style="71"/>
    <col min="4" max="4" width="8.5703125" style="71"/>
    <col min="5" max="5" width="11" style="71"/>
    <col min="6" max="6" width="10.28515625" style="71"/>
    <col min="7" max="7" width="12.28515625" style="71"/>
    <col min="8" max="8" width="9" style="71"/>
    <col min="9" max="9" width="0" style="71" hidden="1"/>
    <col min="10" max="10" width="26.140625" style="71"/>
    <col min="11" max="11" width="10.140625" style="71" bestFit="1" customWidth="1"/>
    <col min="12" max="12" width="12.28515625" style="71"/>
    <col min="13" max="13" width="9" style="71"/>
    <col min="14" max="14" width="22.28515625" style="71"/>
    <col min="15" max="15" width="10.140625" style="71"/>
    <col min="16" max="1025" width="9" style="71"/>
  </cols>
  <sheetData>
    <row r="1" spans="1:15" x14ac:dyDescent="0.25">
      <c r="A1"/>
      <c r="B1"/>
      <c r="C1" s="74" t="s">
        <v>64</v>
      </c>
      <c r="D1" s="74"/>
      <c r="E1"/>
      <c r="F1"/>
      <c r="G1" s="112">
        <f>May!G1000</f>
        <v>0</v>
      </c>
      <c r="I1"/>
      <c r="J1"/>
      <c r="K1"/>
      <c r="L1"/>
      <c r="N1"/>
      <c r="O1"/>
    </row>
    <row r="2" spans="1:15" x14ac:dyDescent="0.25">
      <c r="A2" s="74" t="s">
        <v>9</v>
      </c>
      <c r="B2" s="74"/>
      <c r="C2" s="74" t="s">
        <v>65</v>
      </c>
      <c r="D2" s="74" t="s">
        <v>66</v>
      </c>
      <c r="E2" s="113" t="s">
        <v>67</v>
      </c>
      <c r="F2" s="113" t="s">
        <v>68</v>
      </c>
      <c r="G2" s="114" t="s">
        <v>6</v>
      </c>
      <c r="I2"/>
      <c r="J2" s="74" t="s">
        <v>69</v>
      </c>
      <c r="K2" s="153" t="s">
        <v>97</v>
      </c>
      <c r="L2" s="113" t="s">
        <v>70</v>
      </c>
      <c r="N2" s="1"/>
      <c r="O2" s="33"/>
    </row>
    <row r="3" spans="1:15" x14ac:dyDescent="0.25">
      <c r="A3" s="115"/>
      <c r="B3" s="116" t="str">
        <f t="shared" ref="B3:B66" si="0">LEFT(C3,10)</f>
        <v/>
      </c>
      <c r="C3"/>
      <c r="D3" s="117"/>
      <c r="G3" s="79">
        <f>G1-E3+F3</f>
        <v>0</v>
      </c>
      <c r="I3"/>
      <c r="J3" t="str">
        <f>'Monthly Estimate'!A13</f>
        <v>Car Payment #1</v>
      </c>
      <c r="K3">
        <v>1</v>
      </c>
      <c r="L3" s="33">
        <f t="shared" ref="L3:L38" si="1">SUMIF($D$3:$D$1000,$K3,$E$3:$E$1000)</f>
        <v>0</v>
      </c>
      <c r="O3" s="33"/>
    </row>
    <row r="4" spans="1:15" x14ac:dyDescent="0.25">
      <c r="A4" s="115"/>
      <c r="B4" s="116" t="str">
        <f t="shared" si="0"/>
        <v/>
      </c>
      <c r="C4"/>
      <c r="D4" s="117"/>
      <c r="G4" s="79">
        <f t="shared" ref="G4:G67" si="2">G3-E4+F4</f>
        <v>0</v>
      </c>
      <c r="I4"/>
      <c r="J4" t="str">
        <f>'Monthly Estimate'!A14</f>
        <v>Car Payment #2</v>
      </c>
      <c r="K4">
        <v>2</v>
      </c>
      <c r="L4" s="33">
        <f t="shared" si="1"/>
        <v>0</v>
      </c>
      <c r="O4" s="33"/>
    </row>
    <row r="5" spans="1:15" x14ac:dyDescent="0.25">
      <c r="A5" s="115"/>
      <c r="B5" s="116" t="str">
        <f t="shared" si="0"/>
        <v/>
      </c>
      <c r="C5"/>
      <c r="D5" s="117"/>
      <c r="G5" s="79">
        <f t="shared" si="2"/>
        <v>0</v>
      </c>
      <c r="I5"/>
      <c r="J5" t="str">
        <f>'Monthly Estimate'!A15</f>
        <v>Car Insurance</v>
      </c>
      <c r="K5">
        <v>3</v>
      </c>
      <c r="L5" s="33">
        <f t="shared" si="1"/>
        <v>0</v>
      </c>
      <c r="O5" s="33"/>
    </row>
    <row r="6" spans="1:15" x14ac:dyDescent="0.25">
      <c r="A6" s="115"/>
      <c r="B6" s="116" t="str">
        <f t="shared" si="0"/>
        <v/>
      </c>
      <c r="C6"/>
      <c r="D6" s="117"/>
      <c r="G6" s="79">
        <f t="shared" si="2"/>
        <v>0</v>
      </c>
      <c r="I6"/>
      <c r="J6" t="str">
        <f>'Monthly Estimate'!A16</f>
        <v>Home Insurance</v>
      </c>
      <c r="K6">
        <v>4</v>
      </c>
      <c r="L6" s="33">
        <f t="shared" si="1"/>
        <v>0</v>
      </c>
      <c r="O6" s="33"/>
    </row>
    <row r="7" spans="1:15" x14ac:dyDescent="0.25">
      <c r="A7" s="115"/>
      <c r="B7" s="116" t="str">
        <f t="shared" si="0"/>
        <v/>
      </c>
      <c r="C7"/>
      <c r="D7" s="117"/>
      <c r="G7" s="79">
        <f t="shared" si="2"/>
        <v>0</v>
      </c>
      <c r="I7"/>
      <c r="J7" t="str">
        <f>'Monthly Estimate'!A17</f>
        <v>Mortgage / Rent</v>
      </c>
      <c r="K7">
        <v>5</v>
      </c>
      <c r="L7" s="33">
        <f t="shared" si="1"/>
        <v>0</v>
      </c>
      <c r="O7" s="33"/>
    </row>
    <row r="8" spans="1:15" x14ac:dyDescent="0.25">
      <c r="A8" s="115"/>
      <c r="B8" s="116" t="str">
        <f t="shared" si="0"/>
        <v/>
      </c>
      <c r="C8"/>
      <c r="D8" s="117"/>
      <c r="G8" s="79">
        <f t="shared" si="2"/>
        <v>0</v>
      </c>
      <c r="I8"/>
      <c r="J8" t="str">
        <f>'Monthly Estimate'!A18</f>
        <v>Mortgage Insurance</v>
      </c>
      <c r="K8">
        <v>6</v>
      </c>
      <c r="L8" s="33">
        <f t="shared" si="1"/>
        <v>0</v>
      </c>
      <c r="O8" s="33"/>
    </row>
    <row r="9" spans="1:15" x14ac:dyDescent="0.25">
      <c r="A9" s="115"/>
      <c r="B9" s="116" t="str">
        <f t="shared" si="0"/>
        <v/>
      </c>
      <c r="C9"/>
      <c r="D9" s="117"/>
      <c r="G9" s="79">
        <f t="shared" si="2"/>
        <v>0</v>
      </c>
      <c r="I9"/>
      <c r="J9" t="str">
        <f>'Monthly Estimate'!A19</f>
        <v>Hydro</v>
      </c>
      <c r="K9">
        <v>7</v>
      </c>
      <c r="L9" s="33">
        <f t="shared" si="1"/>
        <v>0</v>
      </c>
      <c r="O9" s="33"/>
    </row>
    <row r="10" spans="1:15" x14ac:dyDescent="0.25">
      <c r="A10" s="115"/>
      <c r="B10" s="116" t="str">
        <f t="shared" si="0"/>
        <v/>
      </c>
      <c r="C10"/>
      <c r="D10" s="117"/>
      <c r="G10" s="79">
        <f t="shared" si="2"/>
        <v>0</v>
      </c>
      <c r="I10"/>
      <c r="J10" t="str">
        <f>'Monthly Estimate'!A20</f>
        <v>Utilities</v>
      </c>
      <c r="K10">
        <v>8</v>
      </c>
      <c r="L10" s="33">
        <f t="shared" si="1"/>
        <v>0</v>
      </c>
      <c r="O10" s="33"/>
    </row>
    <row r="11" spans="1:15" x14ac:dyDescent="0.25">
      <c r="A11" s="115"/>
      <c r="B11" s="116" t="str">
        <f t="shared" si="0"/>
        <v/>
      </c>
      <c r="C11"/>
      <c r="D11" s="117"/>
      <c r="G11" s="79">
        <f t="shared" si="2"/>
        <v>0</v>
      </c>
      <c r="I11"/>
      <c r="J11" t="str">
        <f>'Monthly Estimate'!A21</f>
        <v>Internet / Cable / Home Phone</v>
      </c>
      <c r="K11">
        <v>9</v>
      </c>
      <c r="L11" s="33">
        <f t="shared" si="1"/>
        <v>0</v>
      </c>
      <c r="O11" s="33"/>
    </row>
    <row r="12" spans="1:15" x14ac:dyDescent="0.25">
      <c r="A12" s="115"/>
      <c r="B12" s="116" t="str">
        <f t="shared" si="0"/>
        <v/>
      </c>
      <c r="C12"/>
      <c r="D12" s="117"/>
      <c r="G12" s="79">
        <f t="shared" si="2"/>
        <v>0</v>
      </c>
      <c r="I12"/>
      <c r="J12" t="str">
        <f>'Monthly Estimate'!A22</f>
        <v>Cell Phones</v>
      </c>
      <c r="K12">
        <v>10</v>
      </c>
      <c r="L12" s="33">
        <f t="shared" si="1"/>
        <v>0</v>
      </c>
      <c r="O12" s="33"/>
    </row>
    <row r="13" spans="1:15" x14ac:dyDescent="0.25">
      <c r="A13" s="115"/>
      <c r="B13" s="116" t="str">
        <f t="shared" si="0"/>
        <v/>
      </c>
      <c r="C13"/>
      <c r="D13" s="117"/>
      <c r="G13" s="79">
        <f t="shared" si="2"/>
        <v>0</v>
      </c>
      <c r="I13"/>
      <c r="J13" t="str">
        <f>'Monthly Estimate'!A23</f>
        <v>Child Care</v>
      </c>
      <c r="K13">
        <v>11</v>
      </c>
      <c r="L13" s="33">
        <f t="shared" si="1"/>
        <v>0</v>
      </c>
      <c r="O13" s="33"/>
    </row>
    <row r="14" spans="1:15" x14ac:dyDescent="0.25">
      <c r="A14" s="115"/>
      <c r="B14" s="116" t="str">
        <f t="shared" si="0"/>
        <v/>
      </c>
      <c r="C14"/>
      <c r="D14" s="117"/>
      <c r="G14" s="79">
        <f t="shared" si="2"/>
        <v>0</v>
      </c>
      <c r="I14"/>
      <c r="J14" t="str">
        <f>'Monthly Estimate'!A24</f>
        <v>Monthly Credit Card Charges</v>
      </c>
      <c r="K14">
        <v>12</v>
      </c>
      <c r="L14" s="33">
        <f t="shared" si="1"/>
        <v>0</v>
      </c>
      <c r="O14" s="33"/>
    </row>
    <row r="15" spans="1:15" x14ac:dyDescent="0.25">
      <c r="A15" s="115"/>
      <c r="B15" s="116" t="str">
        <f t="shared" si="0"/>
        <v/>
      </c>
      <c r="C15"/>
      <c r="D15" s="117"/>
      <c r="G15" s="79">
        <f t="shared" si="2"/>
        <v>0</v>
      </c>
      <c r="I15"/>
      <c r="J15" t="str">
        <f>'Monthly Estimate'!A25</f>
        <v>Groceries</v>
      </c>
      <c r="K15">
        <v>13</v>
      </c>
      <c r="L15" s="33">
        <f t="shared" si="1"/>
        <v>0</v>
      </c>
      <c r="O15" s="33"/>
    </row>
    <row r="16" spans="1:15" x14ac:dyDescent="0.25">
      <c r="A16" s="115"/>
      <c r="B16" s="116" t="str">
        <f t="shared" si="0"/>
        <v/>
      </c>
      <c r="C16"/>
      <c r="D16" s="117"/>
      <c r="G16" s="79">
        <f t="shared" si="2"/>
        <v>0</v>
      </c>
      <c r="I16"/>
      <c r="J16" t="str">
        <f>'Monthly Estimate'!A26</f>
        <v>Gas</v>
      </c>
      <c r="K16">
        <v>14</v>
      </c>
      <c r="L16" s="33">
        <f t="shared" si="1"/>
        <v>0</v>
      </c>
      <c r="O16" s="33"/>
    </row>
    <row r="17" spans="1:15" x14ac:dyDescent="0.25">
      <c r="A17" s="115"/>
      <c r="B17" s="116" t="str">
        <f t="shared" si="0"/>
        <v/>
      </c>
      <c r="C17"/>
      <c r="D17" s="117"/>
      <c r="G17" s="79">
        <f t="shared" si="2"/>
        <v>0</v>
      </c>
      <c r="I17"/>
      <c r="J17" t="str">
        <f>'Monthly Estimate'!A27</f>
        <v>Bank Fees</v>
      </c>
      <c r="K17">
        <v>15</v>
      </c>
      <c r="L17" s="33">
        <f t="shared" si="1"/>
        <v>0</v>
      </c>
      <c r="O17" s="33"/>
    </row>
    <row r="18" spans="1:15" x14ac:dyDescent="0.25">
      <c r="A18" s="115"/>
      <c r="B18" s="116" t="str">
        <f t="shared" si="0"/>
        <v/>
      </c>
      <c r="C18"/>
      <c r="D18" s="117"/>
      <c r="G18" s="79">
        <f t="shared" si="2"/>
        <v>0</v>
      </c>
      <c r="I18"/>
      <c r="J18" t="str">
        <f>'Monthly Estimate'!A28</f>
        <v>Loan Payments</v>
      </c>
      <c r="K18">
        <v>16</v>
      </c>
      <c r="L18" s="33">
        <f t="shared" si="1"/>
        <v>0</v>
      </c>
      <c r="O18" s="33"/>
    </row>
    <row r="19" spans="1:15" x14ac:dyDescent="0.25">
      <c r="A19" s="115"/>
      <c r="B19" s="116" t="str">
        <f t="shared" si="0"/>
        <v/>
      </c>
      <c r="C19"/>
      <c r="D19" s="117"/>
      <c r="G19" s="79">
        <f t="shared" si="2"/>
        <v>0</v>
      </c>
      <c r="I19"/>
      <c r="J19" s="71" t="str">
        <f>'Monthly Estimate'!A32</f>
        <v>Entertainment</v>
      </c>
      <c r="K19">
        <v>17</v>
      </c>
      <c r="L19" s="33">
        <f t="shared" si="1"/>
        <v>0</v>
      </c>
      <c r="O19" s="33"/>
    </row>
    <row r="20" spans="1:15" x14ac:dyDescent="0.25">
      <c r="A20" s="115"/>
      <c r="B20" s="116" t="str">
        <f t="shared" si="0"/>
        <v/>
      </c>
      <c r="C20"/>
      <c r="D20" s="117"/>
      <c r="G20" s="79">
        <f t="shared" si="2"/>
        <v>0</v>
      </c>
      <c r="I20"/>
      <c r="J20" s="71" t="str">
        <f>'Monthly Estimate'!A33</f>
        <v>Home Expenses</v>
      </c>
      <c r="K20">
        <v>18</v>
      </c>
      <c r="L20" s="33">
        <f t="shared" si="1"/>
        <v>0</v>
      </c>
      <c r="O20" s="33"/>
    </row>
    <row r="21" spans="1:15" x14ac:dyDescent="0.25">
      <c r="A21" s="115"/>
      <c r="B21" s="116" t="str">
        <f t="shared" si="0"/>
        <v/>
      </c>
      <c r="C21"/>
      <c r="D21" s="117"/>
      <c r="G21" s="79">
        <f t="shared" si="2"/>
        <v>0</v>
      </c>
      <c r="I21"/>
      <c r="J21" s="71" t="str">
        <f>'Monthly Estimate'!A34</f>
        <v>Car Expenses</v>
      </c>
      <c r="K21">
        <v>19</v>
      </c>
      <c r="L21" s="33">
        <f t="shared" si="1"/>
        <v>0</v>
      </c>
      <c r="O21" s="33"/>
    </row>
    <row r="22" spans="1:15" x14ac:dyDescent="0.25">
      <c r="A22" s="115"/>
      <c r="B22" s="116" t="str">
        <f t="shared" si="0"/>
        <v/>
      </c>
      <c r="C22"/>
      <c r="D22" s="117"/>
      <c r="G22" s="79">
        <f t="shared" si="2"/>
        <v>0</v>
      </c>
      <c r="I22"/>
      <c r="J22" s="71" t="str">
        <f>'Monthly Estimate'!A35</f>
        <v>Breakfasts</v>
      </c>
      <c r="K22">
        <v>20</v>
      </c>
      <c r="L22" s="33">
        <f t="shared" si="1"/>
        <v>0</v>
      </c>
    </row>
    <row r="23" spans="1:15" x14ac:dyDescent="0.25">
      <c r="A23" s="115"/>
      <c r="B23" s="116" t="str">
        <f t="shared" si="0"/>
        <v/>
      </c>
      <c r="C23"/>
      <c r="D23" s="117"/>
      <c r="G23" s="79">
        <f t="shared" si="2"/>
        <v>0</v>
      </c>
      <c r="I23"/>
      <c r="J23" s="71" t="str">
        <f>'Monthly Estimate'!A36</f>
        <v>Lunches</v>
      </c>
      <c r="K23">
        <v>21</v>
      </c>
      <c r="L23" s="33">
        <f t="shared" si="1"/>
        <v>0</v>
      </c>
    </row>
    <row r="24" spans="1:15" x14ac:dyDescent="0.25">
      <c r="A24" s="115"/>
      <c r="B24" s="116" t="str">
        <f t="shared" si="0"/>
        <v/>
      </c>
      <c r="C24"/>
      <c r="D24" s="117"/>
      <c r="G24" s="79">
        <f t="shared" si="2"/>
        <v>0</v>
      </c>
      <c r="I24"/>
      <c r="J24" s="71" t="str">
        <f>'Monthly Estimate'!A37</f>
        <v>Dinners</v>
      </c>
      <c r="K24">
        <v>22</v>
      </c>
      <c r="L24" s="33">
        <f t="shared" si="1"/>
        <v>0</v>
      </c>
    </row>
    <row r="25" spans="1:15" x14ac:dyDescent="0.25">
      <c r="A25" s="115"/>
      <c r="B25" s="116" t="str">
        <f t="shared" si="0"/>
        <v/>
      </c>
      <c r="C25"/>
      <c r="D25" s="117"/>
      <c r="G25" s="79">
        <f t="shared" si="2"/>
        <v>0</v>
      </c>
      <c r="I25"/>
      <c r="J25" s="71" t="str">
        <f>'Monthly Estimate'!A38</f>
        <v>Coffee / Snacks</v>
      </c>
      <c r="K25">
        <v>23</v>
      </c>
      <c r="L25" s="33">
        <f t="shared" si="1"/>
        <v>0</v>
      </c>
    </row>
    <row r="26" spans="1:15" x14ac:dyDescent="0.25">
      <c r="A26" s="115"/>
      <c r="B26" s="116" t="str">
        <f t="shared" si="0"/>
        <v/>
      </c>
      <c r="C26"/>
      <c r="D26" s="117"/>
      <c r="G26" s="79">
        <f t="shared" si="2"/>
        <v>0</v>
      </c>
      <c r="I26"/>
      <c r="J26" s="116" t="str">
        <f>'Monthly Estimate'!A39</f>
        <v>Savings</v>
      </c>
      <c r="K26">
        <v>24</v>
      </c>
      <c r="L26" s="33">
        <f t="shared" si="1"/>
        <v>0</v>
      </c>
    </row>
    <row r="27" spans="1:15" x14ac:dyDescent="0.25">
      <c r="A27" s="115"/>
      <c r="B27" s="116" t="str">
        <f t="shared" si="0"/>
        <v/>
      </c>
      <c r="C27"/>
      <c r="D27" s="117"/>
      <c r="G27" s="79">
        <f t="shared" si="2"/>
        <v>0</v>
      </c>
      <c r="I27"/>
      <c r="J27" s="116" t="str">
        <f>'Monthly Estimate'!A40</f>
        <v>Kids' Activities</v>
      </c>
      <c r="K27">
        <v>25</v>
      </c>
      <c r="L27" s="33">
        <f t="shared" si="1"/>
        <v>0</v>
      </c>
    </row>
    <row r="28" spans="1:15" x14ac:dyDescent="0.25">
      <c r="A28" s="115"/>
      <c r="B28" s="116" t="str">
        <f t="shared" si="0"/>
        <v/>
      </c>
      <c r="C28"/>
      <c r="D28" s="117"/>
      <c r="G28" s="79">
        <f t="shared" si="2"/>
        <v>0</v>
      </c>
      <c r="I28"/>
      <c r="J28" s="116" t="str">
        <f>'Monthly Estimate'!A41</f>
        <v>Personal Care</v>
      </c>
      <c r="K28">
        <v>26</v>
      </c>
      <c r="L28" s="33">
        <f t="shared" si="1"/>
        <v>0</v>
      </c>
    </row>
    <row r="29" spans="1:15" x14ac:dyDescent="0.25">
      <c r="A29" s="115"/>
      <c r="B29" s="116" t="str">
        <f t="shared" si="0"/>
        <v/>
      </c>
      <c r="C29"/>
      <c r="D29" s="117"/>
      <c r="G29" s="79">
        <f t="shared" si="2"/>
        <v>0</v>
      </c>
      <c r="I29"/>
      <c r="J29" s="116" t="str">
        <f>'Monthly Estimate'!A42</f>
        <v>Health Products</v>
      </c>
      <c r="K29">
        <v>27</v>
      </c>
      <c r="L29" s="33">
        <f t="shared" si="1"/>
        <v>0</v>
      </c>
    </row>
    <row r="30" spans="1:15" x14ac:dyDescent="0.25">
      <c r="A30" s="115"/>
      <c r="B30" s="116" t="str">
        <f t="shared" si="0"/>
        <v/>
      </c>
      <c r="C30"/>
      <c r="D30" s="117"/>
      <c r="G30" s="79">
        <f t="shared" si="2"/>
        <v>0</v>
      </c>
      <c r="I30"/>
      <c r="J30" s="116" t="str">
        <f>'Monthly Estimate'!A43</f>
        <v>Clothing</v>
      </c>
      <c r="K30">
        <v>28</v>
      </c>
      <c r="L30" s="33">
        <f t="shared" si="1"/>
        <v>0</v>
      </c>
    </row>
    <row r="31" spans="1:15" x14ac:dyDescent="0.25">
      <c r="A31" s="115"/>
      <c r="B31" s="116" t="str">
        <f t="shared" si="0"/>
        <v/>
      </c>
      <c r="C31"/>
      <c r="D31" s="117"/>
      <c r="G31" s="79">
        <f t="shared" si="2"/>
        <v>0</v>
      </c>
      <c r="I31"/>
      <c r="J31" s="116" t="str">
        <f>'Monthly Estimate'!A44</f>
        <v>Cleaning Products</v>
      </c>
      <c r="K31">
        <v>29</v>
      </c>
      <c r="L31" s="33">
        <f t="shared" si="1"/>
        <v>0</v>
      </c>
    </row>
    <row r="32" spans="1:15" x14ac:dyDescent="0.25">
      <c r="A32" s="115"/>
      <c r="B32" s="116" t="str">
        <f t="shared" si="0"/>
        <v/>
      </c>
      <c r="C32"/>
      <c r="D32" s="117"/>
      <c r="G32" s="79">
        <f t="shared" si="2"/>
        <v>0</v>
      </c>
      <c r="I32"/>
      <c r="J32" s="116" t="str">
        <f>'Monthly Estimate'!A45</f>
        <v>Junk Food</v>
      </c>
      <c r="K32">
        <v>30</v>
      </c>
      <c r="L32" s="33">
        <f t="shared" si="1"/>
        <v>0</v>
      </c>
    </row>
    <row r="33" spans="1:12" x14ac:dyDescent="0.25">
      <c r="A33" s="115"/>
      <c r="B33" s="116" t="str">
        <f t="shared" si="0"/>
        <v/>
      </c>
      <c r="C33"/>
      <c r="D33" s="117"/>
      <c r="G33" s="79">
        <f t="shared" si="2"/>
        <v>0</v>
      </c>
      <c r="I33"/>
      <c r="J33" s="116" t="str">
        <f>'Monthly Estimate'!A46</f>
        <v>Eating Out - Us</v>
      </c>
      <c r="K33">
        <v>31</v>
      </c>
      <c r="L33" s="33">
        <f t="shared" si="1"/>
        <v>0</v>
      </c>
    </row>
    <row r="34" spans="1:12" x14ac:dyDescent="0.25">
      <c r="A34" s="115"/>
      <c r="B34" s="116" t="str">
        <f t="shared" si="0"/>
        <v/>
      </c>
      <c r="C34"/>
      <c r="D34" s="117"/>
      <c r="G34" s="79">
        <f t="shared" si="2"/>
        <v>0</v>
      </c>
      <c r="I34"/>
      <c r="J34" s="116" t="str">
        <f>'Monthly Estimate'!A47</f>
        <v>Eating Out w Friends</v>
      </c>
      <c r="K34">
        <v>32</v>
      </c>
      <c r="L34" s="33">
        <f t="shared" si="1"/>
        <v>0</v>
      </c>
    </row>
    <row r="35" spans="1:12" x14ac:dyDescent="0.25">
      <c r="A35" s="115"/>
      <c r="B35" s="116" t="str">
        <f t="shared" si="0"/>
        <v/>
      </c>
      <c r="C35"/>
      <c r="D35" s="117"/>
      <c r="G35" s="79">
        <f t="shared" si="2"/>
        <v>0</v>
      </c>
      <c r="I35"/>
      <c r="J35" s="116" t="str">
        <f>'Monthly Estimate'!A48</f>
        <v>Events</v>
      </c>
      <c r="K35">
        <v>33</v>
      </c>
      <c r="L35" s="33">
        <f t="shared" si="1"/>
        <v>0</v>
      </c>
    </row>
    <row r="36" spans="1:12" x14ac:dyDescent="0.25">
      <c r="A36" s="115"/>
      <c r="B36" s="116" t="str">
        <f t="shared" si="0"/>
        <v/>
      </c>
      <c r="C36"/>
      <c r="D36" s="117"/>
      <c r="G36" s="79">
        <f t="shared" si="2"/>
        <v>0</v>
      </c>
      <c r="I36"/>
      <c r="J36" s="116" t="str">
        <f>'Monthly Estimate'!A49</f>
        <v>Alcohol</v>
      </c>
      <c r="K36">
        <v>34</v>
      </c>
      <c r="L36" s="33">
        <f t="shared" si="1"/>
        <v>0</v>
      </c>
    </row>
    <row r="37" spans="1:12" x14ac:dyDescent="0.25">
      <c r="A37" s="115"/>
      <c r="B37" s="116" t="str">
        <f t="shared" si="0"/>
        <v/>
      </c>
      <c r="C37"/>
      <c r="D37" s="117"/>
      <c r="G37" s="79">
        <f t="shared" si="2"/>
        <v>0</v>
      </c>
      <c r="I37"/>
      <c r="J37" s="71" t="str">
        <f>'Monthly Estimate'!A50</f>
        <v>Gifts</v>
      </c>
      <c r="K37">
        <v>35</v>
      </c>
      <c r="L37" s="33">
        <f t="shared" si="1"/>
        <v>0</v>
      </c>
    </row>
    <row r="38" spans="1:12" x14ac:dyDescent="0.25">
      <c r="A38" s="115"/>
      <c r="B38" s="116" t="str">
        <f t="shared" si="0"/>
        <v/>
      </c>
      <c r="C38"/>
      <c r="D38" s="117"/>
      <c r="G38" s="79">
        <f t="shared" si="2"/>
        <v>0</v>
      </c>
      <c r="I38"/>
      <c r="J38" s="71" t="str">
        <f>'Monthly Estimate'!A51</f>
        <v>Other</v>
      </c>
      <c r="K38">
        <v>36</v>
      </c>
      <c r="L38" s="33">
        <f t="shared" si="1"/>
        <v>0</v>
      </c>
    </row>
    <row r="39" spans="1:12" x14ac:dyDescent="0.25">
      <c r="A39" s="115"/>
      <c r="B39" s="116" t="str">
        <f t="shared" si="0"/>
        <v/>
      </c>
      <c r="C39"/>
      <c r="D39" s="117"/>
      <c r="G39" s="79">
        <f t="shared" si="2"/>
        <v>0</v>
      </c>
      <c r="I39"/>
      <c r="J39" s="83" t="s">
        <v>71</v>
      </c>
      <c r="K39" s="83"/>
      <c r="L39" s="86">
        <f>SUM(L3:L38)</f>
        <v>0</v>
      </c>
    </row>
    <row r="40" spans="1:12" x14ac:dyDescent="0.25">
      <c r="A40" s="115"/>
      <c r="B40" s="116" t="str">
        <f t="shared" si="0"/>
        <v/>
      </c>
      <c r="C40"/>
      <c r="D40" s="117"/>
      <c r="G40" s="79">
        <f t="shared" si="2"/>
        <v>0</v>
      </c>
      <c r="I40"/>
      <c r="J40"/>
      <c r="K40"/>
      <c r="L40" s="33"/>
    </row>
    <row r="41" spans="1:12" x14ac:dyDescent="0.25">
      <c r="A41" s="115"/>
      <c r="B41" s="116" t="str">
        <f t="shared" si="0"/>
        <v/>
      </c>
      <c r="C41"/>
      <c r="D41" s="117"/>
      <c r="G41" s="79">
        <f t="shared" si="2"/>
        <v>0</v>
      </c>
      <c r="I41" s="71" t="str">
        <f>LEFT(J52,10)</f>
        <v>Tim Horton</v>
      </c>
      <c r="J41" s="81" t="str">
        <f>'Monthly Estimate'!A6</f>
        <v>Income #1</v>
      </c>
      <c r="K41" s="71">
        <v>37</v>
      </c>
      <c r="L41" s="33">
        <f>SUMIF($D$3:$D$1000,$K41,$F$3:$F$1000)</f>
        <v>0</v>
      </c>
    </row>
    <row r="42" spans="1:12" x14ac:dyDescent="0.25">
      <c r="A42" s="115"/>
      <c r="B42" s="116" t="str">
        <f t="shared" si="0"/>
        <v/>
      </c>
      <c r="C42"/>
      <c r="D42" s="117"/>
      <c r="G42" s="79">
        <f t="shared" si="2"/>
        <v>0</v>
      </c>
      <c r="J42" s="81" t="str">
        <f>'Monthly Estimate'!A7</f>
        <v>Income #2</v>
      </c>
      <c r="K42" s="71">
        <v>38</v>
      </c>
      <c r="L42" s="33">
        <f>SUMIF($D$3:$D$1000,$K42,$F$3:$F$1000)</f>
        <v>0</v>
      </c>
    </row>
    <row r="43" spans="1:12" x14ac:dyDescent="0.25">
      <c r="A43" s="115"/>
      <c r="B43" s="116" t="str">
        <f t="shared" si="0"/>
        <v/>
      </c>
      <c r="C43" s="81"/>
      <c r="D43" s="117"/>
      <c r="G43" s="79">
        <f t="shared" si="2"/>
        <v>0</v>
      </c>
      <c r="J43" s="81" t="str">
        <f>'Monthly Estimate'!A8</f>
        <v>Other Income</v>
      </c>
      <c r="K43" s="71">
        <v>39</v>
      </c>
      <c r="L43" s="33">
        <f>SUMIF($D$3:$D$1000,$K43,$F$3:$F$1000)</f>
        <v>0</v>
      </c>
    </row>
    <row r="44" spans="1:12" x14ac:dyDescent="0.25">
      <c r="A44" s="115"/>
      <c r="B44" s="116" t="str">
        <f t="shared" si="0"/>
        <v/>
      </c>
      <c r="D44" s="117"/>
      <c r="G44" s="79">
        <f t="shared" si="2"/>
        <v>0</v>
      </c>
      <c r="J44" s="83" t="s">
        <v>72</v>
      </c>
      <c r="K44" s="83"/>
      <c r="L44" s="86">
        <f>SUM(L41:L43)</f>
        <v>0</v>
      </c>
    </row>
    <row r="45" spans="1:12" x14ac:dyDescent="0.25">
      <c r="A45" s="115"/>
      <c r="B45" s="116" t="str">
        <f t="shared" si="0"/>
        <v/>
      </c>
      <c r="D45" s="117"/>
      <c r="G45" s="79">
        <f t="shared" si="2"/>
        <v>0</v>
      </c>
      <c r="J45"/>
      <c r="K45"/>
      <c r="L45"/>
    </row>
    <row r="46" spans="1:12" x14ac:dyDescent="0.25">
      <c r="A46" s="115"/>
      <c r="B46" s="116" t="str">
        <f t="shared" si="0"/>
        <v/>
      </c>
      <c r="D46" s="117"/>
      <c r="G46" s="79">
        <f t="shared" si="2"/>
        <v>0</v>
      </c>
      <c r="J46" s="108" t="s">
        <v>73</v>
      </c>
      <c r="K46" s="108"/>
      <c r="L46" s="111">
        <f>L44-L39</f>
        <v>0</v>
      </c>
    </row>
    <row r="47" spans="1:12" x14ac:dyDescent="0.25">
      <c r="A47" s="115"/>
      <c r="B47" s="116" t="str">
        <f t="shared" si="0"/>
        <v/>
      </c>
      <c r="D47" s="117"/>
      <c r="G47" s="79">
        <f t="shared" si="2"/>
        <v>0</v>
      </c>
      <c r="J47"/>
      <c r="K47"/>
      <c r="L47"/>
    </row>
    <row r="48" spans="1:12" x14ac:dyDescent="0.25">
      <c r="A48" s="115"/>
      <c r="B48" s="116" t="str">
        <f t="shared" si="0"/>
        <v/>
      </c>
      <c r="D48" s="117"/>
      <c r="G48" s="79">
        <f t="shared" si="2"/>
        <v>0</v>
      </c>
      <c r="J48" s="81" t="s">
        <v>74</v>
      </c>
      <c r="K48" s="71">
        <v>40</v>
      </c>
      <c r="L48" s="33">
        <f>SUMIF($D$3:$D$1000,$K48,$E$3:$E$1000)</f>
        <v>0</v>
      </c>
    </row>
    <row r="49" spans="1:12" x14ac:dyDescent="0.25">
      <c r="A49" s="115"/>
      <c r="B49" s="116" t="str">
        <f t="shared" si="0"/>
        <v/>
      </c>
      <c r="D49" s="117"/>
      <c r="G49" s="79">
        <f t="shared" si="2"/>
        <v>0</v>
      </c>
      <c r="J49" s="81" t="s">
        <v>75</v>
      </c>
      <c r="K49" s="71">
        <v>41</v>
      </c>
      <c r="L49" s="33">
        <f>SUMIF($D$3:$D$1000,$K49,$F$3:$F$1000)</f>
        <v>0</v>
      </c>
    </row>
    <row r="50" spans="1:12" x14ac:dyDescent="0.25">
      <c r="A50" s="115"/>
      <c r="B50" s="116" t="str">
        <f t="shared" si="0"/>
        <v/>
      </c>
      <c r="D50" s="117"/>
      <c r="G50" s="79">
        <f t="shared" si="2"/>
        <v>0</v>
      </c>
      <c r="J50" s="96" t="s">
        <v>73</v>
      </c>
      <c r="K50" s="96"/>
      <c r="L50" s="118">
        <f>-L48+L49</f>
        <v>0</v>
      </c>
    </row>
    <row r="51" spans="1:12" x14ac:dyDescent="0.25">
      <c r="A51" s="115"/>
      <c r="B51" s="116" t="str">
        <f t="shared" si="0"/>
        <v/>
      </c>
      <c r="D51" s="117"/>
      <c r="G51" s="79">
        <f t="shared" si="2"/>
        <v>0</v>
      </c>
      <c r="J51"/>
      <c r="L51"/>
    </row>
    <row r="52" spans="1:12" x14ac:dyDescent="0.25">
      <c r="A52" s="115"/>
      <c r="B52" s="116" t="str">
        <f t="shared" si="0"/>
        <v/>
      </c>
      <c r="D52" s="117"/>
      <c r="G52" s="79">
        <f t="shared" si="2"/>
        <v>0</v>
      </c>
      <c r="J52" s="71" t="s">
        <v>76</v>
      </c>
      <c r="L52" s="33">
        <f>SUMIF(B3:B1000,I41,E3:E1000)</f>
        <v>0</v>
      </c>
    </row>
    <row r="53" spans="1:12" x14ac:dyDescent="0.25">
      <c r="A53" s="115"/>
      <c r="B53" s="116" t="str">
        <f t="shared" si="0"/>
        <v/>
      </c>
      <c r="D53" s="117"/>
      <c r="G53" s="79">
        <f t="shared" si="2"/>
        <v>0</v>
      </c>
    </row>
    <row r="54" spans="1:12" x14ac:dyDescent="0.25">
      <c r="A54" s="115"/>
      <c r="B54" s="116" t="str">
        <f t="shared" si="0"/>
        <v/>
      </c>
      <c r="D54" s="117"/>
      <c r="G54" s="79">
        <f t="shared" si="2"/>
        <v>0</v>
      </c>
    </row>
    <row r="55" spans="1:12" x14ac:dyDescent="0.25">
      <c r="A55" s="115"/>
      <c r="B55" s="116" t="str">
        <f t="shared" si="0"/>
        <v/>
      </c>
      <c r="D55" s="117"/>
      <c r="G55" s="79">
        <f t="shared" si="2"/>
        <v>0</v>
      </c>
    </row>
    <row r="56" spans="1:12" x14ac:dyDescent="0.25">
      <c r="A56" s="115"/>
      <c r="B56" s="116" t="str">
        <f t="shared" si="0"/>
        <v/>
      </c>
      <c r="D56" s="117"/>
      <c r="G56" s="79">
        <f t="shared" si="2"/>
        <v>0</v>
      </c>
    </row>
    <row r="57" spans="1:12" x14ac:dyDescent="0.25">
      <c r="A57" s="115"/>
      <c r="B57" s="116" t="str">
        <f t="shared" si="0"/>
        <v/>
      </c>
      <c r="D57" s="117"/>
      <c r="G57" s="79">
        <f t="shared" si="2"/>
        <v>0</v>
      </c>
    </row>
    <row r="58" spans="1:12" x14ac:dyDescent="0.25">
      <c r="A58" s="115"/>
      <c r="B58" s="116" t="str">
        <f t="shared" si="0"/>
        <v/>
      </c>
      <c r="D58" s="117"/>
      <c r="G58" s="79">
        <f t="shared" si="2"/>
        <v>0</v>
      </c>
    </row>
    <row r="59" spans="1:12" x14ac:dyDescent="0.25">
      <c r="A59" s="115"/>
      <c r="B59" s="116" t="str">
        <f t="shared" si="0"/>
        <v/>
      </c>
      <c r="D59" s="117"/>
      <c r="G59" s="79">
        <f t="shared" si="2"/>
        <v>0</v>
      </c>
    </row>
    <row r="60" spans="1:12" x14ac:dyDescent="0.25">
      <c r="A60" s="115"/>
      <c r="B60" s="116" t="str">
        <f t="shared" si="0"/>
        <v/>
      </c>
      <c r="D60" s="117"/>
      <c r="G60" s="79">
        <f t="shared" si="2"/>
        <v>0</v>
      </c>
    </row>
    <row r="61" spans="1:12" x14ac:dyDescent="0.25">
      <c r="A61" s="115"/>
      <c r="B61" s="116" t="str">
        <f t="shared" si="0"/>
        <v/>
      </c>
      <c r="D61" s="117"/>
      <c r="G61" s="79">
        <f t="shared" si="2"/>
        <v>0</v>
      </c>
    </row>
    <row r="62" spans="1:12" x14ac:dyDescent="0.25">
      <c r="A62" s="115"/>
      <c r="B62" s="116" t="str">
        <f t="shared" si="0"/>
        <v/>
      </c>
      <c r="D62" s="117"/>
      <c r="G62" s="79">
        <f t="shared" si="2"/>
        <v>0</v>
      </c>
    </row>
    <row r="63" spans="1:12" x14ac:dyDescent="0.25">
      <c r="A63" s="115"/>
      <c r="B63" s="116" t="str">
        <f t="shared" si="0"/>
        <v/>
      </c>
      <c r="D63" s="117"/>
      <c r="G63" s="79">
        <f t="shared" si="2"/>
        <v>0</v>
      </c>
    </row>
    <row r="64" spans="1:12" x14ac:dyDescent="0.25">
      <c r="A64" s="115"/>
      <c r="B64" s="116" t="str">
        <f t="shared" si="0"/>
        <v/>
      </c>
      <c r="D64" s="117"/>
      <c r="G64" s="79">
        <f t="shared" si="2"/>
        <v>0</v>
      </c>
    </row>
    <row r="65" spans="1:7" x14ac:dyDescent="0.25">
      <c r="A65" s="115"/>
      <c r="B65" s="116" t="str">
        <f t="shared" si="0"/>
        <v/>
      </c>
      <c r="D65" s="117"/>
      <c r="G65" s="79">
        <f t="shared" si="2"/>
        <v>0</v>
      </c>
    </row>
    <row r="66" spans="1:7" x14ac:dyDescent="0.25">
      <c r="A66" s="115"/>
      <c r="B66" s="116" t="str">
        <f t="shared" si="0"/>
        <v/>
      </c>
      <c r="D66" s="117"/>
      <c r="G66" s="79">
        <f t="shared" si="2"/>
        <v>0</v>
      </c>
    </row>
    <row r="67" spans="1:7" x14ac:dyDescent="0.25">
      <c r="A67" s="115"/>
      <c r="B67" s="116" t="str">
        <f t="shared" ref="B67:B130" si="3">LEFT(C67,10)</f>
        <v/>
      </c>
      <c r="D67" s="117"/>
      <c r="G67" s="79">
        <f t="shared" si="2"/>
        <v>0</v>
      </c>
    </row>
    <row r="68" spans="1:7" x14ac:dyDescent="0.25">
      <c r="A68" s="115"/>
      <c r="B68" s="116" t="str">
        <f t="shared" si="3"/>
        <v/>
      </c>
      <c r="D68" s="117"/>
      <c r="G68" s="79">
        <f t="shared" ref="G68:G131" si="4">G67-E68+F68</f>
        <v>0</v>
      </c>
    </row>
    <row r="69" spans="1:7" x14ac:dyDescent="0.25">
      <c r="A69" s="115"/>
      <c r="B69" s="116" t="str">
        <f t="shared" si="3"/>
        <v/>
      </c>
      <c r="D69" s="117"/>
      <c r="G69" s="79">
        <f t="shared" si="4"/>
        <v>0</v>
      </c>
    </row>
    <row r="70" spans="1:7" x14ac:dyDescent="0.25">
      <c r="A70" s="115"/>
      <c r="B70" s="116" t="str">
        <f t="shared" si="3"/>
        <v/>
      </c>
      <c r="D70" s="117"/>
      <c r="G70" s="79">
        <f t="shared" si="4"/>
        <v>0</v>
      </c>
    </row>
    <row r="71" spans="1:7" x14ac:dyDescent="0.25">
      <c r="A71" s="115"/>
      <c r="B71" s="116" t="str">
        <f t="shared" si="3"/>
        <v/>
      </c>
      <c r="D71" s="117"/>
      <c r="G71" s="79">
        <f t="shared" si="4"/>
        <v>0</v>
      </c>
    </row>
    <row r="72" spans="1:7" x14ac:dyDescent="0.25">
      <c r="A72" s="115"/>
      <c r="B72" s="116" t="str">
        <f t="shared" si="3"/>
        <v/>
      </c>
      <c r="D72" s="117"/>
      <c r="G72" s="79">
        <f t="shared" si="4"/>
        <v>0</v>
      </c>
    </row>
    <row r="73" spans="1:7" x14ac:dyDescent="0.25">
      <c r="A73" s="115"/>
      <c r="B73" s="116" t="str">
        <f t="shared" si="3"/>
        <v/>
      </c>
      <c r="D73" s="117"/>
      <c r="G73" s="79">
        <f t="shared" si="4"/>
        <v>0</v>
      </c>
    </row>
    <row r="74" spans="1:7" x14ac:dyDescent="0.25">
      <c r="A74" s="115"/>
      <c r="B74" s="116" t="str">
        <f t="shared" si="3"/>
        <v/>
      </c>
      <c r="D74" s="117"/>
      <c r="G74" s="79">
        <f t="shared" si="4"/>
        <v>0</v>
      </c>
    </row>
    <row r="75" spans="1:7" x14ac:dyDescent="0.25">
      <c r="A75" s="115"/>
      <c r="B75" s="116" t="str">
        <f t="shared" si="3"/>
        <v/>
      </c>
      <c r="D75" s="117"/>
      <c r="G75" s="79">
        <f t="shared" si="4"/>
        <v>0</v>
      </c>
    </row>
    <row r="76" spans="1:7" x14ac:dyDescent="0.25">
      <c r="A76" s="115"/>
      <c r="B76" s="116" t="str">
        <f t="shared" si="3"/>
        <v/>
      </c>
      <c r="D76" s="117"/>
      <c r="G76" s="79">
        <f t="shared" si="4"/>
        <v>0</v>
      </c>
    </row>
    <row r="77" spans="1:7" x14ac:dyDescent="0.25">
      <c r="A77" s="115"/>
      <c r="B77" s="116" t="str">
        <f t="shared" si="3"/>
        <v/>
      </c>
      <c r="D77" s="117"/>
      <c r="G77" s="79">
        <f t="shared" si="4"/>
        <v>0</v>
      </c>
    </row>
    <row r="78" spans="1:7" x14ac:dyDescent="0.25">
      <c r="A78" s="115"/>
      <c r="B78" s="116" t="str">
        <f t="shared" si="3"/>
        <v/>
      </c>
      <c r="D78" s="117"/>
      <c r="G78" s="79">
        <f t="shared" si="4"/>
        <v>0</v>
      </c>
    </row>
    <row r="79" spans="1:7" x14ac:dyDescent="0.25">
      <c r="A79" s="115"/>
      <c r="B79" s="116" t="str">
        <f t="shared" si="3"/>
        <v/>
      </c>
      <c r="D79" s="117"/>
      <c r="G79" s="79">
        <f t="shared" si="4"/>
        <v>0</v>
      </c>
    </row>
    <row r="80" spans="1:7" x14ac:dyDescent="0.25">
      <c r="A80" s="115"/>
      <c r="B80" s="116" t="str">
        <f t="shared" si="3"/>
        <v/>
      </c>
      <c r="D80" s="117"/>
      <c r="G80" s="79">
        <f t="shared" si="4"/>
        <v>0</v>
      </c>
    </row>
    <row r="81" spans="1:7" x14ac:dyDescent="0.25">
      <c r="A81" s="115"/>
      <c r="B81" s="116" t="str">
        <f t="shared" si="3"/>
        <v/>
      </c>
      <c r="D81" s="117"/>
      <c r="G81" s="79">
        <f t="shared" si="4"/>
        <v>0</v>
      </c>
    </row>
    <row r="82" spans="1:7" x14ac:dyDescent="0.25">
      <c r="A82" s="115"/>
      <c r="B82" s="116" t="str">
        <f t="shared" si="3"/>
        <v/>
      </c>
      <c r="D82" s="117"/>
      <c r="G82" s="79">
        <f t="shared" si="4"/>
        <v>0</v>
      </c>
    </row>
    <row r="83" spans="1:7" x14ac:dyDescent="0.25">
      <c r="A83" s="115"/>
      <c r="B83" s="116" t="str">
        <f t="shared" si="3"/>
        <v/>
      </c>
      <c r="D83" s="117"/>
      <c r="G83" s="79">
        <f t="shared" si="4"/>
        <v>0</v>
      </c>
    </row>
    <row r="84" spans="1:7" x14ac:dyDescent="0.25">
      <c r="A84" s="115"/>
      <c r="B84" s="116" t="str">
        <f t="shared" si="3"/>
        <v/>
      </c>
      <c r="D84" s="117"/>
      <c r="G84" s="79">
        <f t="shared" si="4"/>
        <v>0</v>
      </c>
    </row>
    <row r="85" spans="1:7" x14ac:dyDescent="0.25">
      <c r="A85" s="115"/>
      <c r="B85" s="116" t="str">
        <f t="shared" si="3"/>
        <v/>
      </c>
      <c r="D85" s="117"/>
      <c r="G85" s="79">
        <f t="shared" si="4"/>
        <v>0</v>
      </c>
    </row>
    <row r="86" spans="1:7" x14ac:dyDescent="0.25">
      <c r="A86" s="115"/>
      <c r="B86" s="116" t="str">
        <f t="shared" si="3"/>
        <v/>
      </c>
      <c r="D86" s="117"/>
      <c r="G86" s="79">
        <f t="shared" si="4"/>
        <v>0</v>
      </c>
    </row>
    <row r="87" spans="1:7" x14ac:dyDescent="0.25">
      <c r="A87" s="115"/>
      <c r="B87" s="116" t="str">
        <f t="shared" si="3"/>
        <v/>
      </c>
      <c r="D87" s="117"/>
      <c r="G87" s="79">
        <f t="shared" si="4"/>
        <v>0</v>
      </c>
    </row>
    <row r="88" spans="1:7" x14ac:dyDescent="0.25">
      <c r="A88" s="115"/>
      <c r="B88" s="116" t="str">
        <f t="shared" si="3"/>
        <v/>
      </c>
      <c r="D88" s="117"/>
      <c r="G88" s="79">
        <f t="shared" si="4"/>
        <v>0</v>
      </c>
    </row>
    <row r="89" spans="1:7" x14ac:dyDescent="0.25">
      <c r="A89" s="115"/>
      <c r="B89" s="116" t="str">
        <f t="shared" si="3"/>
        <v/>
      </c>
      <c r="D89" s="117"/>
      <c r="G89" s="79">
        <f t="shared" si="4"/>
        <v>0</v>
      </c>
    </row>
    <row r="90" spans="1:7" x14ac:dyDescent="0.25">
      <c r="A90" s="115"/>
      <c r="B90" s="116" t="str">
        <f t="shared" si="3"/>
        <v/>
      </c>
      <c r="D90" s="117"/>
      <c r="G90" s="79">
        <f t="shared" si="4"/>
        <v>0</v>
      </c>
    </row>
    <row r="91" spans="1:7" x14ac:dyDescent="0.25">
      <c r="A91" s="115"/>
      <c r="B91" s="116" t="str">
        <f t="shared" si="3"/>
        <v/>
      </c>
      <c r="D91" s="117"/>
      <c r="G91" s="79">
        <f t="shared" si="4"/>
        <v>0</v>
      </c>
    </row>
    <row r="92" spans="1:7" x14ac:dyDescent="0.25">
      <c r="A92" s="115"/>
      <c r="B92" s="116" t="str">
        <f t="shared" si="3"/>
        <v/>
      </c>
      <c r="D92" s="117"/>
      <c r="G92" s="79">
        <f t="shared" si="4"/>
        <v>0</v>
      </c>
    </row>
    <row r="93" spans="1:7" x14ac:dyDescent="0.25">
      <c r="A93" s="115"/>
      <c r="B93" s="116" t="str">
        <f t="shared" si="3"/>
        <v/>
      </c>
      <c r="D93" s="117"/>
      <c r="G93" s="79">
        <f t="shared" si="4"/>
        <v>0</v>
      </c>
    </row>
    <row r="94" spans="1:7" x14ac:dyDescent="0.25">
      <c r="A94" s="115"/>
      <c r="B94" s="116" t="str">
        <f t="shared" si="3"/>
        <v/>
      </c>
      <c r="D94" s="117"/>
      <c r="G94" s="79">
        <f t="shared" si="4"/>
        <v>0</v>
      </c>
    </row>
    <row r="95" spans="1:7" x14ac:dyDescent="0.25">
      <c r="A95" s="115"/>
      <c r="B95" s="116" t="str">
        <f t="shared" si="3"/>
        <v/>
      </c>
      <c r="D95" s="117"/>
      <c r="G95" s="79">
        <f t="shared" si="4"/>
        <v>0</v>
      </c>
    </row>
    <row r="96" spans="1:7" x14ac:dyDescent="0.25">
      <c r="A96" s="115"/>
      <c r="B96" s="116" t="str">
        <f t="shared" si="3"/>
        <v/>
      </c>
      <c r="D96" s="117"/>
      <c r="G96" s="79">
        <f t="shared" si="4"/>
        <v>0</v>
      </c>
    </row>
    <row r="97" spans="1:7" x14ac:dyDescent="0.25">
      <c r="A97" s="115"/>
      <c r="B97" s="116" t="str">
        <f t="shared" si="3"/>
        <v/>
      </c>
      <c r="D97" s="117"/>
      <c r="G97" s="79">
        <f t="shared" si="4"/>
        <v>0</v>
      </c>
    </row>
    <row r="98" spans="1:7" x14ac:dyDescent="0.25">
      <c r="A98" s="115"/>
      <c r="B98" s="116" t="str">
        <f t="shared" si="3"/>
        <v/>
      </c>
      <c r="D98" s="117"/>
      <c r="G98" s="79">
        <f t="shared" si="4"/>
        <v>0</v>
      </c>
    </row>
    <row r="99" spans="1:7" x14ac:dyDescent="0.25">
      <c r="A99" s="115"/>
      <c r="B99" s="116" t="str">
        <f t="shared" si="3"/>
        <v/>
      </c>
      <c r="D99" s="117"/>
      <c r="G99" s="79">
        <f t="shared" si="4"/>
        <v>0</v>
      </c>
    </row>
    <row r="100" spans="1:7" x14ac:dyDescent="0.25">
      <c r="A100" s="115"/>
      <c r="B100" s="116" t="str">
        <f t="shared" si="3"/>
        <v/>
      </c>
      <c r="D100" s="117"/>
      <c r="G100" s="79">
        <f t="shared" si="4"/>
        <v>0</v>
      </c>
    </row>
    <row r="101" spans="1:7" x14ac:dyDescent="0.25">
      <c r="A101" s="115"/>
      <c r="B101" s="116" t="str">
        <f t="shared" si="3"/>
        <v/>
      </c>
      <c r="D101" s="117"/>
      <c r="G101" s="79">
        <f t="shared" si="4"/>
        <v>0</v>
      </c>
    </row>
    <row r="102" spans="1:7" x14ac:dyDescent="0.25">
      <c r="A102" s="115"/>
      <c r="B102" s="116" t="str">
        <f t="shared" si="3"/>
        <v/>
      </c>
      <c r="D102" s="117"/>
      <c r="G102" s="79">
        <f t="shared" si="4"/>
        <v>0</v>
      </c>
    </row>
    <row r="103" spans="1:7" x14ac:dyDescent="0.25">
      <c r="A103" s="115"/>
      <c r="B103" s="116" t="str">
        <f t="shared" si="3"/>
        <v/>
      </c>
      <c r="D103" s="117"/>
      <c r="G103" s="79">
        <f t="shared" si="4"/>
        <v>0</v>
      </c>
    </row>
    <row r="104" spans="1:7" x14ac:dyDescent="0.25">
      <c r="A104" s="115"/>
      <c r="B104" s="116" t="str">
        <f t="shared" si="3"/>
        <v/>
      </c>
      <c r="D104" s="117"/>
      <c r="G104" s="79">
        <f t="shared" si="4"/>
        <v>0</v>
      </c>
    </row>
    <row r="105" spans="1:7" x14ac:dyDescent="0.25">
      <c r="A105" s="115"/>
      <c r="B105" s="116" t="str">
        <f t="shared" si="3"/>
        <v/>
      </c>
      <c r="D105" s="117"/>
      <c r="G105" s="79">
        <f t="shared" si="4"/>
        <v>0</v>
      </c>
    </row>
    <row r="106" spans="1:7" x14ac:dyDescent="0.25">
      <c r="A106" s="115"/>
      <c r="B106" s="116" t="str">
        <f t="shared" si="3"/>
        <v/>
      </c>
      <c r="D106" s="117"/>
      <c r="G106" s="79">
        <f t="shared" si="4"/>
        <v>0</v>
      </c>
    </row>
    <row r="107" spans="1:7" x14ac:dyDescent="0.25">
      <c r="A107" s="115"/>
      <c r="B107" s="116" t="str">
        <f t="shared" si="3"/>
        <v/>
      </c>
      <c r="D107" s="117"/>
      <c r="G107" s="79">
        <f t="shared" si="4"/>
        <v>0</v>
      </c>
    </row>
    <row r="108" spans="1:7" x14ac:dyDescent="0.25">
      <c r="A108" s="115"/>
      <c r="B108" s="116" t="str">
        <f t="shared" si="3"/>
        <v/>
      </c>
      <c r="D108" s="117"/>
      <c r="G108" s="79">
        <f t="shared" si="4"/>
        <v>0</v>
      </c>
    </row>
    <row r="109" spans="1:7" x14ac:dyDescent="0.25">
      <c r="A109" s="115"/>
      <c r="B109" s="116" t="str">
        <f t="shared" si="3"/>
        <v/>
      </c>
      <c r="D109" s="117"/>
      <c r="G109" s="79">
        <f t="shared" si="4"/>
        <v>0</v>
      </c>
    </row>
    <row r="110" spans="1:7" x14ac:dyDescent="0.25">
      <c r="A110" s="115"/>
      <c r="B110" s="116" t="str">
        <f t="shared" si="3"/>
        <v/>
      </c>
      <c r="D110" s="117"/>
      <c r="G110" s="79">
        <f t="shared" si="4"/>
        <v>0</v>
      </c>
    </row>
    <row r="111" spans="1:7" x14ac:dyDescent="0.25">
      <c r="A111" s="115"/>
      <c r="B111" s="116" t="str">
        <f t="shared" si="3"/>
        <v/>
      </c>
      <c r="D111" s="117"/>
      <c r="G111" s="79">
        <f t="shared" si="4"/>
        <v>0</v>
      </c>
    </row>
    <row r="112" spans="1:7" x14ac:dyDescent="0.25">
      <c r="A112" s="115"/>
      <c r="B112" s="116" t="str">
        <f t="shared" si="3"/>
        <v/>
      </c>
      <c r="D112" s="117"/>
      <c r="G112" s="79">
        <f t="shared" si="4"/>
        <v>0</v>
      </c>
    </row>
    <row r="113" spans="1:7" x14ac:dyDescent="0.25">
      <c r="A113" s="115"/>
      <c r="B113" s="116" t="str">
        <f t="shared" si="3"/>
        <v/>
      </c>
      <c r="D113" s="117"/>
      <c r="G113" s="79">
        <f t="shared" si="4"/>
        <v>0</v>
      </c>
    </row>
    <row r="114" spans="1:7" x14ac:dyDescent="0.25">
      <c r="A114" s="115"/>
      <c r="B114" s="116" t="str">
        <f t="shared" si="3"/>
        <v/>
      </c>
      <c r="D114" s="117"/>
      <c r="G114" s="79">
        <f t="shared" si="4"/>
        <v>0</v>
      </c>
    </row>
    <row r="115" spans="1:7" x14ac:dyDescent="0.25">
      <c r="A115" s="115"/>
      <c r="B115" s="116" t="str">
        <f t="shared" si="3"/>
        <v/>
      </c>
      <c r="D115" s="117"/>
      <c r="G115" s="79">
        <f t="shared" si="4"/>
        <v>0</v>
      </c>
    </row>
    <row r="116" spans="1:7" x14ac:dyDescent="0.25">
      <c r="A116" s="115"/>
      <c r="B116" s="116" t="str">
        <f t="shared" si="3"/>
        <v/>
      </c>
      <c r="D116" s="117"/>
      <c r="G116" s="79">
        <f t="shared" si="4"/>
        <v>0</v>
      </c>
    </row>
    <row r="117" spans="1:7" x14ac:dyDescent="0.25">
      <c r="A117" s="115"/>
      <c r="B117" s="116" t="str">
        <f t="shared" si="3"/>
        <v/>
      </c>
      <c r="D117" s="117"/>
      <c r="G117" s="79">
        <f t="shared" si="4"/>
        <v>0</v>
      </c>
    </row>
    <row r="118" spans="1:7" x14ac:dyDescent="0.25">
      <c r="A118" s="115"/>
      <c r="B118" s="116" t="str">
        <f t="shared" si="3"/>
        <v/>
      </c>
      <c r="D118" s="117"/>
      <c r="G118" s="79">
        <f t="shared" si="4"/>
        <v>0</v>
      </c>
    </row>
    <row r="119" spans="1:7" x14ac:dyDescent="0.25">
      <c r="A119" s="115"/>
      <c r="B119" s="116" t="str">
        <f t="shared" si="3"/>
        <v/>
      </c>
      <c r="D119" s="117"/>
      <c r="G119" s="79">
        <f t="shared" si="4"/>
        <v>0</v>
      </c>
    </row>
    <row r="120" spans="1:7" x14ac:dyDescent="0.25">
      <c r="A120" s="115"/>
      <c r="B120" s="116" t="str">
        <f t="shared" si="3"/>
        <v/>
      </c>
      <c r="D120" s="117"/>
      <c r="G120" s="79">
        <f t="shared" si="4"/>
        <v>0</v>
      </c>
    </row>
    <row r="121" spans="1:7" x14ac:dyDescent="0.25">
      <c r="A121" s="115"/>
      <c r="B121" s="116" t="str">
        <f t="shared" si="3"/>
        <v/>
      </c>
      <c r="D121" s="117"/>
      <c r="G121" s="79">
        <f t="shared" si="4"/>
        <v>0</v>
      </c>
    </row>
    <row r="122" spans="1:7" x14ac:dyDescent="0.25">
      <c r="A122" s="115"/>
      <c r="B122" s="116" t="str">
        <f t="shared" si="3"/>
        <v/>
      </c>
      <c r="D122" s="117"/>
      <c r="G122" s="79">
        <f t="shared" si="4"/>
        <v>0</v>
      </c>
    </row>
    <row r="123" spans="1:7" x14ac:dyDescent="0.25">
      <c r="A123" s="115"/>
      <c r="B123" s="116" t="str">
        <f t="shared" si="3"/>
        <v/>
      </c>
      <c r="D123" s="117"/>
      <c r="G123" s="79">
        <f t="shared" si="4"/>
        <v>0</v>
      </c>
    </row>
    <row r="124" spans="1:7" x14ac:dyDescent="0.25">
      <c r="A124" s="115"/>
      <c r="B124" s="116" t="str">
        <f t="shared" si="3"/>
        <v/>
      </c>
      <c r="D124" s="117"/>
      <c r="G124" s="79">
        <f t="shared" si="4"/>
        <v>0</v>
      </c>
    </row>
    <row r="125" spans="1:7" x14ac:dyDescent="0.25">
      <c r="A125" s="115"/>
      <c r="B125" s="116" t="str">
        <f t="shared" si="3"/>
        <v/>
      </c>
      <c r="D125" s="117"/>
      <c r="G125" s="79">
        <f t="shared" si="4"/>
        <v>0</v>
      </c>
    </row>
    <row r="126" spans="1:7" x14ac:dyDescent="0.25">
      <c r="A126" s="115"/>
      <c r="B126" s="116" t="str">
        <f t="shared" si="3"/>
        <v/>
      </c>
      <c r="D126" s="117"/>
      <c r="G126" s="79">
        <f t="shared" si="4"/>
        <v>0</v>
      </c>
    </row>
    <row r="127" spans="1:7" x14ac:dyDescent="0.25">
      <c r="A127" s="115"/>
      <c r="B127" s="116" t="str">
        <f t="shared" si="3"/>
        <v/>
      </c>
      <c r="D127" s="117"/>
      <c r="G127" s="79">
        <f t="shared" si="4"/>
        <v>0</v>
      </c>
    </row>
    <row r="128" spans="1:7" x14ac:dyDescent="0.25">
      <c r="A128" s="115"/>
      <c r="B128" s="116" t="str">
        <f t="shared" si="3"/>
        <v/>
      </c>
      <c r="D128" s="117"/>
      <c r="G128" s="79">
        <f t="shared" si="4"/>
        <v>0</v>
      </c>
    </row>
    <row r="129" spans="1:7" x14ac:dyDescent="0.25">
      <c r="A129" s="115"/>
      <c r="B129" s="116" t="str">
        <f t="shared" si="3"/>
        <v/>
      </c>
      <c r="D129" s="117"/>
      <c r="G129" s="79">
        <f t="shared" si="4"/>
        <v>0</v>
      </c>
    </row>
    <row r="130" spans="1:7" x14ac:dyDescent="0.25">
      <c r="A130" s="115"/>
      <c r="B130" s="116" t="str">
        <f t="shared" si="3"/>
        <v/>
      </c>
      <c r="D130" s="117"/>
      <c r="G130" s="79">
        <f t="shared" si="4"/>
        <v>0</v>
      </c>
    </row>
    <row r="131" spans="1:7" x14ac:dyDescent="0.25">
      <c r="A131" s="115"/>
      <c r="B131" s="116" t="str">
        <f t="shared" ref="B131:B194" si="5">LEFT(C131,10)</f>
        <v/>
      </c>
      <c r="D131" s="117"/>
      <c r="G131" s="79">
        <f t="shared" si="4"/>
        <v>0</v>
      </c>
    </row>
    <row r="132" spans="1:7" x14ac:dyDescent="0.25">
      <c r="A132" s="115"/>
      <c r="B132" s="116" t="str">
        <f t="shared" si="5"/>
        <v/>
      </c>
      <c r="D132" s="117"/>
      <c r="G132" s="79">
        <f t="shared" ref="G132:G195" si="6">G131-E132+F132</f>
        <v>0</v>
      </c>
    </row>
    <row r="133" spans="1:7" x14ac:dyDescent="0.25">
      <c r="A133" s="115"/>
      <c r="B133" s="116" t="str">
        <f t="shared" si="5"/>
        <v/>
      </c>
      <c r="D133" s="117"/>
      <c r="G133" s="79">
        <f t="shared" si="6"/>
        <v>0</v>
      </c>
    </row>
    <row r="134" spans="1:7" x14ac:dyDescent="0.25">
      <c r="A134" s="115"/>
      <c r="B134" s="116" t="str">
        <f t="shared" si="5"/>
        <v/>
      </c>
      <c r="D134" s="117"/>
      <c r="G134" s="79">
        <f t="shared" si="6"/>
        <v>0</v>
      </c>
    </row>
    <row r="135" spans="1:7" x14ac:dyDescent="0.25">
      <c r="A135" s="115"/>
      <c r="B135" s="116" t="str">
        <f t="shared" si="5"/>
        <v/>
      </c>
      <c r="D135" s="117"/>
      <c r="G135" s="79">
        <f t="shared" si="6"/>
        <v>0</v>
      </c>
    </row>
    <row r="136" spans="1:7" x14ac:dyDescent="0.25">
      <c r="A136" s="115"/>
      <c r="B136" s="116" t="str">
        <f t="shared" si="5"/>
        <v/>
      </c>
      <c r="D136" s="117"/>
      <c r="G136" s="79">
        <f t="shared" si="6"/>
        <v>0</v>
      </c>
    </row>
    <row r="137" spans="1:7" x14ac:dyDescent="0.25">
      <c r="A137" s="115"/>
      <c r="B137" s="116" t="str">
        <f t="shared" si="5"/>
        <v/>
      </c>
      <c r="D137" s="117"/>
      <c r="G137" s="79">
        <f t="shared" si="6"/>
        <v>0</v>
      </c>
    </row>
    <row r="138" spans="1:7" x14ac:dyDescent="0.25">
      <c r="A138" s="115"/>
      <c r="B138" s="116" t="str">
        <f t="shared" si="5"/>
        <v/>
      </c>
      <c r="D138" s="117"/>
      <c r="G138" s="79">
        <f t="shared" si="6"/>
        <v>0</v>
      </c>
    </row>
    <row r="139" spans="1:7" x14ac:dyDescent="0.25">
      <c r="A139" s="115"/>
      <c r="B139" s="116" t="str">
        <f t="shared" si="5"/>
        <v/>
      </c>
      <c r="D139" s="117"/>
      <c r="G139" s="79">
        <f t="shared" si="6"/>
        <v>0</v>
      </c>
    </row>
    <row r="140" spans="1:7" x14ac:dyDescent="0.25">
      <c r="A140" s="115"/>
      <c r="B140" s="116" t="str">
        <f t="shared" si="5"/>
        <v/>
      </c>
      <c r="D140" s="117"/>
      <c r="G140" s="79">
        <f t="shared" si="6"/>
        <v>0</v>
      </c>
    </row>
    <row r="141" spans="1:7" x14ac:dyDescent="0.25">
      <c r="A141" s="115"/>
      <c r="B141" s="116" t="str">
        <f t="shared" si="5"/>
        <v/>
      </c>
      <c r="D141" s="117"/>
      <c r="G141" s="79">
        <f t="shared" si="6"/>
        <v>0</v>
      </c>
    </row>
    <row r="142" spans="1:7" x14ac:dyDescent="0.25">
      <c r="A142" s="115"/>
      <c r="B142" s="116" t="str">
        <f t="shared" si="5"/>
        <v/>
      </c>
      <c r="D142" s="117"/>
      <c r="G142" s="79">
        <f t="shared" si="6"/>
        <v>0</v>
      </c>
    </row>
    <row r="143" spans="1:7" x14ac:dyDescent="0.25">
      <c r="A143" s="115"/>
      <c r="B143" s="116" t="str">
        <f t="shared" si="5"/>
        <v/>
      </c>
      <c r="D143" s="117"/>
      <c r="G143" s="79">
        <f t="shared" si="6"/>
        <v>0</v>
      </c>
    </row>
    <row r="144" spans="1:7" x14ac:dyDescent="0.25">
      <c r="A144" s="115"/>
      <c r="B144" s="116" t="str">
        <f t="shared" si="5"/>
        <v/>
      </c>
      <c r="D144" s="117"/>
      <c r="G144" s="79">
        <f t="shared" si="6"/>
        <v>0</v>
      </c>
    </row>
    <row r="145" spans="1:7" x14ac:dyDescent="0.25">
      <c r="A145" s="115"/>
      <c r="B145" s="116" t="str">
        <f t="shared" si="5"/>
        <v/>
      </c>
      <c r="D145" s="117"/>
      <c r="G145" s="79">
        <f t="shared" si="6"/>
        <v>0</v>
      </c>
    </row>
    <row r="146" spans="1:7" x14ac:dyDescent="0.25">
      <c r="A146" s="115"/>
      <c r="B146" s="116" t="str">
        <f t="shared" si="5"/>
        <v/>
      </c>
      <c r="D146" s="117"/>
      <c r="G146" s="79">
        <f t="shared" si="6"/>
        <v>0</v>
      </c>
    </row>
    <row r="147" spans="1:7" x14ac:dyDescent="0.25">
      <c r="A147" s="115"/>
      <c r="B147" s="116" t="str">
        <f t="shared" si="5"/>
        <v/>
      </c>
      <c r="D147" s="117"/>
      <c r="G147" s="79">
        <f t="shared" si="6"/>
        <v>0</v>
      </c>
    </row>
    <row r="148" spans="1:7" x14ac:dyDescent="0.25">
      <c r="A148" s="115"/>
      <c r="B148" s="116" t="str">
        <f t="shared" si="5"/>
        <v/>
      </c>
      <c r="D148" s="117"/>
      <c r="G148" s="79">
        <f t="shared" si="6"/>
        <v>0</v>
      </c>
    </row>
    <row r="149" spans="1:7" x14ac:dyDescent="0.25">
      <c r="A149" s="115"/>
      <c r="B149" s="116" t="str">
        <f t="shared" si="5"/>
        <v/>
      </c>
      <c r="D149" s="117"/>
      <c r="G149" s="79">
        <f t="shared" si="6"/>
        <v>0</v>
      </c>
    </row>
    <row r="150" spans="1:7" x14ac:dyDescent="0.25">
      <c r="A150" s="115"/>
      <c r="B150" s="116" t="str">
        <f t="shared" si="5"/>
        <v/>
      </c>
      <c r="D150" s="117"/>
      <c r="G150" s="79">
        <f t="shared" si="6"/>
        <v>0</v>
      </c>
    </row>
    <row r="151" spans="1:7" x14ac:dyDescent="0.25">
      <c r="A151" s="115"/>
      <c r="B151" s="116" t="str">
        <f t="shared" si="5"/>
        <v/>
      </c>
      <c r="D151" s="117"/>
      <c r="G151" s="79">
        <f t="shared" si="6"/>
        <v>0</v>
      </c>
    </row>
    <row r="152" spans="1:7" x14ac:dyDescent="0.25">
      <c r="A152" s="115"/>
      <c r="B152" s="116" t="str">
        <f t="shared" si="5"/>
        <v/>
      </c>
      <c r="D152" s="117"/>
      <c r="G152" s="79">
        <f t="shared" si="6"/>
        <v>0</v>
      </c>
    </row>
    <row r="153" spans="1:7" x14ac:dyDescent="0.25">
      <c r="A153" s="115"/>
      <c r="B153" s="116" t="str">
        <f t="shared" si="5"/>
        <v/>
      </c>
      <c r="D153" s="117"/>
      <c r="G153" s="79">
        <f t="shared" si="6"/>
        <v>0</v>
      </c>
    </row>
    <row r="154" spans="1:7" x14ac:dyDescent="0.25">
      <c r="A154" s="115"/>
      <c r="B154" s="116" t="str">
        <f t="shared" si="5"/>
        <v/>
      </c>
      <c r="D154" s="117"/>
      <c r="G154" s="79">
        <f t="shared" si="6"/>
        <v>0</v>
      </c>
    </row>
    <row r="155" spans="1:7" x14ac:dyDescent="0.25">
      <c r="A155" s="115"/>
      <c r="B155" s="116" t="str">
        <f t="shared" si="5"/>
        <v/>
      </c>
      <c r="D155" s="117"/>
      <c r="G155" s="79">
        <f t="shared" si="6"/>
        <v>0</v>
      </c>
    </row>
    <row r="156" spans="1:7" x14ac:dyDescent="0.25">
      <c r="A156" s="115"/>
      <c r="B156" s="116" t="str">
        <f t="shared" si="5"/>
        <v/>
      </c>
      <c r="D156" s="117"/>
      <c r="G156" s="79">
        <f t="shared" si="6"/>
        <v>0</v>
      </c>
    </row>
    <row r="157" spans="1:7" x14ac:dyDescent="0.25">
      <c r="A157" s="115"/>
      <c r="B157" s="116" t="str">
        <f t="shared" si="5"/>
        <v/>
      </c>
      <c r="D157" s="117"/>
      <c r="G157" s="79">
        <f t="shared" si="6"/>
        <v>0</v>
      </c>
    </row>
    <row r="158" spans="1:7" x14ac:dyDescent="0.25">
      <c r="A158" s="115"/>
      <c r="B158" s="116" t="str">
        <f t="shared" si="5"/>
        <v/>
      </c>
      <c r="D158" s="117"/>
      <c r="G158" s="79">
        <f t="shared" si="6"/>
        <v>0</v>
      </c>
    </row>
    <row r="159" spans="1:7" x14ac:dyDescent="0.25">
      <c r="A159" s="115"/>
      <c r="B159" s="116" t="str">
        <f t="shared" si="5"/>
        <v/>
      </c>
      <c r="D159" s="117"/>
      <c r="G159" s="79">
        <f t="shared" si="6"/>
        <v>0</v>
      </c>
    </row>
    <row r="160" spans="1:7" x14ac:dyDescent="0.25">
      <c r="A160" s="115"/>
      <c r="B160" s="116" t="str">
        <f t="shared" si="5"/>
        <v/>
      </c>
      <c r="D160" s="117"/>
      <c r="G160" s="79">
        <f t="shared" si="6"/>
        <v>0</v>
      </c>
    </row>
    <row r="161" spans="1:7" x14ac:dyDescent="0.25">
      <c r="A161" s="115"/>
      <c r="B161" s="116" t="str">
        <f t="shared" si="5"/>
        <v/>
      </c>
      <c r="D161" s="117"/>
      <c r="G161" s="79">
        <f t="shared" si="6"/>
        <v>0</v>
      </c>
    </row>
    <row r="162" spans="1:7" x14ac:dyDescent="0.25">
      <c r="A162" s="115"/>
      <c r="B162" s="116" t="str">
        <f t="shared" si="5"/>
        <v/>
      </c>
      <c r="D162" s="117"/>
      <c r="G162" s="79">
        <f t="shared" si="6"/>
        <v>0</v>
      </c>
    </row>
    <row r="163" spans="1:7" x14ac:dyDescent="0.25">
      <c r="A163" s="115"/>
      <c r="B163" s="116" t="str">
        <f t="shared" si="5"/>
        <v/>
      </c>
      <c r="D163" s="117"/>
      <c r="G163" s="79">
        <f t="shared" si="6"/>
        <v>0</v>
      </c>
    </row>
    <row r="164" spans="1:7" x14ac:dyDescent="0.25">
      <c r="A164" s="115"/>
      <c r="B164" s="116" t="str">
        <f t="shared" si="5"/>
        <v/>
      </c>
      <c r="D164" s="117"/>
      <c r="G164" s="79">
        <f t="shared" si="6"/>
        <v>0</v>
      </c>
    </row>
    <row r="165" spans="1:7" x14ac:dyDescent="0.25">
      <c r="A165" s="115"/>
      <c r="B165" s="116" t="str">
        <f t="shared" si="5"/>
        <v/>
      </c>
      <c r="D165" s="117"/>
      <c r="G165" s="79">
        <f t="shared" si="6"/>
        <v>0</v>
      </c>
    </row>
    <row r="166" spans="1:7" x14ac:dyDescent="0.25">
      <c r="A166" s="115"/>
      <c r="B166" s="116" t="str">
        <f t="shared" si="5"/>
        <v/>
      </c>
      <c r="D166" s="117"/>
      <c r="G166" s="79">
        <f t="shared" si="6"/>
        <v>0</v>
      </c>
    </row>
    <row r="167" spans="1:7" x14ac:dyDescent="0.25">
      <c r="A167" s="115"/>
      <c r="B167" s="116" t="str">
        <f t="shared" si="5"/>
        <v/>
      </c>
      <c r="D167" s="117"/>
      <c r="G167" s="79">
        <f t="shared" si="6"/>
        <v>0</v>
      </c>
    </row>
    <row r="168" spans="1:7" x14ac:dyDescent="0.25">
      <c r="A168" s="115"/>
      <c r="B168" s="116" t="str">
        <f t="shared" si="5"/>
        <v/>
      </c>
      <c r="D168" s="117"/>
      <c r="G168" s="79">
        <f t="shared" si="6"/>
        <v>0</v>
      </c>
    </row>
    <row r="169" spans="1:7" x14ac:dyDescent="0.25">
      <c r="A169" s="115"/>
      <c r="B169" s="116" t="str">
        <f t="shared" si="5"/>
        <v/>
      </c>
      <c r="D169" s="117"/>
      <c r="G169" s="79">
        <f t="shared" si="6"/>
        <v>0</v>
      </c>
    </row>
    <row r="170" spans="1:7" x14ac:dyDescent="0.25">
      <c r="A170" s="115"/>
      <c r="B170" s="116" t="str">
        <f t="shared" si="5"/>
        <v/>
      </c>
      <c r="D170" s="117"/>
      <c r="G170" s="79">
        <f t="shared" si="6"/>
        <v>0</v>
      </c>
    </row>
    <row r="171" spans="1:7" x14ac:dyDescent="0.25">
      <c r="A171" s="115"/>
      <c r="B171" s="116" t="str">
        <f t="shared" si="5"/>
        <v/>
      </c>
      <c r="D171" s="117"/>
      <c r="G171" s="79">
        <f t="shared" si="6"/>
        <v>0</v>
      </c>
    </row>
    <row r="172" spans="1:7" x14ac:dyDescent="0.25">
      <c r="A172" s="115"/>
      <c r="B172" s="116" t="str">
        <f t="shared" si="5"/>
        <v/>
      </c>
      <c r="D172" s="117"/>
      <c r="G172" s="79">
        <f t="shared" si="6"/>
        <v>0</v>
      </c>
    </row>
    <row r="173" spans="1:7" x14ac:dyDescent="0.25">
      <c r="A173" s="115"/>
      <c r="B173" s="116" t="str">
        <f t="shared" si="5"/>
        <v/>
      </c>
      <c r="D173" s="117"/>
      <c r="G173" s="79">
        <f t="shared" si="6"/>
        <v>0</v>
      </c>
    </row>
    <row r="174" spans="1:7" x14ac:dyDescent="0.25">
      <c r="A174" s="115"/>
      <c r="B174" s="116" t="str">
        <f t="shared" si="5"/>
        <v/>
      </c>
      <c r="D174" s="117"/>
      <c r="G174" s="79">
        <f t="shared" si="6"/>
        <v>0</v>
      </c>
    </row>
    <row r="175" spans="1:7" x14ac:dyDescent="0.25">
      <c r="A175" s="115"/>
      <c r="B175" s="116" t="str">
        <f t="shared" si="5"/>
        <v/>
      </c>
      <c r="D175" s="117"/>
      <c r="G175" s="79">
        <f t="shared" si="6"/>
        <v>0</v>
      </c>
    </row>
    <row r="176" spans="1:7" x14ac:dyDescent="0.25">
      <c r="A176" s="115"/>
      <c r="B176" s="116" t="str">
        <f t="shared" si="5"/>
        <v/>
      </c>
      <c r="D176" s="117"/>
      <c r="G176" s="79">
        <f t="shared" si="6"/>
        <v>0</v>
      </c>
    </row>
    <row r="177" spans="1:7" x14ac:dyDescent="0.25">
      <c r="A177" s="115"/>
      <c r="B177" s="116" t="str">
        <f t="shared" si="5"/>
        <v/>
      </c>
      <c r="D177" s="117"/>
      <c r="G177" s="79">
        <f t="shared" si="6"/>
        <v>0</v>
      </c>
    </row>
    <row r="178" spans="1:7" x14ac:dyDescent="0.25">
      <c r="A178" s="115"/>
      <c r="B178" s="116" t="str">
        <f t="shared" si="5"/>
        <v/>
      </c>
      <c r="D178" s="117"/>
      <c r="G178" s="79">
        <f t="shared" si="6"/>
        <v>0</v>
      </c>
    </row>
    <row r="179" spans="1:7" x14ac:dyDescent="0.25">
      <c r="A179" s="115"/>
      <c r="B179" s="116" t="str">
        <f t="shared" si="5"/>
        <v/>
      </c>
      <c r="D179" s="117"/>
      <c r="G179" s="79">
        <f t="shared" si="6"/>
        <v>0</v>
      </c>
    </row>
    <row r="180" spans="1:7" x14ac:dyDescent="0.25">
      <c r="A180" s="115"/>
      <c r="B180" s="116" t="str">
        <f t="shared" si="5"/>
        <v/>
      </c>
      <c r="D180" s="117"/>
      <c r="G180" s="79">
        <f t="shared" si="6"/>
        <v>0</v>
      </c>
    </row>
    <row r="181" spans="1:7" x14ac:dyDescent="0.25">
      <c r="A181" s="115"/>
      <c r="B181" s="116" t="str">
        <f t="shared" si="5"/>
        <v/>
      </c>
      <c r="D181" s="117"/>
      <c r="G181" s="79">
        <f t="shared" si="6"/>
        <v>0</v>
      </c>
    </row>
    <row r="182" spans="1:7" x14ac:dyDescent="0.25">
      <c r="A182" s="115"/>
      <c r="B182" s="116" t="str">
        <f t="shared" si="5"/>
        <v/>
      </c>
      <c r="D182" s="117"/>
      <c r="G182" s="79">
        <f t="shared" si="6"/>
        <v>0</v>
      </c>
    </row>
    <row r="183" spans="1:7" x14ac:dyDescent="0.25">
      <c r="A183" s="115"/>
      <c r="B183" s="116" t="str">
        <f t="shared" si="5"/>
        <v/>
      </c>
      <c r="D183" s="117"/>
      <c r="G183" s="79">
        <f t="shared" si="6"/>
        <v>0</v>
      </c>
    </row>
    <row r="184" spans="1:7" x14ac:dyDescent="0.25">
      <c r="A184" s="115"/>
      <c r="B184" s="116" t="str">
        <f t="shared" si="5"/>
        <v/>
      </c>
      <c r="D184" s="117"/>
      <c r="G184" s="79">
        <f t="shared" si="6"/>
        <v>0</v>
      </c>
    </row>
    <row r="185" spans="1:7" x14ac:dyDescent="0.25">
      <c r="A185" s="115"/>
      <c r="B185" s="116" t="str">
        <f t="shared" si="5"/>
        <v/>
      </c>
      <c r="D185" s="117"/>
      <c r="G185" s="79">
        <f t="shared" si="6"/>
        <v>0</v>
      </c>
    </row>
    <row r="186" spans="1:7" x14ac:dyDescent="0.25">
      <c r="A186" s="115"/>
      <c r="B186" s="116" t="str">
        <f t="shared" si="5"/>
        <v/>
      </c>
      <c r="D186" s="117"/>
      <c r="G186" s="79">
        <f t="shared" si="6"/>
        <v>0</v>
      </c>
    </row>
    <row r="187" spans="1:7" x14ac:dyDescent="0.25">
      <c r="A187" s="115"/>
      <c r="B187" s="116" t="str">
        <f t="shared" si="5"/>
        <v/>
      </c>
      <c r="D187" s="117"/>
      <c r="G187" s="79">
        <f t="shared" si="6"/>
        <v>0</v>
      </c>
    </row>
    <row r="188" spans="1:7" x14ac:dyDescent="0.25">
      <c r="A188" s="115"/>
      <c r="B188" s="116" t="str">
        <f t="shared" si="5"/>
        <v/>
      </c>
      <c r="D188" s="117"/>
      <c r="G188" s="79">
        <f t="shared" si="6"/>
        <v>0</v>
      </c>
    </row>
    <row r="189" spans="1:7" x14ac:dyDescent="0.25">
      <c r="A189" s="115"/>
      <c r="B189" s="116" t="str">
        <f t="shared" si="5"/>
        <v/>
      </c>
      <c r="D189" s="117"/>
      <c r="G189" s="79">
        <f t="shared" si="6"/>
        <v>0</v>
      </c>
    </row>
    <row r="190" spans="1:7" x14ac:dyDescent="0.25">
      <c r="A190" s="115"/>
      <c r="B190" s="116" t="str">
        <f t="shared" si="5"/>
        <v/>
      </c>
      <c r="D190" s="117"/>
      <c r="G190" s="79">
        <f t="shared" si="6"/>
        <v>0</v>
      </c>
    </row>
    <row r="191" spans="1:7" x14ac:dyDescent="0.25">
      <c r="A191" s="115"/>
      <c r="B191" s="116" t="str">
        <f t="shared" si="5"/>
        <v/>
      </c>
      <c r="D191" s="117"/>
      <c r="G191" s="79">
        <f t="shared" si="6"/>
        <v>0</v>
      </c>
    </row>
    <row r="192" spans="1:7" x14ac:dyDescent="0.25">
      <c r="A192" s="115"/>
      <c r="B192" s="116" t="str">
        <f t="shared" si="5"/>
        <v/>
      </c>
      <c r="D192" s="117"/>
      <c r="G192" s="79">
        <f t="shared" si="6"/>
        <v>0</v>
      </c>
    </row>
    <row r="193" spans="1:7" x14ac:dyDescent="0.25">
      <c r="A193" s="115"/>
      <c r="B193" s="116" t="str">
        <f t="shared" si="5"/>
        <v/>
      </c>
      <c r="D193" s="117"/>
      <c r="G193" s="79">
        <f t="shared" si="6"/>
        <v>0</v>
      </c>
    </row>
    <row r="194" spans="1:7" x14ac:dyDescent="0.25">
      <c r="A194" s="115"/>
      <c r="B194" s="116" t="str">
        <f t="shared" si="5"/>
        <v/>
      </c>
      <c r="D194" s="117"/>
      <c r="G194" s="79">
        <f t="shared" si="6"/>
        <v>0</v>
      </c>
    </row>
    <row r="195" spans="1:7" x14ac:dyDescent="0.25">
      <c r="A195" s="115"/>
      <c r="B195" s="116" t="str">
        <f t="shared" ref="B195:B258" si="7">LEFT(C195,10)</f>
        <v/>
      </c>
      <c r="D195" s="117"/>
      <c r="G195" s="79">
        <f t="shared" si="6"/>
        <v>0</v>
      </c>
    </row>
    <row r="196" spans="1:7" x14ac:dyDescent="0.25">
      <c r="A196" s="115"/>
      <c r="B196" s="116" t="str">
        <f t="shared" si="7"/>
        <v/>
      </c>
      <c r="D196" s="117"/>
      <c r="G196" s="79">
        <f t="shared" ref="G196:G259" si="8">G195-E196+F196</f>
        <v>0</v>
      </c>
    </row>
    <row r="197" spans="1:7" x14ac:dyDescent="0.25">
      <c r="A197" s="115"/>
      <c r="B197" s="116" t="str">
        <f t="shared" si="7"/>
        <v/>
      </c>
      <c r="D197" s="117"/>
      <c r="G197" s="79">
        <f t="shared" si="8"/>
        <v>0</v>
      </c>
    </row>
    <row r="198" spans="1:7" x14ac:dyDescent="0.25">
      <c r="A198" s="115"/>
      <c r="B198" s="116" t="str">
        <f t="shared" si="7"/>
        <v/>
      </c>
      <c r="D198" s="117"/>
      <c r="G198" s="79">
        <f t="shared" si="8"/>
        <v>0</v>
      </c>
    </row>
    <row r="199" spans="1:7" x14ac:dyDescent="0.25">
      <c r="A199" s="115"/>
      <c r="B199" s="116" t="str">
        <f t="shared" si="7"/>
        <v/>
      </c>
      <c r="D199" s="117"/>
      <c r="G199" s="79">
        <f t="shared" si="8"/>
        <v>0</v>
      </c>
    </row>
    <row r="200" spans="1:7" x14ac:dyDescent="0.25">
      <c r="A200" s="115"/>
      <c r="B200" s="116" t="str">
        <f t="shared" si="7"/>
        <v/>
      </c>
      <c r="D200" s="117"/>
      <c r="G200" s="79">
        <f t="shared" si="8"/>
        <v>0</v>
      </c>
    </row>
    <row r="201" spans="1:7" x14ac:dyDescent="0.25">
      <c r="A201" s="115"/>
      <c r="B201" s="116" t="str">
        <f t="shared" si="7"/>
        <v/>
      </c>
      <c r="D201" s="117"/>
      <c r="G201" s="79">
        <f t="shared" si="8"/>
        <v>0</v>
      </c>
    </row>
    <row r="202" spans="1:7" x14ac:dyDescent="0.25">
      <c r="A202" s="115"/>
      <c r="B202" s="116" t="str">
        <f t="shared" si="7"/>
        <v/>
      </c>
      <c r="D202" s="117"/>
      <c r="G202" s="79">
        <f t="shared" si="8"/>
        <v>0</v>
      </c>
    </row>
    <row r="203" spans="1:7" x14ac:dyDescent="0.25">
      <c r="A203" s="115"/>
      <c r="B203" s="116" t="str">
        <f t="shared" si="7"/>
        <v/>
      </c>
      <c r="D203" s="117"/>
      <c r="G203" s="79">
        <f t="shared" si="8"/>
        <v>0</v>
      </c>
    </row>
    <row r="204" spans="1:7" x14ac:dyDescent="0.25">
      <c r="A204" s="115"/>
      <c r="B204" s="116" t="str">
        <f t="shared" si="7"/>
        <v/>
      </c>
      <c r="D204" s="117"/>
      <c r="G204" s="79">
        <f t="shared" si="8"/>
        <v>0</v>
      </c>
    </row>
    <row r="205" spans="1:7" x14ac:dyDescent="0.25">
      <c r="A205" s="115"/>
      <c r="B205" s="116" t="str">
        <f t="shared" si="7"/>
        <v/>
      </c>
      <c r="D205" s="117"/>
      <c r="G205" s="79">
        <f t="shared" si="8"/>
        <v>0</v>
      </c>
    </row>
    <row r="206" spans="1:7" x14ac:dyDescent="0.25">
      <c r="A206" s="115"/>
      <c r="B206" s="116" t="str">
        <f t="shared" si="7"/>
        <v/>
      </c>
      <c r="D206" s="117"/>
      <c r="G206" s="79">
        <f t="shared" si="8"/>
        <v>0</v>
      </c>
    </row>
    <row r="207" spans="1:7" x14ac:dyDescent="0.25">
      <c r="A207" s="115"/>
      <c r="B207" s="116" t="str">
        <f t="shared" si="7"/>
        <v/>
      </c>
      <c r="D207" s="117"/>
      <c r="G207" s="79">
        <f t="shared" si="8"/>
        <v>0</v>
      </c>
    </row>
    <row r="208" spans="1:7" x14ac:dyDescent="0.25">
      <c r="A208" s="115"/>
      <c r="B208" s="116" t="str">
        <f t="shared" si="7"/>
        <v/>
      </c>
      <c r="D208" s="117"/>
      <c r="G208" s="79">
        <f t="shared" si="8"/>
        <v>0</v>
      </c>
    </row>
    <row r="209" spans="1:7" x14ac:dyDescent="0.25">
      <c r="A209" s="115"/>
      <c r="B209" s="116" t="str">
        <f t="shared" si="7"/>
        <v/>
      </c>
      <c r="D209" s="117"/>
      <c r="G209" s="79">
        <f t="shared" si="8"/>
        <v>0</v>
      </c>
    </row>
    <row r="210" spans="1:7" x14ac:dyDescent="0.25">
      <c r="A210" s="115"/>
      <c r="B210" s="116" t="str">
        <f t="shared" si="7"/>
        <v/>
      </c>
      <c r="D210" s="117"/>
      <c r="G210" s="79">
        <f t="shared" si="8"/>
        <v>0</v>
      </c>
    </row>
    <row r="211" spans="1:7" x14ac:dyDescent="0.25">
      <c r="A211" s="115"/>
      <c r="B211" s="116" t="str">
        <f t="shared" si="7"/>
        <v/>
      </c>
      <c r="D211" s="117"/>
      <c r="G211" s="79">
        <f t="shared" si="8"/>
        <v>0</v>
      </c>
    </row>
    <row r="212" spans="1:7" x14ac:dyDescent="0.25">
      <c r="A212" s="115"/>
      <c r="B212" s="116" t="str">
        <f t="shared" si="7"/>
        <v/>
      </c>
      <c r="D212" s="117"/>
      <c r="G212" s="79">
        <f t="shared" si="8"/>
        <v>0</v>
      </c>
    </row>
    <row r="213" spans="1:7" x14ac:dyDescent="0.25">
      <c r="A213" s="115"/>
      <c r="B213" s="116" t="str">
        <f t="shared" si="7"/>
        <v/>
      </c>
      <c r="D213" s="117"/>
      <c r="G213" s="79">
        <f t="shared" si="8"/>
        <v>0</v>
      </c>
    </row>
    <row r="214" spans="1:7" x14ac:dyDescent="0.25">
      <c r="A214" s="115"/>
      <c r="B214" s="116" t="str">
        <f t="shared" si="7"/>
        <v/>
      </c>
      <c r="D214" s="117"/>
      <c r="G214" s="79">
        <f t="shared" si="8"/>
        <v>0</v>
      </c>
    </row>
    <row r="215" spans="1:7" x14ac:dyDescent="0.25">
      <c r="A215" s="115"/>
      <c r="B215" s="116" t="str">
        <f t="shared" si="7"/>
        <v/>
      </c>
      <c r="D215" s="117"/>
      <c r="G215" s="79">
        <f t="shared" si="8"/>
        <v>0</v>
      </c>
    </row>
    <row r="216" spans="1:7" x14ac:dyDescent="0.25">
      <c r="A216" s="115"/>
      <c r="B216" s="116" t="str">
        <f t="shared" si="7"/>
        <v/>
      </c>
      <c r="D216" s="117"/>
      <c r="G216" s="79">
        <f t="shared" si="8"/>
        <v>0</v>
      </c>
    </row>
    <row r="217" spans="1:7" x14ac:dyDescent="0.25">
      <c r="B217" s="116" t="str">
        <f t="shared" si="7"/>
        <v/>
      </c>
      <c r="D217" s="117"/>
      <c r="G217" s="79">
        <f t="shared" si="8"/>
        <v>0</v>
      </c>
    </row>
    <row r="218" spans="1:7" x14ac:dyDescent="0.25">
      <c r="B218" s="116" t="str">
        <f t="shared" si="7"/>
        <v/>
      </c>
      <c r="D218" s="117"/>
      <c r="G218" s="79">
        <f t="shared" si="8"/>
        <v>0</v>
      </c>
    </row>
    <row r="219" spans="1:7" x14ac:dyDescent="0.25">
      <c r="B219" s="116" t="str">
        <f t="shared" si="7"/>
        <v/>
      </c>
      <c r="D219" s="117"/>
      <c r="G219" s="79">
        <f t="shared" si="8"/>
        <v>0</v>
      </c>
    </row>
    <row r="220" spans="1:7" x14ac:dyDescent="0.25">
      <c r="B220" s="116" t="str">
        <f t="shared" si="7"/>
        <v/>
      </c>
      <c r="D220" s="117"/>
      <c r="G220" s="79">
        <f t="shared" si="8"/>
        <v>0</v>
      </c>
    </row>
    <row r="221" spans="1:7" x14ac:dyDescent="0.25">
      <c r="B221" s="116" t="str">
        <f t="shared" si="7"/>
        <v/>
      </c>
      <c r="D221" s="117"/>
      <c r="G221" s="79">
        <f t="shared" si="8"/>
        <v>0</v>
      </c>
    </row>
    <row r="222" spans="1:7" x14ac:dyDescent="0.25">
      <c r="B222" s="116" t="str">
        <f t="shared" si="7"/>
        <v/>
      </c>
      <c r="D222" s="117"/>
      <c r="G222" s="79">
        <f t="shared" si="8"/>
        <v>0</v>
      </c>
    </row>
    <row r="223" spans="1:7" x14ac:dyDescent="0.25">
      <c r="B223" s="116" t="str">
        <f t="shared" si="7"/>
        <v/>
      </c>
      <c r="D223" s="117"/>
      <c r="G223" s="79">
        <f t="shared" si="8"/>
        <v>0</v>
      </c>
    </row>
    <row r="224" spans="1:7" x14ac:dyDescent="0.25">
      <c r="B224" s="116" t="str">
        <f t="shared" si="7"/>
        <v/>
      </c>
      <c r="D224" s="117"/>
      <c r="G224" s="79">
        <f t="shared" si="8"/>
        <v>0</v>
      </c>
    </row>
    <row r="225" spans="2:7" x14ac:dyDescent="0.25">
      <c r="B225" s="116" t="str">
        <f t="shared" si="7"/>
        <v/>
      </c>
      <c r="D225" s="117"/>
      <c r="G225" s="79">
        <f t="shared" si="8"/>
        <v>0</v>
      </c>
    </row>
    <row r="226" spans="2:7" x14ac:dyDescent="0.25">
      <c r="B226" s="116" t="str">
        <f t="shared" si="7"/>
        <v/>
      </c>
      <c r="D226" s="117"/>
      <c r="G226" s="79">
        <f t="shared" si="8"/>
        <v>0</v>
      </c>
    </row>
    <row r="227" spans="2:7" x14ac:dyDescent="0.25">
      <c r="B227" s="116" t="str">
        <f t="shared" si="7"/>
        <v/>
      </c>
      <c r="D227" s="117"/>
      <c r="G227" s="79">
        <f t="shared" si="8"/>
        <v>0</v>
      </c>
    </row>
    <row r="228" spans="2:7" x14ac:dyDescent="0.25">
      <c r="B228" s="116" t="str">
        <f t="shared" si="7"/>
        <v/>
      </c>
      <c r="D228" s="117"/>
      <c r="G228" s="79">
        <f t="shared" si="8"/>
        <v>0</v>
      </c>
    </row>
    <row r="229" spans="2:7" x14ac:dyDescent="0.25">
      <c r="B229" s="116" t="str">
        <f t="shared" si="7"/>
        <v/>
      </c>
      <c r="D229" s="117"/>
      <c r="G229" s="79">
        <f t="shared" si="8"/>
        <v>0</v>
      </c>
    </row>
    <row r="230" spans="2:7" x14ac:dyDescent="0.25">
      <c r="B230" s="116" t="str">
        <f t="shared" si="7"/>
        <v/>
      </c>
      <c r="D230" s="117"/>
      <c r="G230" s="79">
        <f t="shared" si="8"/>
        <v>0</v>
      </c>
    </row>
    <row r="231" spans="2:7" x14ac:dyDescent="0.25">
      <c r="B231" s="116" t="str">
        <f t="shared" si="7"/>
        <v/>
      </c>
      <c r="D231" s="117"/>
      <c r="G231" s="79">
        <f t="shared" si="8"/>
        <v>0</v>
      </c>
    </row>
    <row r="232" spans="2:7" x14ac:dyDescent="0.25">
      <c r="B232" s="116" t="str">
        <f t="shared" si="7"/>
        <v/>
      </c>
      <c r="D232" s="117"/>
      <c r="G232" s="79">
        <f t="shared" si="8"/>
        <v>0</v>
      </c>
    </row>
    <row r="233" spans="2:7" x14ac:dyDescent="0.25">
      <c r="B233" s="116" t="str">
        <f t="shared" si="7"/>
        <v/>
      </c>
      <c r="D233" s="117"/>
      <c r="G233" s="79">
        <f t="shared" si="8"/>
        <v>0</v>
      </c>
    </row>
    <row r="234" spans="2:7" x14ac:dyDescent="0.25">
      <c r="B234" s="116" t="str">
        <f t="shared" si="7"/>
        <v/>
      </c>
      <c r="D234" s="117"/>
      <c r="G234" s="79">
        <f t="shared" si="8"/>
        <v>0</v>
      </c>
    </row>
    <row r="235" spans="2:7" x14ac:dyDescent="0.25">
      <c r="B235" s="116" t="str">
        <f t="shared" si="7"/>
        <v/>
      </c>
      <c r="D235" s="117"/>
      <c r="G235" s="79">
        <f t="shared" si="8"/>
        <v>0</v>
      </c>
    </row>
    <row r="236" spans="2:7" x14ac:dyDescent="0.25">
      <c r="B236" s="116" t="str">
        <f t="shared" si="7"/>
        <v/>
      </c>
      <c r="D236" s="117"/>
      <c r="G236" s="79">
        <f t="shared" si="8"/>
        <v>0</v>
      </c>
    </row>
    <row r="237" spans="2:7" x14ac:dyDescent="0.25">
      <c r="B237" s="116" t="str">
        <f t="shared" si="7"/>
        <v/>
      </c>
      <c r="D237" s="117"/>
      <c r="G237" s="79">
        <f t="shared" si="8"/>
        <v>0</v>
      </c>
    </row>
    <row r="238" spans="2:7" x14ac:dyDescent="0.25">
      <c r="B238" s="116" t="str">
        <f t="shared" si="7"/>
        <v/>
      </c>
      <c r="D238" s="117"/>
      <c r="G238" s="79">
        <f t="shared" si="8"/>
        <v>0</v>
      </c>
    </row>
    <row r="239" spans="2:7" x14ac:dyDescent="0.25">
      <c r="B239" s="116" t="str">
        <f t="shared" si="7"/>
        <v/>
      </c>
      <c r="D239" s="117"/>
      <c r="G239" s="79">
        <f t="shared" si="8"/>
        <v>0</v>
      </c>
    </row>
    <row r="240" spans="2:7" x14ac:dyDescent="0.25">
      <c r="B240" s="116" t="str">
        <f t="shared" si="7"/>
        <v/>
      </c>
      <c r="D240" s="117"/>
      <c r="G240" s="79">
        <f t="shared" si="8"/>
        <v>0</v>
      </c>
    </row>
    <row r="241" spans="2:7" x14ac:dyDescent="0.25">
      <c r="B241" s="116" t="str">
        <f t="shared" si="7"/>
        <v/>
      </c>
      <c r="D241" s="117"/>
      <c r="G241" s="79">
        <f t="shared" si="8"/>
        <v>0</v>
      </c>
    </row>
    <row r="242" spans="2:7" x14ac:dyDescent="0.25">
      <c r="B242" s="116" t="str">
        <f t="shared" si="7"/>
        <v/>
      </c>
      <c r="D242" s="117"/>
      <c r="G242" s="79">
        <f t="shared" si="8"/>
        <v>0</v>
      </c>
    </row>
    <row r="243" spans="2:7" x14ac:dyDescent="0.25">
      <c r="B243" s="116" t="str">
        <f t="shared" si="7"/>
        <v/>
      </c>
      <c r="D243" s="117"/>
      <c r="G243" s="79">
        <f t="shared" si="8"/>
        <v>0</v>
      </c>
    </row>
    <row r="244" spans="2:7" x14ac:dyDescent="0.25">
      <c r="B244" s="116" t="str">
        <f t="shared" si="7"/>
        <v/>
      </c>
      <c r="D244" s="117"/>
      <c r="G244" s="79">
        <f t="shared" si="8"/>
        <v>0</v>
      </c>
    </row>
    <row r="245" spans="2:7" x14ac:dyDescent="0.25">
      <c r="B245" s="116" t="str">
        <f t="shared" si="7"/>
        <v/>
      </c>
      <c r="D245" s="117"/>
      <c r="G245" s="79">
        <f t="shared" si="8"/>
        <v>0</v>
      </c>
    </row>
    <row r="246" spans="2:7" x14ac:dyDescent="0.25">
      <c r="B246" s="116" t="str">
        <f t="shared" si="7"/>
        <v/>
      </c>
      <c r="D246" s="117"/>
      <c r="G246" s="79">
        <f t="shared" si="8"/>
        <v>0</v>
      </c>
    </row>
    <row r="247" spans="2:7" x14ac:dyDescent="0.25">
      <c r="B247" s="116" t="str">
        <f t="shared" si="7"/>
        <v/>
      </c>
      <c r="D247" s="117"/>
      <c r="G247" s="79">
        <f t="shared" si="8"/>
        <v>0</v>
      </c>
    </row>
    <row r="248" spans="2:7" x14ac:dyDescent="0.25">
      <c r="B248" s="116" t="str">
        <f t="shared" si="7"/>
        <v/>
      </c>
      <c r="D248" s="117"/>
      <c r="G248" s="79">
        <f t="shared" si="8"/>
        <v>0</v>
      </c>
    </row>
    <row r="249" spans="2:7" x14ac:dyDescent="0.25">
      <c r="B249" s="116" t="str">
        <f t="shared" si="7"/>
        <v/>
      </c>
      <c r="D249" s="117"/>
      <c r="G249" s="79">
        <f t="shared" si="8"/>
        <v>0</v>
      </c>
    </row>
    <row r="250" spans="2:7" x14ac:dyDescent="0.25">
      <c r="B250" s="116" t="str">
        <f t="shared" si="7"/>
        <v/>
      </c>
      <c r="D250" s="117"/>
      <c r="G250" s="79">
        <f t="shared" si="8"/>
        <v>0</v>
      </c>
    </row>
    <row r="251" spans="2:7" x14ac:dyDescent="0.25">
      <c r="B251" s="116" t="str">
        <f t="shared" si="7"/>
        <v/>
      </c>
      <c r="D251" s="117"/>
      <c r="G251" s="79">
        <f t="shared" si="8"/>
        <v>0</v>
      </c>
    </row>
    <row r="252" spans="2:7" x14ac:dyDescent="0.25">
      <c r="B252" s="116" t="str">
        <f t="shared" si="7"/>
        <v/>
      </c>
      <c r="D252" s="117"/>
      <c r="G252" s="79">
        <f t="shared" si="8"/>
        <v>0</v>
      </c>
    </row>
    <row r="253" spans="2:7" x14ac:dyDescent="0.25">
      <c r="B253" s="116" t="str">
        <f t="shared" si="7"/>
        <v/>
      </c>
      <c r="D253" s="117"/>
      <c r="G253" s="79">
        <f t="shared" si="8"/>
        <v>0</v>
      </c>
    </row>
    <row r="254" spans="2:7" x14ac:dyDescent="0.25">
      <c r="B254" s="116" t="str">
        <f t="shared" si="7"/>
        <v/>
      </c>
      <c r="D254" s="117"/>
      <c r="G254" s="79">
        <f t="shared" si="8"/>
        <v>0</v>
      </c>
    </row>
    <row r="255" spans="2:7" x14ac:dyDescent="0.25">
      <c r="B255" s="116" t="str">
        <f t="shared" si="7"/>
        <v/>
      </c>
      <c r="D255" s="117"/>
      <c r="G255" s="79">
        <f t="shared" si="8"/>
        <v>0</v>
      </c>
    </row>
    <row r="256" spans="2:7" x14ac:dyDescent="0.25">
      <c r="B256" s="116" t="str">
        <f t="shared" si="7"/>
        <v/>
      </c>
      <c r="D256" s="117"/>
      <c r="G256" s="79">
        <f t="shared" si="8"/>
        <v>0</v>
      </c>
    </row>
    <row r="257" spans="2:7" x14ac:dyDescent="0.25">
      <c r="B257" s="116" t="str">
        <f t="shared" si="7"/>
        <v/>
      </c>
      <c r="D257" s="117"/>
      <c r="G257" s="79">
        <f t="shared" si="8"/>
        <v>0</v>
      </c>
    </row>
    <row r="258" spans="2:7" x14ac:dyDescent="0.25">
      <c r="B258" s="116" t="str">
        <f t="shared" si="7"/>
        <v/>
      </c>
      <c r="D258" s="117"/>
      <c r="G258" s="79">
        <f t="shared" si="8"/>
        <v>0</v>
      </c>
    </row>
    <row r="259" spans="2:7" x14ac:dyDescent="0.25">
      <c r="B259" s="116" t="str">
        <f t="shared" ref="B259:B322" si="9">LEFT(C259,10)</f>
        <v/>
      </c>
      <c r="D259" s="117"/>
      <c r="G259" s="79">
        <f t="shared" si="8"/>
        <v>0</v>
      </c>
    </row>
    <row r="260" spans="2:7" x14ac:dyDescent="0.25">
      <c r="B260" s="116" t="str">
        <f t="shared" si="9"/>
        <v/>
      </c>
      <c r="D260" s="117"/>
      <c r="G260" s="79">
        <f t="shared" ref="G260:G323" si="10">G259-E260+F260</f>
        <v>0</v>
      </c>
    </row>
    <row r="261" spans="2:7" x14ac:dyDescent="0.25">
      <c r="B261" s="116" t="str">
        <f t="shared" si="9"/>
        <v/>
      </c>
      <c r="D261" s="117"/>
      <c r="G261" s="79">
        <f t="shared" si="10"/>
        <v>0</v>
      </c>
    </row>
    <row r="262" spans="2:7" x14ac:dyDescent="0.25">
      <c r="B262" s="116" t="str">
        <f t="shared" si="9"/>
        <v/>
      </c>
      <c r="D262" s="117"/>
      <c r="G262" s="79">
        <f t="shared" si="10"/>
        <v>0</v>
      </c>
    </row>
    <row r="263" spans="2:7" x14ac:dyDescent="0.25">
      <c r="B263" s="116" t="str">
        <f t="shared" si="9"/>
        <v/>
      </c>
      <c r="D263" s="117"/>
      <c r="G263" s="79">
        <f t="shared" si="10"/>
        <v>0</v>
      </c>
    </row>
    <row r="264" spans="2:7" x14ac:dyDescent="0.25">
      <c r="B264" s="116" t="str">
        <f t="shared" si="9"/>
        <v/>
      </c>
      <c r="D264" s="117"/>
      <c r="G264" s="79">
        <f t="shared" si="10"/>
        <v>0</v>
      </c>
    </row>
    <row r="265" spans="2:7" x14ac:dyDescent="0.25">
      <c r="B265" s="116" t="str">
        <f t="shared" si="9"/>
        <v/>
      </c>
      <c r="D265" s="117"/>
      <c r="G265" s="79">
        <f t="shared" si="10"/>
        <v>0</v>
      </c>
    </row>
    <row r="266" spans="2:7" x14ac:dyDescent="0.25">
      <c r="B266" s="116" t="str">
        <f t="shared" si="9"/>
        <v/>
      </c>
      <c r="D266" s="117"/>
      <c r="G266" s="79">
        <f t="shared" si="10"/>
        <v>0</v>
      </c>
    </row>
    <row r="267" spans="2:7" x14ac:dyDescent="0.25">
      <c r="B267" s="116" t="str">
        <f t="shared" si="9"/>
        <v/>
      </c>
      <c r="D267" s="117"/>
      <c r="G267" s="79">
        <f t="shared" si="10"/>
        <v>0</v>
      </c>
    </row>
    <row r="268" spans="2:7" x14ac:dyDescent="0.25">
      <c r="B268" s="116" t="str">
        <f t="shared" si="9"/>
        <v/>
      </c>
      <c r="D268" s="117"/>
      <c r="G268" s="79">
        <f t="shared" si="10"/>
        <v>0</v>
      </c>
    </row>
    <row r="269" spans="2:7" x14ac:dyDescent="0.25">
      <c r="B269" s="116" t="str">
        <f t="shared" si="9"/>
        <v/>
      </c>
      <c r="D269" s="117"/>
      <c r="G269" s="79">
        <f t="shared" si="10"/>
        <v>0</v>
      </c>
    </row>
    <row r="270" spans="2:7" x14ac:dyDescent="0.25">
      <c r="B270" s="116" t="str">
        <f t="shared" si="9"/>
        <v/>
      </c>
      <c r="D270" s="117"/>
      <c r="G270" s="79">
        <f t="shared" si="10"/>
        <v>0</v>
      </c>
    </row>
    <row r="271" spans="2:7" x14ac:dyDescent="0.25">
      <c r="B271" s="116" t="str">
        <f t="shared" si="9"/>
        <v/>
      </c>
      <c r="D271" s="117"/>
      <c r="G271" s="79">
        <f t="shared" si="10"/>
        <v>0</v>
      </c>
    </row>
    <row r="272" spans="2:7" x14ac:dyDescent="0.25">
      <c r="B272" s="116" t="str">
        <f t="shared" si="9"/>
        <v/>
      </c>
      <c r="D272" s="117"/>
      <c r="G272" s="79">
        <f t="shared" si="10"/>
        <v>0</v>
      </c>
    </row>
    <row r="273" spans="2:7" x14ac:dyDescent="0.25">
      <c r="B273" s="116" t="str">
        <f t="shared" si="9"/>
        <v/>
      </c>
      <c r="D273" s="117"/>
      <c r="G273" s="79">
        <f t="shared" si="10"/>
        <v>0</v>
      </c>
    </row>
    <row r="274" spans="2:7" x14ac:dyDescent="0.25">
      <c r="B274" s="116" t="str">
        <f t="shared" si="9"/>
        <v/>
      </c>
      <c r="D274" s="117"/>
      <c r="G274" s="79">
        <f t="shared" si="10"/>
        <v>0</v>
      </c>
    </row>
    <row r="275" spans="2:7" x14ac:dyDescent="0.25">
      <c r="B275" s="116" t="str">
        <f t="shared" si="9"/>
        <v/>
      </c>
      <c r="D275" s="117"/>
      <c r="G275" s="79">
        <f t="shared" si="10"/>
        <v>0</v>
      </c>
    </row>
    <row r="276" spans="2:7" x14ac:dyDescent="0.25">
      <c r="B276" s="116" t="str">
        <f t="shared" si="9"/>
        <v/>
      </c>
      <c r="D276" s="117"/>
      <c r="G276" s="79">
        <f t="shared" si="10"/>
        <v>0</v>
      </c>
    </row>
    <row r="277" spans="2:7" x14ac:dyDescent="0.25">
      <c r="B277" s="116" t="str">
        <f t="shared" si="9"/>
        <v/>
      </c>
      <c r="D277" s="117"/>
      <c r="G277" s="79">
        <f t="shared" si="10"/>
        <v>0</v>
      </c>
    </row>
    <row r="278" spans="2:7" x14ac:dyDescent="0.25">
      <c r="B278" s="116" t="str">
        <f t="shared" si="9"/>
        <v/>
      </c>
      <c r="D278" s="117"/>
      <c r="G278" s="79">
        <f t="shared" si="10"/>
        <v>0</v>
      </c>
    </row>
    <row r="279" spans="2:7" x14ac:dyDescent="0.25">
      <c r="B279" s="116" t="str">
        <f t="shared" si="9"/>
        <v/>
      </c>
      <c r="D279" s="117"/>
      <c r="G279" s="79">
        <f t="shared" si="10"/>
        <v>0</v>
      </c>
    </row>
    <row r="280" spans="2:7" x14ac:dyDescent="0.25">
      <c r="B280" s="116" t="str">
        <f t="shared" si="9"/>
        <v/>
      </c>
      <c r="D280" s="117"/>
      <c r="G280" s="79">
        <f t="shared" si="10"/>
        <v>0</v>
      </c>
    </row>
    <row r="281" spans="2:7" x14ac:dyDescent="0.25">
      <c r="B281" s="116" t="str">
        <f t="shared" si="9"/>
        <v/>
      </c>
      <c r="D281" s="117"/>
      <c r="G281" s="79">
        <f t="shared" si="10"/>
        <v>0</v>
      </c>
    </row>
    <row r="282" spans="2:7" x14ac:dyDescent="0.25">
      <c r="B282" s="116" t="str">
        <f t="shared" si="9"/>
        <v/>
      </c>
      <c r="D282" s="117"/>
      <c r="G282" s="79">
        <f t="shared" si="10"/>
        <v>0</v>
      </c>
    </row>
    <row r="283" spans="2:7" x14ac:dyDescent="0.25">
      <c r="B283" s="116" t="str">
        <f t="shared" si="9"/>
        <v/>
      </c>
      <c r="D283" s="117"/>
      <c r="G283" s="79">
        <f t="shared" si="10"/>
        <v>0</v>
      </c>
    </row>
    <row r="284" spans="2:7" x14ac:dyDescent="0.25">
      <c r="B284" s="116" t="str">
        <f t="shared" si="9"/>
        <v/>
      </c>
      <c r="D284" s="117"/>
      <c r="G284" s="79">
        <f t="shared" si="10"/>
        <v>0</v>
      </c>
    </row>
    <row r="285" spans="2:7" x14ac:dyDescent="0.25">
      <c r="B285" s="116" t="str">
        <f t="shared" si="9"/>
        <v/>
      </c>
      <c r="D285" s="117"/>
      <c r="G285" s="79">
        <f t="shared" si="10"/>
        <v>0</v>
      </c>
    </row>
    <row r="286" spans="2:7" x14ac:dyDescent="0.25">
      <c r="B286" s="116" t="str">
        <f t="shared" si="9"/>
        <v/>
      </c>
      <c r="D286" s="117"/>
      <c r="G286" s="79">
        <f t="shared" si="10"/>
        <v>0</v>
      </c>
    </row>
    <row r="287" spans="2:7" x14ac:dyDescent="0.25">
      <c r="B287" s="116" t="str">
        <f t="shared" si="9"/>
        <v/>
      </c>
      <c r="D287" s="117"/>
      <c r="G287" s="79">
        <f t="shared" si="10"/>
        <v>0</v>
      </c>
    </row>
    <row r="288" spans="2:7" x14ac:dyDescent="0.25">
      <c r="B288" s="116" t="str">
        <f t="shared" si="9"/>
        <v/>
      </c>
      <c r="D288" s="117"/>
      <c r="G288" s="79">
        <f t="shared" si="10"/>
        <v>0</v>
      </c>
    </row>
    <row r="289" spans="2:7" x14ac:dyDescent="0.25">
      <c r="B289" s="116" t="str">
        <f t="shared" si="9"/>
        <v/>
      </c>
      <c r="D289" s="117"/>
      <c r="G289" s="79">
        <f t="shared" si="10"/>
        <v>0</v>
      </c>
    </row>
    <row r="290" spans="2:7" x14ac:dyDescent="0.25">
      <c r="B290" s="116" t="str">
        <f t="shared" si="9"/>
        <v/>
      </c>
      <c r="D290" s="117"/>
      <c r="G290" s="79">
        <f t="shared" si="10"/>
        <v>0</v>
      </c>
    </row>
    <row r="291" spans="2:7" x14ac:dyDescent="0.25">
      <c r="B291" s="116" t="str">
        <f t="shared" si="9"/>
        <v/>
      </c>
      <c r="D291" s="117"/>
      <c r="G291" s="79">
        <f t="shared" si="10"/>
        <v>0</v>
      </c>
    </row>
    <row r="292" spans="2:7" x14ac:dyDescent="0.25">
      <c r="B292" s="116" t="str">
        <f t="shared" si="9"/>
        <v/>
      </c>
      <c r="D292" s="117"/>
      <c r="G292" s="79">
        <f t="shared" si="10"/>
        <v>0</v>
      </c>
    </row>
    <row r="293" spans="2:7" x14ac:dyDescent="0.25">
      <c r="B293" s="116" t="str">
        <f t="shared" si="9"/>
        <v/>
      </c>
      <c r="D293" s="117"/>
      <c r="G293" s="79">
        <f t="shared" si="10"/>
        <v>0</v>
      </c>
    </row>
    <row r="294" spans="2:7" x14ac:dyDescent="0.25">
      <c r="B294" s="116" t="str">
        <f t="shared" si="9"/>
        <v/>
      </c>
      <c r="D294" s="117"/>
      <c r="G294" s="79">
        <f t="shared" si="10"/>
        <v>0</v>
      </c>
    </row>
    <row r="295" spans="2:7" x14ac:dyDescent="0.25">
      <c r="B295" s="116" t="str">
        <f t="shared" si="9"/>
        <v/>
      </c>
      <c r="D295" s="117"/>
      <c r="G295" s="79">
        <f t="shared" si="10"/>
        <v>0</v>
      </c>
    </row>
    <row r="296" spans="2:7" x14ac:dyDescent="0.25">
      <c r="B296" s="116" t="str">
        <f t="shared" si="9"/>
        <v/>
      </c>
      <c r="D296" s="117"/>
      <c r="G296" s="79">
        <f t="shared" si="10"/>
        <v>0</v>
      </c>
    </row>
    <row r="297" spans="2:7" x14ac:dyDescent="0.25">
      <c r="B297" s="116" t="str">
        <f t="shared" si="9"/>
        <v/>
      </c>
      <c r="D297" s="117"/>
      <c r="G297" s="79">
        <f t="shared" si="10"/>
        <v>0</v>
      </c>
    </row>
    <row r="298" spans="2:7" x14ac:dyDescent="0.25">
      <c r="B298" s="116" t="str">
        <f t="shared" si="9"/>
        <v/>
      </c>
      <c r="D298" s="117"/>
      <c r="G298" s="79">
        <f t="shared" si="10"/>
        <v>0</v>
      </c>
    </row>
    <row r="299" spans="2:7" x14ac:dyDescent="0.25">
      <c r="B299" s="116" t="str">
        <f t="shared" si="9"/>
        <v/>
      </c>
      <c r="D299" s="117"/>
      <c r="G299" s="79">
        <f t="shared" si="10"/>
        <v>0</v>
      </c>
    </row>
    <row r="300" spans="2:7" x14ac:dyDescent="0.25">
      <c r="B300" s="116" t="str">
        <f t="shared" si="9"/>
        <v/>
      </c>
      <c r="D300" s="117"/>
      <c r="G300" s="79">
        <f t="shared" si="10"/>
        <v>0</v>
      </c>
    </row>
    <row r="301" spans="2:7" x14ac:dyDescent="0.25">
      <c r="B301" s="116" t="str">
        <f t="shared" si="9"/>
        <v/>
      </c>
      <c r="D301" s="117"/>
      <c r="G301" s="79">
        <f t="shared" si="10"/>
        <v>0</v>
      </c>
    </row>
    <row r="302" spans="2:7" x14ac:dyDescent="0.25">
      <c r="B302" s="116" t="str">
        <f t="shared" si="9"/>
        <v/>
      </c>
      <c r="D302" s="117"/>
      <c r="G302" s="79">
        <f t="shared" si="10"/>
        <v>0</v>
      </c>
    </row>
    <row r="303" spans="2:7" x14ac:dyDescent="0.25">
      <c r="B303" s="116" t="str">
        <f t="shared" si="9"/>
        <v/>
      </c>
      <c r="D303" s="117"/>
      <c r="G303" s="79">
        <f t="shared" si="10"/>
        <v>0</v>
      </c>
    </row>
    <row r="304" spans="2:7" x14ac:dyDescent="0.25">
      <c r="B304" s="116" t="str">
        <f t="shared" si="9"/>
        <v/>
      </c>
      <c r="D304" s="117"/>
      <c r="G304" s="79">
        <f t="shared" si="10"/>
        <v>0</v>
      </c>
    </row>
    <row r="305" spans="2:7" x14ac:dyDescent="0.25">
      <c r="B305" s="116" t="str">
        <f t="shared" si="9"/>
        <v/>
      </c>
      <c r="D305" s="117"/>
      <c r="G305" s="79">
        <f t="shared" si="10"/>
        <v>0</v>
      </c>
    </row>
    <row r="306" spans="2:7" x14ac:dyDescent="0.25">
      <c r="B306" s="116" t="str">
        <f t="shared" si="9"/>
        <v/>
      </c>
      <c r="D306" s="117"/>
      <c r="G306" s="79">
        <f t="shared" si="10"/>
        <v>0</v>
      </c>
    </row>
    <row r="307" spans="2:7" x14ac:dyDescent="0.25">
      <c r="B307" s="116" t="str">
        <f t="shared" si="9"/>
        <v/>
      </c>
      <c r="D307" s="117"/>
      <c r="G307" s="79">
        <f t="shared" si="10"/>
        <v>0</v>
      </c>
    </row>
    <row r="308" spans="2:7" x14ac:dyDescent="0.25">
      <c r="B308" s="116" t="str">
        <f t="shared" si="9"/>
        <v/>
      </c>
      <c r="D308" s="117"/>
      <c r="G308" s="79">
        <f t="shared" si="10"/>
        <v>0</v>
      </c>
    </row>
    <row r="309" spans="2:7" x14ac:dyDescent="0.25">
      <c r="B309" s="116" t="str">
        <f t="shared" si="9"/>
        <v/>
      </c>
      <c r="D309" s="117"/>
      <c r="G309" s="79">
        <f t="shared" si="10"/>
        <v>0</v>
      </c>
    </row>
    <row r="310" spans="2:7" x14ac:dyDescent="0.25">
      <c r="B310" s="116" t="str">
        <f t="shared" si="9"/>
        <v/>
      </c>
      <c r="D310" s="117"/>
      <c r="G310" s="79">
        <f t="shared" si="10"/>
        <v>0</v>
      </c>
    </row>
    <row r="311" spans="2:7" x14ac:dyDescent="0.25">
      <c r="B311" s="116" t="str">
        <f t="shared" si="9"/>
        <v/>
      </c>
      <c r="D311" s="117"/>
      <c r="G311" s="79">
        <f t="shared" si="10"/>
        <v>0</v>
      </c>
    </row>
    <row r="312" spans="2:7" x14ac:dyDescent="0.25">
      <c r="B312" s="116" t="str">
        <f t="shared" si="9"/>
        <v/>
      </c>
      <c r="D312" s="117"/>
      <c r="G312" s="79">
        <f t="shared" si="10"/>
        <v>0</v>
      </c>
    </row>
    <row r="313" spans="2:7" x14ac:dyDescent="0.25">
      <c r="B313" s="116" t="str">
        <f t="shared" si="9"/>
        <v/>
      </c>
      <c r="D313" s="117"/>
      <c r="G313" s="79">
        <f t="shared" si="10"/>
        <v>0</v>
      </c>
    </row>
    <row r="314" spans="2:7" x14ac:dyDescent="0.25">
      <c r="B314" s="116" t="str">
        <f t="shared" si="9"/>
        <v/>
      </c>
      <c r="D314" s="117"/>
      <c r="G314" s="79">
        <f t="shared" si="10"/>
        <v>0</v>
      </c>
    </row>
    <row r="315" spans="2:7" x14ac:dyDescent="0.25">
      <c r="B315" s="116" t="str">
        <f t="shared" si="9"/>
        <v/>
      </c>
      <c r="D315" s="117"/>
      <c r="G315" s="79">
        <f t="shared" si="10"/>
        <v>0</v>
      </c>
    </row>
    <row r="316" spans="2:7" x14ac:dyDescent="0.25">
      <c r="B316" s="116" t="str">
        <f t="shared" si="9"/>
        <v/>
      </c>
      <c r="D316" s="117"/>
      <c r="G316" s="79">
        <f t="shared" si="10"/>
        <v>0</v>
      </c>
    </row>
    <row r="317" spans="2:7" x14ac:dyDescent="0.25">
      <c r="B317" s="116" t="str">
        <f t="shared" si="9"/>
        <v/>
      </c>
      <c r="D317" s="117"/>
      <c r="G317" s="79">
        <f t="shared" si="10"/>
        <v>0</v>
      </c>
    </row>
    <row r="318" spans="2:7" x14ac:dyDescent="0.25">
      <c r="B318" s="116" t="str">
        <f t="shared" si="9"/>
        <v/>
      </c>
      <c r="D318" s="117"/>
      <c r="G318" s="79">
        <f t="shared" si="10"/>
        <v>0</v>
      </c>
    </row>
    <row r="319" spans="2:7" x14ac:dyDescent="0.25">
      <c r="B319" s="116" t="str">
        <f t="shared" si="9"/>
        <v/>
      </c>
      <c r="D319" s="117"/>
      <c r="G319" s="79">
        <f t="shared" si="10"/>
        <v>0</v>
      </c>
    </row>
    <row r="320" spans="2:7" x14ac:dyDescent="0.25">
      <c r="B320" s="116" t="str">
        <f t="shared" si="9"/>
        <v/>
      </c>
      <c r="D320" s="117"/>
      <c r="G320" s="79">
        <f t="shared" si="10"/>
        <v>0</v>
      </c>
    </row>
    <row r="321" spans="2:7" x14ac:dyDescent="0.25">
      <c r="B321" s="116" t="str">
        <f t="shared" si="9"/>
        <v/>
      </c>
      <c r="D321" s="117"/>
      <c r="G321" s="79">
        <f t="shared" si="10"/>
        <v>0</v>
      </c>
    </row>
    <row r="322" spans="2:7" x14ac:dyDescent="0.25">
      <c r="B322" s="116" t="str">
        <f t="shared" si="9"/>
        <v/>
      </c>
      <c r="D322" s="117"/>
      <c r="G322" s="79">
        <f t="shared" si="10"/>
        <v>0</v>
      </c>
    </row>
    <row r="323" spans="2:7" x14ac:dyDescent="0.25">
      <c r="B323" s="116" t="str">
        <f t="shared" ref="B323:B386" si="11">LEFT(C323,10)</f>
        <v/>
      </c>
      <c r="D323" s="117"/>
      <c r="G323" s="79">
        <f t="shared" si="10"/>
        <v>0</v>
      </c>
    </row>
    <row r="324" spans="2:7" x14ac:dyDescent="0.25">
      <c r="B324" s="116" t="str">
        <f t="shared" si="11"/>
        <v/>
      </c>
      <c r="D324" s="117"/>
      <c r="G324" s="79">
        <f t="shared" ref="G324:G387" si="12">G323-E324+F324</f>
        <v>0</v>
      </c>
    </row>
    <row r="325" spans="2:7" x14ac:dyDescent="0.25">
      <c r="B325" s="116" t="str">
        <f t="shared" si="11"/>
        <v/>
      </c>
      <c r="D325" s="117"/>
      <c r="G325" s="79">
        <f t="shared" si="12"/>
        <v>0</v>
      </c>
    </row>
    <row r="326" spans="2:7" x14ac:dyDescent="0.25">
      <c r="B326" s="116" t="str">
        <f t="shared" si="11"/>
        <v/>
      </c>
      <c r="D326" s="117"/>
      <c r="G326" s="79">
        <f t="shared" si="12"/>
        <v>0</v>
      </c>
    </row>
    <row r="327" spans="2:7" x14ac:dyDescent="0.25">
      <c r="B327" s="116" t="str">
        <f t="shared" si="11"/>
        <v/>
      </c>
      <c r="D327" s="117"/>
      <c r="G327" s="79">
        <f t="shared" si="12"/>
        <v>0</v>
      </c>
    </row>
    <row r="328" spans="2:7" x14ac:dyDescent="0.25">
      <c r="B328" s="116" t="str">
        <f t="shared" si="11"/>
        <v/>
      </c>
      <c r="D328" s="117"/>
      <c r="G328" s="79">
        <f t="shared" si="12"/>
        <v>0</v>
      </c>
    </row>
    <row r="329" spans="2:7" x14ac:dyDescent="0.25">
      <c r="B329" s="116" t="str">
        <f t="shared" si="11"/>
        <v/>
      </c>
      <c r="D329" s="117"/>
      <c r="G329" s="79">
        <f t="shared" si="12"/>
        <v>0</v>
      </c>
    </row>
    <row r="330" spans="2:7" x14ac:dyDescent="0.25">
      <c r="B330" s="116" t="str">
        <f t="shared" si="11"/>
        <v/>
      </c>
      <c r="D330" s="117"/>
      <c r="G330" s="79">
        <f t="shared" si="12"/>
        <v>0</v>
      </c>
    </row>
    <row r="331" spans="2:7" x14ac:dyDescent="0.25">
      <c r="B331" s="116" t="str">
        <f t="shared" si="11"/>
        <v/>
      </c>
      <c r="D331" s="117"/>
      <c r="G331" s="79">
        <f t="shared" si="12"/>
        <v>0</v>
      </c>
    </row>
    <row r="332" spans="2:7" x14ac:dyDescent="0.25">
      <c r="B332" s="116" t="str">
        <f t="shared" si="11"/>
        <v/>
      </c>
      <c r="D332" s="117"/>
      <c r="G332" s="79">
        <f t="shared" si="12"/>
        <v>0</v>
      </c>
    </row>
    <row r="333" spans="2:7" x14ac:dyDescent="0.25">
      <c r="B333" s="116" t="str">
        <f t="shared" si="11"/>
        <v/>
      </c>
      <c r="D333" s="117"/>
      <c r="G333" s="79">
        <f t="shared" si="12"/>
        <v>0</v>
      </c>
    </row>
    <row r="334" spans="2:7" x14ac:dyDescent="0.25">
      <c r="B334" s="116" t="str">
        <f t="shared" si="11"/>
        <v/>
      </c>
      <c r="D334" s="117"/>
      <c r="G334" s="79">
        <f t="shared" si="12"/>
        <v>0</v>
      </c>
    </row>
    <row r="335" spans="2:7" x14ac:dyDescent="0.25">
      <c r="B335" s="116" t="str">
        <f t="shared" si="11"/>
        <v/>
      </c>
      <c r="D335" s="117"/>
      <c r="G335" s="79">
        <f t="shared" si="12"/>
        <v>0</v>
      </c>
    </row>
    <row r="336" spans="2:7" x14ac:dyDescent="0.25">
      <c r="B336" s="116" t="str">
        <f t="shared" si="11"/>
        <v/>
      </c>
      <c r="D336" s="117"/>
      <c r="G336" s="79">
        <f t="shared" si="12"/>
        <v>0</v>
      </c>
    </row>
    <row r="337" spans="2:7" x14ac:dyDescent="0.25">
      <c r="B337" s="116" t="str">
        <f t="shared" si="11"/>
        <v/>
      </c>
      <c r="D337" s="117"/>
      <c r="G337" s="79">
        <f t="shared" si="12"/>
        <v>0</v>
      </c>
    </row>
    <row r="338" spans="2:7" x14ac:dyDescent="0.25">
      <c r="B338" s="116" t="str">
        <f t="shared" si="11"/>
        <v/>
      </c>
      <c r="D338" s="117"/>
      <c r="G338" s="79">
        <f t="shared" si="12"/>
        <v>0</v>
      </c>
    </row>
    <row r="339" spans="2:7" x14ac:dyDescent="0.25">
      <c r="B339" s="116" t="str">
        <f t="shared" si="11"/>
        <v/>
      </c>
      <c r="D339" s="117"/>
      <c r="G339" s="79">
        <f t="shared" si="12"/>
        <v>0</v>
      </c>
    </row>
    <row r="340" spans="2:7" x14ac:dyDescent="0.25">
      <c r="B340" s="116" t="str">
        <f t="shared" si="11"/>
        <v/>
      </c>
      <c r="D340" s="117"/>
      <c r="G340" s="79">
        <f t="shared" si="12"/>
        <v>0</v>
      </c>
    </row>
    <row r="341" spans="2:7" x14ac:dyDescent="0.25">
      <c r="B341" s="116" t="str">
        <f t="shared" si="11"/>
        <v/>
      </c>
      <c r="D341" s="117"/>
      <c r="G341" s="79">
        <f t="shared" si="12"/>
        <v>0</v>
      </c>
    </row>
    <row r="342" spans="2:7" x14ac:dyDescent="0.25">
      <c r="B342" s="116" t="str">
        <f t="shared" si="11"/>
        <v/>
      </c>
      <c r="D342" s="117"/>
      <c r="G342" s="79">
        <f t="shared" si="12"/>
        <v>0</v>
      </c>
    </row>
    <row r="343" spans="2:7" x14ac:dyDescent="0.25">
      <c r="B343" s="116" t="str">
        <f t="shared" si="11"/>
        <v/>
      </c>
      <c r="D343" s="117"/>
      <c r="G343" s="79">
        <f t="shared" si="12"/>
        <v>0</v>
      </c>
    </row>
    <row r="344" spans="2:7" x14ac:dyDescent="0.25">
      <c r="B344" s="116" t="str">
        <f t="shared" si="11"/>
        <v/>
      </c>
      <c r="D344" s="117"/>
      <c r="G344" s="79">
        <f t="shared" si="12"/>
        <v>0</v>
      </c>
    </row>
    <row r="345" spans="2:7" x14ac:dyDescent="0.25">
      <c r="B345" s="116" t="str">
        <f t="shared" si="11"/>
        <v/>
      </c>
      <c r="D345" s="117"/>
      <c r="G345" s="79">
        <f t="shared" si="12"/>
        <v>0</v>
      </c>
    </row>
    <row r="346" spans="2:7" x14ac:dyDescent="0.25">
      <c r="B346" s="116" t="str">
        <f t="shared" si="11"/>
        <v/>
      </c>
      <c r="D346" s="117"/>
      <c r="G346" s="79">
        <f t="shared" si="12"/>
        <v>0</v>
      </c>
    </row>
    <row r="347" spans="2:7" x14ac:dyDescent="0.25">
      <c r="B347" s="116" t="str">
        <f t="shared" si="11"/>
        <v/>
      </c>
      <c r="D347" s="117"/>
      <c r="G347" s="79">
        <f t="shared" si="12"/>
        <v>0</v>
      </c>
    </row>
    <row r="348" spans="2:7" x14ac:dyDescent="0.25">
      <c r="B348" s="116" t="str">
        <f t="shared" si="11"/>
        <v/>
      </c>
      <c r="D348" s="117"/>
      <c r="G348" s="79">
        <f t="shared" si="12"/>
        <v>0</v>
      </c>
    </row>
    <row r="349" spans="2:7" x14ac:dyDescent="0.25">
      <c r="B349" s="116" t="str">
        <f t="shared" si="11"/>
        <v/>
      </c>
      <c r="D349" s="117"/>
      <c r="G349" s="79">
        <f t="shared" si="12"/>
        <v>0</v>
      </c>
    </row>
    <row r="350" spans="2:7" x14ac:dyDescent="0.25">
      <c r="B350" s="116" t="str">
        <f t="shared" si="11"/>
        <v/>
      </c>
      <c r="D350" s="117"/>
      <c r="G350" s="79">
        <f t="shared" si="12"/>
        <v>0</v>
      </c>
    </row>
    <row r="351" spans="2:7" x14ac:dyDescent="0.25">
      <c r="B351" s="116" t="str">
        <f t="shared" si="11"/>
        <v/>
      </c>
      <c r="D351" s="117"/>
      <c r="G351" s="79">
        <f t="shared" si="12"/>
        <v>0</v>
      </c>
    </row>
    <row r="352" spans="2:7" x14ac:dyDescent="0.25">
      <c r="B352" s="116" t="str">
        <f t="shared" si="11"/>
        <v/>
      </c>
      <c r="D352" s="117"/>
      <c r="G352" s="79">
        <f t="shared" si="12"/>
        <v>0</v>
      </c>
    </row>
    <row r="353" spans="2:7" x14ac:dyDescent="0.25">
      <c r="B353" s="116" t="str">
        <f t="shared" si="11"/>
        <v/>
      </c>
      <c r="D353" s="117"/>
      <c r="G353" s="79">
        <f t="shared" si="12"/>
        <v>0</v>
      </c>
    </row>
    <row r="354" spans="2:7" x14ac:dyDescent="0.25">
      <c r="B354" s="116" t="str">
        <f t="shared" si="11"/>
        <v/>
      </c>
      <c r="D354" s="117"/>
      <c r="G354" s="79">
        <f t="shared" si="12"/>
        <v>0</v>
      </c>
    </row>
    <row r="355" spans="2:7" x14ac:dyDescent="0.25">
      <c r="B355" s="116" t="str">
        <f t="shared" si="11"/>
        <v/>
      </c>
      <c r="D355" s="117"/>
      <c r="G355" s="79">
        <f t="shared" si="12"/>
        <v>0</v>
      </c>
    </row>
    <row r="356" spans="2:7" x14ac:dyDescent="0.25">
      <c r="B356" s="116" t="str">
        <f t="shared" si="11"/>
        <v/>
      </c>
      <c r="D356" s="117"/>
      <c r="G356" s="79">
        <f t="shared" si="12"/>
        <v>0</v>
      </c>
    </row>
    <row r="357" spans="2:7" x14ac:dyDescent="0.25">
      <c r="B357" s="116" t="str">
        <f t="shared" si="11"/>
        <v/>
      </c>
      <c r="D357" s="117"/>
      <c r="G357" s="79">
        <f t="shared" si="12"/>
        <v>0</v>
      </c>
    </row>
    <row r="358" spans="2:7" x14ac:dyDescent="0.25">
      <c r="B358" s="116" t="str">
        <f t="shared" si="11"/>
        <v/>
      </c>
      <c r="D358" s="117"/>
      <c r="G358" s="79">
        <f t="shared" si="12"/>
        <v>0</v>
      </c>
    </row>
    <row r="359" spans="2:7" x14ac:dyDescent="0.25">
      <c r="B359" s="116" t="str">
        <f t="shared" si="11"/>
        <v/>
      </c>
      <c r="D359" s="117"/>
      <c r="G359" s="79">
        <f t="shared" si="12"/>
        <v>0</v>
      </c>
    </row>
    <row r="360" spans="2:7" x14ac:dyDescent="0.25">
      <c r="B360" s="116" t="str">
        <f t="shared" si="11"/>
        <v/>
      </c>
      <c r="D360" s="117"/>
      <c r="G360" s="79">
        <f t="shared" si="12"/>
        <v>0</v>
      </c>
    </row>
    <row r="361" spans="2:7" x14ac:dyDescent="0.25">
      <c r="B361" s="116" t="str">
        <f t="shared" si="11"/>
        <v/>
      </c>
      <c r="D361" s="117"/>
      <c r="G361" s="79">
        <f t="shared" si="12"/>
        <v>0</v>
      </c>
    </row>
    <row r="362" spans="2:7" x14ac:dyDescent="0.25">
      <c r="B362" s="116" t="str">
        <f t="shared" si="11"/>
        <v/>
      </c>
      <c r="D362" s="117"/>
      <c r="G362" s="79">
        <f t="shared" si="12"/>
        <v>0</v>
      </c>
    </row>
    <row r="363" spans="2:7" x14ac:dyDescent="0.25">
      <c r="B363" s="116" t="str">
        <f t="shared" si="11"/>
        <v/>
      </c>
      <c r="D363" s="117"/>
      <c r="G363" s="79">
        <f t="shared" si="12"/>
        <v>0</v>
      </c>
    </row>
    <row r="364" spans="2:7" x14ac:dyDescent="0.25">
      <c r="B364" s="116" t="str">
        <f t="shared" si="11"/>
        <v/>
      </c>
      <c r="D364" s="117"/>
      <c r="G364" s="79">
        <f t="shared" si="12"/>
        <v>0</v>
      </c>
    </row>
    <row r="365" spans="2:7" x14ac:dyDescent="0.25">
      <c r="B365" s="116" t="str">
        <f t="shared" si="11"/>
        <v/>
      </c>
      <c r="D365" s="117"/>
      <c r="G365" s="79">
        <f t="shared" si="12"/>
        <v>0</v>
      </c>
    </row>
    <row r="366" spans="2:7" x14ac:dyDescent="0.25">
      <c r="B366" s="116" t="str">
        <f t="shared" si="11"/>
        <v/>
      </c>
      <c r="D366" s="117"/>
      <c r="G366" s="79">
        <f t="shared" si="12"/>
        <v>0</v>
      </c>
    </row>
    <row r="367" spans="2:7" x14ac:dyDescent="0.25">
      <c r="B367" s="116" t="str">
        <f t="shared" si="11"/>
        <v/>
      </c>
      <c r="D367" s="117"/>
      <c r="G367" s="79">
        <f t="shared" si="12"/>
        <v>0</v>
      </c>
    </row>
    <row r="368" spans="2:7" x14ac:dyDescent="0.25">
      <c r="B368" s="116" t="str">
        <f t="shared" si="11"/>
        <v/>
      </c>
      <c r="D368" s="117"/>
      <c r="G368" s="79">
        <f t="shared" si="12"/>
        <v>0</v>
      </c>
    </row>
    <row r="369" spans="2:7" x14ac:dyDescent="0.25">
      <c r="B369" s="116" t="str">
        <f t="shared" si="11"/>
        <v/>
      </c>
      <c r="D369" s="117"/>
      <c r="G369" s="79">
        <f t="shared" si="12"/>
        <v>0</v>
      </c>
    </row>
    <row r="370" spans="2:7" x14ac:dyDescent="0.25">
      <c r="B370" s="116" t="str">
        <f t="shared" si="11"/>
        <v/>
      </c>
      <c r="D370" s="117"/>
      <c r="G370" s="79">
        <f t="shared" si="12"/>
        <v>0</v>
      </c>
    </row>
    <row r="371" spans="2:7" x14ac:dyDescent="0.25">
      <c r="B371" s="116" t="str">
        <f t="shared" si="11"/>
        <v/>
      </c>
      <c r="D371" s="117"/>
      <c r="G371" s="79">
        <f t="shared" si="12"/>
        <v>0</v>
      </c>
    </row>
    <row r="372" spans="2:7" x14ac:dyDescent="0.25">
      <c r="B372" s="116" t="str">
        <f t="shared" si="11"/>
        <v/>
      </c>
      <c r="D372" s="117"/>
      <c r="G372" s="79">
        <f t="shared" si="12"/>
        <v>0</v>
      </c>
    </row>
    <row r="373" spans="2:7" x14ac:dyDescent="0.25">
      <c r="B373" s="116" t="str">
        <f t="shared" si="11"/>
        <v/>
      </c>
      <c r="D373" s="117"/>
      <c r="G373" s="79">
        <f t="shared" si="12"/>
        <v>0</v>
      </c>
    </row>
    <row r="374" spans="2:7" x14ac:dyDescent="0.25">
      <c r="B374" s="116" t="str">
        <f t="shared" si="11"/>
        <v/>
      </c>
      <c r="D374" s="117"/>
      <c r="G374" s="79">
        <f t="shared" si="12"/>
        <v>0</v>
      </c>
    </row>
    <row r="375" spans="2:7" x14ac:dyDescent="0.25">
      <c r="B375" s="116" t="str">
        <f t="shared" si="11"/>
        <v/>
      </c>
      <c r="D375" s="117"/>
      <c r="G375" s="79">
        <f t="shared" si="12"/>
        <v>0</v>
      </c>
    </row>
    <row r="376" spans="2:7" x14ac:dyDescent="0.25">
      <c r="B376" s="116" t="str">
        <f t="shared" si="11"/>
        <v/>
      </c>
      <c r="D376" s="117"/>
      <c r="G376" s="79">
        <f t="shared" si="12"/>
        <v>0</v>
      </c>
    </row>
    <row r="377" spans="2:7" x14ac:dyDescent="0.25">
      <c r="B377" s="116" t="str">
        <f t="shared" si="11"/>
        <v/>
      </c>
      <c r="D377" s="117"/>
      <c r="G377" s="79">
        <f t="shared" si="12"/>
        <v>0</v>
      </c>
    </row>
    <row r="378" spans="2:7" x14ac:dyDescent="0.25">
      <c r="B378" s="116" t="str">
        <f t="shared" si="11"/>
        <v/>
      </c>
      <c r="D378" s="117"/>
      <c r="G378" s="79">
        <f t="shared" si="12"/>
        <v>0</v>
      </c>
    </row>
    <row r="379" spans="2:7" x14ac:dyDescent="0.25">
      <c r="B379" s="116" t="str">
        <f t="shared" si="11"/>
        <v/>
      </c>
      <c r="D379" s="117"/>
      <c r="G379" s="79">
        <f t="shared" si="12"/>
        <v>0</v>
      </c>
    </row>
    <row r="380" spans="2:7" x14ac:dyDescent="0.25">
      <c r="B380" s="116" t="str">
        <f t="shared" si="11"/>
        <v/>
      </c>
      <c r="D380" s="117"/>
      <c r="G380" s="79">
        <f t="shared" si="12"/>
        <v>0</v>
      </c>
    </row>
    <row r="381" spans="2:7" x14ac:dyDescent="0.25">
      <c r="B381" s="116" t="str">
        <f t="shared" si="11"/>
        <v/>
      </c>
      <c r="D381" s="117"/>
      <c r="G381" s="79">
        <f t="shared" si="12"/>
        <v>0</v>
      </c>
    </row>
    <row r="382" spans="2:7" x14ac:dyDescent="0.25">
      <c r="B382" s="116" t="str">
        <f t="shared" si="11"/>
        <v/>
      </c>
      <c r="D382" s="117"/>
      <c r="G382" s="79">
        <f t="shared" si="12"/>
        <v>0</v>
      </c>
    </row>
    <row r="383" spans="2:7" x14ac:dyDescent="0.25">
      <c r="B383" s="116" t="str">
        <f t="shared" si="11"/>
        <v/>
      </c>
      <c r="D383" s="117"/>
      <c r="G383" s="79">
        <f t="shared" si="12"/>
        <v>0</v>
      </c>
    </row>
    <row r="384" spans="2:7" x14ac:dyDescent="0.25">
      <c r="B384" s="116" t="str">
        <f t="shared" si="11"/>
        <v/>
      </c>
      <c r="D384" s="117"/>
      <c r="G384" s="79">
        <f t="shared" si="12"/>
        <v>0</v>
      </c>
    </row>
    <row r="385" spans="2:7" x14ac:dyDescent="0.25">
      <c r="B385" s="116" t="str">
        <f t="shared" si="11"/>
        <v/>
      </c>
      <c r="D385" s="117"/>
      <c r="G385" s="79">
        <f t="shared" si="12"/>
        <v>0</v>
      </c>
    </row>
    <row r="386" spans="2:7" x14ac:dyDescent="0.25">
      <c r="B386" s="116" t="str">
        <f t="shared" si="11"/>
        <v/>
      </c>
      <c r="D386" s="117"/>
      <c r="G386" s="79">
        <f t="shared" si="12"/>
        <v>0</v>
      </c>
    </row>
    <row r="387" spans="2:7" x14ac:dyDescent="0.25">
      <c r="B387" s="116" t="str">
        <f t="shared" ref="B387:B450" si="13">LEFT(C387,10)</f>
        <v/>
      </c>
      <c r="D387" s="117"/>
      <c r="G387" s="79">
        <f t="shared" si="12"/>
        <v>0</v>
      </c>
    </row>
    <row r="388" spans="2:7" x14ac:dyDescent="0.25">
      <c r="B388" s="116" t="str">
        <f t="shared" si="13"/>
        <v/>
      </c>
      <c r="D388" s="117"/>
      <c r="G388" s="79">
        <f t="shared" ref="G388:G451" si="14">G387-E388+F388</f>
        <v>0</v>
      </c>
    </row>
    <row r="389" spans="2:7" x14ac:dyDescent="0.25">
      <c r="B389" s="116" t="str">
        <f t="shared" si="13"/>
        <v/>
      </c>
      <c r="D389" s="117"/>
      <c r="G389" s="79">
        <f t="shared" si="14"/>
        <v>0</v>
      </c>
    </row>
    <row r="390" spans="2:7" x14ac:dyDescent="0.25">
      <c r="B390" s="116" t="str">
        <f t="shared" si="13"/>
        <v/>
      </c>
      <c r="D390" s="117"/>
      <c r="G390" s="79">
        <f t="shared" si="14"/>
        <v>0</v>
      </c>
    </row>
    <row r="391" spans="2:7" x14ac:dyDescent="0.25">
      <c r="B391" s="116" t="str">
        <f t="shared" si="13"/>
        <v/>
      </c>
      <c r="D391" s="117"/>
      <c r="G391" s="79">
        <f t="shared" si="14"/>
        <v>0</v>
      </c>
    </row>
    <row r="392" spans="2:7" x14ac:dyDescent="0.25">
      <c r="B392" s="116" t="str">
        <f t="shared" si="13"/>
        <v/>
      </c>
      <c r="D392" s="117"/>
      <c r="G392" s="79">
        <f t="shared" si="14"/>
        <v>0</v>
      </c>
    </row>
    <row r="393" spans="2:7" x14ac:dyDescent="0.25">
      <c r="B393" s="116" t="str">
        <f t="shared" si="13"/>
        <v/>
      </c>
      <c r="D393" s="117"/>
      <c r="G393" s="79">
        <f t="shared" si="14"/>
        <v>0</v>
      </c>
    </row>
    <row r="394" spans="2:7" x14ac:dyDescent="0.25">
      <c r="B394" s="116" t="str">
        <f t="shared" si="13"/>
        <v/>
      </c>
      <c r="D394" s="117"/>
      <c r="G394" s="79">
        <f t="shared" si="14"/>
        <v>0</v>
      </c>
    </row>
    <row r="395" spans="2:7" x14ac:dyDescent="0.25">
      <c r="B395" s="116" t="str">
        <f t="shared" si="13"/>
        <v/>
      </c>
      <c r="D395" s="117"/>
      <c r="G395" s="79">
        <f t="shared" si="14"/>
        <v>0</v>
      </c>
    </row>
    <row r="396" spans="2:7" x14ac:dyDescent="0.25">
      <c r="B396" s="116" t="str">
        <f t="shared" si="13"/>
        <v/>
      </c>
      <c r="D396" s="117"/>
      <c r="G396" s="79">
        <f t="shared" si="14"/>
        <v>0</v>
      </c>
    </row>
    <row r="397" spans="2:7" x14ac:dyDescent="0.25">
      <c r="B397" s="116" t="str">
        <f t="shared" si="13"/>
        <v/>
      </c>
      <c r="D397" s="117"/>
      <c r="G397" s="79">
        <f t="shared" si="14"/>
        <v>0</v>
      </c>
    </row>
    <row r="398" spans="2:7" x14ac:dyDescent="0.25">
      <c r="B398" s="116" t="str">
        <f t="shared" si="13"/>
        <v/>
      </c>
      <c r="D398" s="117"/>
      <c r="G398" s="79">
        <f t="shared" si="14"/>
        <v>0</v>
      </c>
    </row>
    <row r="399" spans="2:7" x14ac:dyDescent="0.25">
      <c r="B399" s="116" t="str">
        <f t="shared" si="13"/>
        <v/>
      </c>
      <c r="D399" s="117"/>
      <c r="G399" s="79">
        <f t="shared" si="14"/>
        <v>0</v>
      </c>
    </row>
    <row r="400" spans="2:7" x14ac:dyDescent="0.25">
      <c r="B400" s="116" t="str">
        <f t="shared" si="13"/>
        <v/>
      </c>
      <c r="D400" s="117"/>
      <c r="G400" s="79">
        <f t="shared" si="14"/>
        <v>0</v>
      </c>
    </row>
    <row r="401" spans="2:7" x14ac:dyDescent="0.25">
      <c r="B401" s="116" t="str">
        <f t="shared" si="13"/>
        <v/>
      </c>
      <c r="D401" s="117"/>
      <c r="G401" s="79">
        <f t="shared" si="14"/>
        <v>0</v>
      </c>
    </row>
    <row r="402" spans="2:7" x14ac:dyDescent="0.25">
      <c r="B402" s="116" t="str">
        <f t="shared" si="13"/>
        <v/>
      </c>
      <c r="D402" s="117"/>
      <c r="G402" s="79">
        <f t="shared" si="14"/>
        <v>0</v>
      </c>
    </row>
    <row r="403" spans="2:7" x14ac:dyDescent="0.25">
      <c r="B403" s="116" t="str">
        <f t="shared" si="13"/>
        <v/>
      </c>
      <c r="D403" s="117"/>
      <c r="G403" s="79">
        <f t="shared" si="14"/>
        <v>0</v>
      </c>
    </row>
    <row r="404" spans="2:7" x14ac:dyDescent="0.25">
      <c r="B404" s="116" t="str">
        <f t="shared" si="13"/>
        <v/>
      </c>
      <c r="D404" s="117"/>
      <c r="G404" s="79">
        <f t="shared" si="14"/>
        <v>0</v>
      </c>
    </row>
    <row r="405" spans="2:7" x14ac:dyDescent="0.25">
      <c r="B405" s="116" t="str">
        <f t="shared" si="13"/>
        <v/>
      </c>
      <c r="D405" s="117"/>
      <c r="G405" s="79">
        <f t="shared" si="14"/>
        <v>0</v>
      </c>
    </row>
    <row r="406" spans="2:7" x14ac:dyDescent="0.25">
      <c r="B406" s="116" t="str">
        <f t="shared" si="13"/>
        <v/>
      </c>
      <c r="D406" s="117"/>
      <c r="G406" s="79">
        <f t="shared" si="14"/>
        <v>0</v>
      </c>
    </row>
    <row r="407" spans="2:7" x14ac:dyDescent="0.25">
      <c r="B407" s="116" t="str">
        <f t="shared" si="13"/>
        <v/>
      </c>
      <c r="D407" s="117"/>
      <c r="G407" s="79">
        <f t="shared" si="14"/>
        <v>0</v>
      </c>
    </row>
    <row r="408" spans="2:7" x14ac:dyDescent="0.25">
      <c r="B408" s="116" t="str">
        <f t="shared" si="13"/>
        <v/>
      </c>
      <c r="D408" s="117"/>
      <c r="G408" s="79">
        <f t="shared" si="14"/>
        <v>0</v>
      </c>
    </row>
    <row r="409" spans="2:7" x14ac:dyDescent="0.25">
      <c r="B409" s="116" t="str">
        <f t="shared" si="13"/>
        <v/>
      </c>
      <c r="D409" s="117"/>
      <c r="G409" s="79">
        <f t="shared" si="14"/>
        <v>0</v>
      </c>
    </row>
    <row r="410" spans="2:7" x14ac:dyDescent="0.25">
      <c r="B410" s="116" t="str">
        <f t="shared" si="13"/>
        <v/>
      </c>
      <c r="D410" s="117"/>
      <c r="G410" s="79">
        <f t="shared" si="14"/>
        <v>0</v>
      </c>
    </row>
    <row r="411" spans="2:7" x14ac:dyDescent="0.25">
      <c r="B411" s="116" t="str">
        <f t="shared" si="13"/>
        <v/>
      </c>
      <c r="D411" s="117"/>
      <c r="G411" s="79">
        <f t="shared" si="14"/>
        <v>0</v>
      </c>
    </row>
    <row r="412" spans="2:7" x14ac:dyDescent="0.25">
      <c r="B412" s="116" t="str">
        <f t="shared" si="13"/>
        <v/>
      </c>
      <c r="D412" s="117"/>
      <c r="G412" s="79">
        <f t="shared" si="14"/>
        <v>0</v>
      </c>
    </row>
    <row r="413" spans="2:7" x14ac:dyDescent="0.25">
      <c r="B413" s="116" t="str">
        <f t="shared" si="13"/>
        <v/>
      </c>
      <c r="D413" s="117"/>
      <c r="G413" s="79">
        <f t="shared" si="14"/>
        <v>0</v>
      </c>
    </row>
    <row r="414" spans="2:7" x14ac:dyDescent="0.25">
      <c r="B414" s="116" t="str">
        <f t="shared" si="13"/>
        <v/>
      </c>
      <c r="D414" s="117"/>
      <c r="G414" s="79">
        <f t="shared" si="14"/>
        <v>0</v>
      </c>
    </row>
    <row r="415" spans="2:7" x14ac:dyDescent="0.25">
      <c r="B415" s="116" t="str">
        <f t="shared" si="13"/>
        <v/>
      </c>
      <c r="D415" s="117"/>
      <c r="G415" s="79">
        <f t="shared" si="14"/>
        <v>0</v>
      </c>
    </row>
    <row r="416" spans="2:7" x14ac:dyDescent="0.25">
      <c r="B416" s="116" t="str">
        <f t="shared" si="13"/>
        <v/>
      </c>
      <c r="D416" s="117"/>
      <c r="G416" s="79">
        <f t="shared" si="14"/>
        <v>0</v>
      </c>
    </row>
    <row r="417" spans="2:7" x14ac:dyDescent="0.25">
      <c r="B417" s="116" t="str">
        <f t="shared" si="13"/>
        <v/>
      </c>
      <c r="D417" s="117"/>
      <c r="G417" s="79">
        <f t="shared" si="14"/>
        <v>0</v>
      </c>
    </row>
    <row r="418" spans="2:7" x14ac:dyDescent="0.25">
      <c r="B418" s="116" t="str">
        <f t="shared" si="13"/>
        <v/>
      </c>
      <c r="D418" s="117"/>
      <c r="G418" s="79">
        <f t="shared" si="14"/>
        <v>0</v>
      </c>
    </row>
    <row r="419" spans="2:7" x14ac:dyDescent="0.25">
      <c r="B419" s="116" t="str">
        <f t="shared" si="13"/>
        <v/>
      </c>
      <c r="D419" s="117"/>
      <c r="G419" s="79">
        <f t="shared" si="14"/>
        <v>0</v>
      </c>
    </row>
    <row r="420" spans="2:7" x14ac:dyDescent="0.25">
      <c r="B420" s="116" t="str">
        <f t="shared" si="13"/>
        <v/>
      </c>
      <c r="D420" s="117"/>
      <c r="G420" s="79">
        <f t="shared" si="14"/>
        <v>0</v>
      </c>
    </row>
    <row r="421" spans="2:7" x14ac:dyDescent="0.25">
      <c r="B421" s="116" t="str">
        <f t="shared" si="13"/>
        <v/>
      </c>
      <c r="D421" s="117"/>
      <c r="G421" s="79">
        <f t="shared" si="14"/>
        <v>0</v>
      </c>
    </row>
    <row r="422" spans="2:7" x14ac:dyDescent="0.25">
      <c r="B422" s="116" t="str">
        <f t="shared" si="13"/>
        <v/>
      </c>
      <c r="D422" s="117"/>
      <c r="G422" s="79">
        <f t="shared" si="14"/>
        <v>0</v>
      </c>
    </row>
    <row r="423" spans="2:7" x14ac:dyDescent="0.25">
      <c r="B423" s="116" t="str">
        <f t="shared" si="13"/>
        <v/>
      </c>
      <c r="D423" s="117"/>
      <c r="G423" s="79">
        <f t="shared" si="14"/>
        <v>0</v>
      </c>
    </row>
    <row r="424" spans="2:7" x14ac:dyDescent="0.25">
      <c r="B424" s="116" t="str">
        <f t="shared" si="13"/>
        <v/>
      </c>
      <c r="D424" s="117"/>
      <c r="G424" s="79">
        <f t="shared" si="14"/>
        <v>0</v>
      </c>
    </row>
    <row r="425" spans="2:7" x14ac:dyDescent="0.25">
      <c r="B425" s="116" t="str">
        <f t="shared" si="13"/>
        <v/>
      </c>
      <c r="D425" s="117"/>
      <c r="G425" s="79">
        <f t="shared" si="14"/>
        <v>0</v>
      </c>
    </row>
    <row r="426" spans="2:7" x14ac:dyDescent="0.25">
      <c r="B426" s="116" t="str">
        <f t="shared" si="13"/>
        <v/>
      </c>
      <c r="D426" s="117"/>
      <c r="G426" s="79">
        <f t="shared" si="14"/>
        <v>0</v>
      </c>
    </row>
    <row r="427" spans="2:7" x14ac:dyDescent="0.25">
      <c r="B427" s="116" t="str">
        <f t="shared" si="13"/>
        <v/>
      </c>
      <c r="D427" s="117"/>
      <c r="G427" s="79">
        <f t="shared" si="14"/>
        <v>0</v>
      </c>
    </row>
    <row r="428" spans="2:7" x14ac:dyDescent="0.25">
      <c r="B428" s="116" t="str">
        <f t="shared" si="13"/>
        <v/>
      </c>
      <c r="D428" s="117"/>
      <c r="G428" s="79">
        <f t="shared" si="14"/>
        <v>0</v>
      </c>
    </row>
    <row r="429" spans="2:7" x14ac:dyDescent="0.25">
      <c r="B429" s="116" t="str">
        <f t="shared" si="13"/>
        <v/>
      </c>
      <c r="D429" s="117"/>
      <c r="G429" s="79">
        <f t="shared" si="14"/>
        <v>0</v>
      </c>
    </row>
    <row r="430" spans="2:7" x14ac:dyDescent="0.25">
      <c r="B430" s="116" t="str">
        <f t="shared" si="13"/>
        <v/>
      </c>
      <c r="D430" s="117"/>
      <c r="G430" s="79">
        <f t="shared" si="14"/>
        <v>0</v>
      </c>
    </row>
    <row r="431" spans="2:7" x14ac:dyDescent="0.25">
      <c r="B431" s="116" t="str">
        <f t="shared" si="13"/>
        <v/>
      </c>
      <c r="D431" s="117"/>
      <c r="G431" s="79">
        <f t="shared" si="14"/>
        <v>0</v>
      </c>
    </row>
    <row r="432" spans="2:7" x14ac:dyDescent="0.25">
      <c r="B432" s="116" t="str">
        <f t="shared" si="13"/>
        <v/>
      </c>
      <c r="D432" s="117"/>
      <c r="G432" s="79">
        <f t="shared" si="14"/>
        <v>0</v>
      </c>
    </row>
    <row r="433" spans="2:7" x14ac:dyDescent="0.25">
      <c r="B433" s="116" t="str">
        <f t="shared" si="13"/>
        <v/>
      </c>
      <c r="D433" s="117"/>
      <c r="G433" s="79">
        <f t="shared" si="14"/>
        <v>0</v>
      </c>
    </row>
    <row r="434" spans="2:7" x14ac:dyDescent="0.25">
      <c r="B434" s="116" t="str">
        <f t="shared" si="13"/>
        <v/>
      </c>
      <c r="D434" s="117"/>
      <c r="G434" s="79">
        <f t="shared" si="14"/>
        <v>0</v>
      </c>
    </row>
    <row r="435" spans="2:7" x14ac:dyDescent="0.25">
      <c r="B435" s="116" t="str">
        <f t="shared" si="13"/>
        <v/>
      </c>
      <c r="D435" s="117"/>
      <c r="G435" s="79">
        <f t="shared" si="14"/>
        <v>0</v>
      </c>
    </row>
    <row r="436" spans="2:7" x14ac:dyDescent="0.25">
      <c r="B436" s="116" t="str">
        <f t="shared" si="13"/>
        <v/>
      </c>
      <c r="D436" s="117"/>
      <c r="G436" s="79">
        <f t="shared" si="14"/>
        <v>0</v>
      </c>
    </row>
    <row r="437" spans="2:7" x14ac:dyDescent="0.25">
      <c r="B437" s="116" t="str">
        <f t="shared" si="13"/>
        <v/>
      </c>
      <c r="D437" s="117"/>
      <c r="G437" s="79">
        <f t="shared" si="14"/>
        <v>0</v>
      </c>
    </row>
    <row r="438" spans="2:7" x14ac:dyDescent="0.25">
      <c r="B438" s="116" t="str">
        <f t="shared" si="13"/>
        <v/>
      </c>
      <c r="D438" s="117"/>
      <c r="G438" s="79">
        <f t="shared" si="14"/>
        <v>0</v>
      </c>
    </row>
    <row r="439" spans="2:7" x14ac:dyDescent="0.25">
      <c r="B439" s="116" t="str">
        <f t="shared" si="13"/>
        <v/>
      </c>
      <c r="D439" s="117"/>
      <c r="G439" s="79">
        <f t="shared" si="14"/>
        <v>0</v>
      </c>
    </row>
    <row r="440" spans="2:7" x14ac:dyDescent="0.25">
      <c r="B440" s="116" t="str">
        <f t="shared" si="13"/>
        <v/>
      </c>
      <c r="D440" s="117"/>
      <c r="G440" s="79">
        <f t="shared" si="14"/>
        <v>0</v>
      </c>
    </row>
    <row r="441" spans="2:7" x14ac:dyDescent="0.25">
      <c r="B441" s="116" t="str">
        <f t="shared" si="13"/>
        <v/>
      </c>
      <c r="D441" s="117"/>
      <c r="G441" s="79">
        <f t="shared" si="14"/>
        <v>0</v>
      </c>
    </row>
    <row r="442" spans="2:7" x14ac:dyDescent="0.25">
      <c r="B442" s="116" t="str">
        <f t="shared" si="13"/>
        <v/>
      </c>
      <c r="D442" s="117"/>
      <c r="G442" s="79">
        <f t="shared" si="14"/>
        <v>0</v>
      </c>
    </row>
    <row r="443" spans="2:7" x14ac:dyDescent="0.25">
      <c r="B443" s="116" t="str">
        <f t="shared" si="13"/>
        <v/>
      </c>
      <c r="D443" s="117"/>
      <c r="G443" s="79">
        <f t="shared" si="14"/>
        <v>0</v>
      </c>
    </row>
    <row r="444" spans="2:7" x14ac:dyDescent="0.25">
      <c r="B444" s="116" t="str">
        <f t="shared" si="13"/>
        <v/>
      </c>
      <c r="D444" s="117"/>
      <c r="G444" s="79">
        <f t="shared" si="14"/>
        <v>0</v>
      </c>
    </row>
    <row r="445" spans="2:7" x14ac:dyDescent="0.25">
      <c r="B445" s="116" t="str">
        <f t="shared" si="13"/>
        <v/>
      </c>
      <c r="D445" s="117"/>
      <c r="G445" s="79">
        <f t="shared" si="14"/>
        <v>0</v>
      </c>
    </row>
    <row r="446" spans="2:7" x14ac:dyDescent="0.25">
      <c r="B446" s="116" t="str">
        <f t="shared" si="13"/>
        <v/>
      </c>
      <c r="D446" s="117"/>
      <c r="G446" s="79">
        <f t="shared" si="14"/>
        <v>0</v>
      </c>
    </row>
    <row r="447" spans="2:7" x14ac:dyDescent="0.25">
      <c r="B447" s="116" t="str">
        <f t="shared" si="13"/>
        <v/>
      </c>
      <c r="D447" s="117"/>
      <c r="G447" s="79">
        <f t="shared" si="14"/>
        <v>0</v>
      </c>
    </row>
    <row r="448" spans="2:7" x14ac:dyDescent="0.25">
      <c r="B448" s="116" t="str">
        <f t="shared" si="13"/>
        <v/>
      </c>
      <c r="D448" s="117"/>
      <c r="G448" s="79">
        <f t="shared" si="14"/>
        <v>0</v>
      </c>
    </row>
    <row r="449" spans="2:7" x14ac:dyDescent="0.25">
      <c r="B449" s="116" t="str">
        <f t="shared" si="13"/>
        <v/>
      </c>
      <c r="D449" s="117"/>
      <c r="G449" s="79">
        <f t="shared" si="14"/>
        <v>0</v>
      </c>
    </row>
    <row r="450" spans="2:7" x14ac:dyDescent="0.25">
      <c r="B450" s="116" t="str">
        <f t="shared" si="13"/>
        <v/>
      </c>
      <c r="D450" s="117"/>
      <c r="G450" s="79">
        <f t="shared" si="14"/>
        <v>0</v>
      </c>
    </row>
    <row r="451" spans="2:7" x14ac:dyDescent="0.25">
      <c r="B451" s="116" t="str">
        <f t="shared" ref="B451:B514" si="15">LEFT(C451,10)</f>
        <v/>
      </c>
      <c r="D451" s="117"/>
      <c r="G451" s="79">
        <f t="shared" si="14"/>
        <v>0</v>
      </c>
    </row>
    <row r="452" spans="2:7" x14ac:dyDescent="0.25">
      <c r="B452" s="116" t="str">
        <f t="shared" si="15"/>
        <v/>
      </c>
      <c r="D452" s="117"/>
      <c r="G452" s="79">
        <f t="shared" ref="G452:G515" si="16">G451-E452+F452</f>
        <v>0</v>
      </c>
    </row>
    <row r="453" spans="2:7" x14ac:dyDescent="0.25">
      <c r="B453" s="116" t="str">
        <f t="shared" si="15"/>
        <v/>
      </c>
      <c r="D453" s="117"/>
      <c r="G453" s="79">
        <f t="shared" si="16"/>
        <v>0</v>
      </c>
    </row>
    <row r="454" spans="2:7" x14ac:dyDescent="0.25">
      <c r="B454" s="116" t="str">
        <f t="shared" si="15"/>
        <v/>
      </c>
      <c r="D454" s="117"/>
      <c r="G454" s="79">
        <f t="shared" si="16"/>
        <v>0</v>
      </c>
    </row>
    <row r="455" spans="2:7" x14ac:dyDescent="0.25">
      <c r="B455" s="116" t="str">
        <f t="shared" si="15"/>
        <v/>
      </c>
      <c r="D455" s="117"/>
      <c r="G455" s="79">
        <f t="shared" si="16"/>
        <v>0</v>
      </c>
    </row>
    <row r="456" spans="2:7" x14ac:dyDescent="0.25">
      <c r="B456" s="116" t="str">
        <f t="shared" si="15"/>
        <v/>
      </c>
      <c r="D456" s="117"/>
      <c r="G456" s="79">
        <f t="shared" si="16"/>
        <v>0</v>
      </c>
    </row>
    <row r="457" spans="2:7" x14ac:dyDescent="0.25">
      <c r="B457" s="116" t="str">
        <f t="shared" si="15"/>
        <v/>
      </c>
      <c r="D457" s="117"/>
      <c r="G457" s="79">
        <f t="shared" si="16"/>
        <v>0</v>
      </c>
    </row>
    <row r="458" spans="2:7" x14ac:dyDescent="0.25">
      <c r="B458" s="116" t="str">
        <f t="shared" si="15"/>
        <v/>
      </c>
      <c r="D458" s="117"/>
      <c r="G458" s="79">
        <f t="shared" si="16"/>
        <v>0</v>
      </c>
    </row>
    <row r="459" spans="2:7" x14ac:dyDescent="0.25">
      <c r="B459" s="116" t="str">
        <f t="shared" si="15"/>
        <v/>
      </c>
      <c r="D459" s="117"/>
      <c r="G459" s="79">
        <f t="shared" si="16"/>
        <v>0</v>
      </c>
    </row>
    <row r="460" spans="2:7" x14ac:dyDescent="0.25">
      <c r="B460" s="116" t="str">
        <f t="shared" si="15"/>
        <v/>
      </c>
      <c r="D460" s="117"/>
      <c r="G460" s="79">
        <f t="shared" si="16"/>
        <v>0</v>
      </c>
    </row>
    <row r="461" spans="2:7" x14ac:dyDescent="0.25">
      <c r="B461" s="116" t="str">
        <f t="shared" si="15"/>
        <v/>
      </c>
      <c r="D461" s="117"/>
      <c r="G461" s="79">
        <f t="shared" si="16"/>
        <v>0</v>
      </c>
    </row>
    <row r="462" spans="2:7" x14ac:dyDescent="0.25">
      <c r="B462" s="116" t="str">
        <f t="shared" si="15"/>
        <v/>
      </c>
      <c r="D462" s="117"/>
      <c r="G462" s="79">
        <f t="shared" si="16"/>
        <v>0</v>
      </c>
    </row>
    <row r="463" spans="2:7" x14ac:dyDescent="0.25">
      <c r="B463" s="116" t="str">
        <f t="shared" si="15"/>
        <v/>
      </c>
      <c r="D463" s="117"/>
      <c r="G463" s="79">
        <f t="shared" si="16"/>
        <v>0</v>
      </c>
    </row>
    <row r="464" spans="2:7" x14ac:dyDescent="0.25">
      <c r="B464" s="116" t="str">
        <f t="shared" si="15"/>
        <v/>
      </c>
      <c r="D464" s="117"/>
      <c r="G464" s="79">
        <f t="shared" si="16"/>
        <v>0</v>
      </c>
    </row>
    <row r="465" spans="2:7" x14ac:dyDescent="0.25">
      <c r="B465" s="116" t="str">
        <f t="shared" si="15"/>
        <v/>
      </c>
      <c r="D465" s="117"/>
      <c r="G465" s="79">
        <f t="shared" si="16"/>
        <v>0</v>
      </c>
    </row>
    <row r="466" spans="2:7" x14ac:dyDescent="0.25">
      <c r="B466" s="116" t="str">
        <f t="shared" si="15"/>
        <v/>
      </c>
      <c r="D466" s="117"/>
      <c r="G466" s="79">
        <f t="shared" si="16"/>
        <v>0</v>
      </c>
    </row>
    <row r="467" spans="2:7" x14ac:dyDescent="0.25">
      <c r="B467" s="116" t="str">
        <f t="shared" si="15"/>
        <v/>
      </c>
      <c r="D467" s="117"/>
      <c r="G467" s="79">
        <f t="shared" si="16"/>
        <v>0</v>
      </c>
    </row>
    <row r="468" spans="2:7" x14ac:dyDescent="0.25">
      <c r="B468" s="116" t="str">
        <f t="shared" si="15"/>
        <v/>
      </c>
      <c r="D468" s="117"/>
      <c r="G468" s="79">
        <f t="shared" si="16"/>
        <v>0</v>
      </c>
    </row>
    <row r="469" spans="2:7" x14ac:dyDescent="0.25">
      <c r="B469" s="116" t="str">
        <f t="shared" si="15"/>
        <v/>
      </c>
      <c r="D469" s="117"/>
      <c r="G469" s="79">
        <f t="shared" si="16"/>
        <v>0</v>
      </c>
    </row>
    <row r="470" spans="2:7" x14ac:dyDescent="0.25">
      <c r="B470" s="116" t="str">
        <f t="shared" si="15"/>
        <v/>
      </c>
      <c r="D470" s="117"/>
      <c r="G470" s="79">
        <f t="shared" si="16"/>
        <v>0</v>
      </c>
    </row>
    <row r="471" spans="2:7" x14ac:dyDescent="0.25">
      <c r="B471" s="116" t="str">
        <f t="shared" si="15"/>
        <v/>
      </c>
      <c r="D471" s="117"/>
      <c r="G471" s="79">
        <f t="shared" si="16"/>
        <v>0</v>
      </c>
    </row>
    <row r="472" spans="2:7" x14ac:dyDescent="0.25">
      <c r="B472" s="116" t="str">
        <f t="shared" si="15"/>
        <v/>
      </c>
      <c r="D472" s="117"/>
      <c r="G472" s="79">
        <f t="shared" si="16"/>
        <v>0</v>
      </c>
    </row>
    <row r="473" spans="2:7" x14ac:dyDescent="0.25">
      <c r="B473" s="116" t="str">
        <f t="shared" si="15"/>
        <v/>
      </c>
      <c r="D473" s="117"/>
      <c r="G473" s="79">
        <f t="shared" si="16"/>
        <v>0</v>
      </c>
    </row>
    <row r="474" spans="2:7" x14ac:dyDescent="0.25">
      <c r="B474" s="116" t="str">
        <f t="shared" si="15"/>
        <v/>
      </c>
      <c r="D474" s="117"/>
      <c r="G474" s="79">
        <f t="shared" si="16"/>
        <v>0</v>
      </c>
    </row>
    <row r="475" spans="2:7" x14ac:dyDescent="0.25">
      <c r="B475" s="116" t="str">
        <f t="shared" si="15"/>
        <v/>
      </c>
      <c r="D475" s="117"/>
      <c r="G475" s="79">
        <f t="shared" si="16"/>
        <v>0</v>
      </c>
    </row>
    <row r="476" spans="2:7" x14ac:dyDescent="0.25">
      <c r="B476" s="116" t="str">
        <f t="shared" si="15"/>
        <v/>
      </c>
      <c r="D476" s="117"/>
      <c r="G476" s="79">
        <f t="shared" si="16"/>
        <v>0</v>
      </c>
    </row>
    <row r="477" spans="2:7" x14ac:dyDescent="0.25">
      <c r="B477" s="116" t="str">
        <f t="shared" si="15"/>
        <v/>
      </c>
      <c r="D477" s="117"/>
      <c r="G477" s="79">
        <f t="shared" si="16"/>
        <v>0</v>
      </c>
    </row>
    <row r="478" spans="2:7" x14ac:dyDescent="0.25">
      <c r="B478" s="116" t="str">
        <f t="shared" si="15"/>
        <v/>
      </c>
      <c r="D478" s="117"/>
      <c r="G478" s="79">
        <f t="shared" si="16"/>
        <v>0</v>
      </c>
    </row>
    <row r="479" spans="2:7" x14ac:dyDescent="0.25">
      <c r="B479" s="116" t="str">
        <f t="shared" si="15"/>
        <v/>
      </c>
      <c r="D479" s="117"/>
      <c r="G479" s="79">
        <f t="shared" si="16"/>
        <v>0</v>
      </c>
    </row>
    <row r="480" spans="2:7" x14ac:dyDescent="0.25">
      <c r="B480" s="116" t="str">
        <f t="shared" si="15"/>
        <v/>
      </c>
      <c r="D480" s="117"/>
      <c r="G480" s="79">
        <f t="shared" si="16"/>
        <v>0</v>
      </c>
    </row>
    <row r="481" spans="2:7" x14ac:dyDescent="0.25">
      <c r="B481" s="116" t="str">
        <f t="shared" si="15"/>
        <v/>
      </c>
      <c r="D481" s="117"/>
      <c r="G481" s="79">
        <f t="shared" si="16"/>
        <v>0</v>
      </c>
    </row>
    <row r="482" spans="2:7" x14ac:dyDescent="0.25">
      <c r="B482" s="116" t="str">
        <f t="shared" si="15"/>
        <v/>
      </c>
      <c r="D482" s="117"/>
      <c r="G482" s="79">
        <f t="shared" si="16"/>
        <v>0</v>
      </c>
    </row>
    <row r="483" spans="2:7" x14ac:dyDescent="0.25">
      <c r="B483" s="116" t="str">
        <f t="shared" si="15"/>
        <v/>
      </c>
      <c r="D483" s="117"/>
      <c r="G483" s="79">
        <f t="shared" si="16"/>
        <v>0</v>
      </c>
    </row>
    <row r="484" spans="2:7" x14ac:dyDescent="0.25">
      <c r="B484" s="116" t="str">
        <f t="shared" si="15"/>
        <v/>
      </c>
      <c r="D484" s="117"/>
      <c r="G484" s="79">
        <f t="shared" si="16"/>
        <v>0</v>
      </c>
    </row>
    <row r="485" spans="2:7" x14ac:dyDescent="0.25">
      <c r="B485" s="116" t="str">
        <f t="shared" si="15"/>
        <v/>
      </c>
      <c r="D485" s="117"/>
      <c r="G485" s="79">
        <f t="shared" si="16"/>
        <v>0</v>
      </c>
    </row>
    <row r="486" spans="2:7" x14ac:dyDescent="0.25">
      <c r="B486" s="116" t="str">
        <f t="shared" si="15"/>
        <v/>
      </c>
      <c r="D486" s="117"/>
      <c r="G486" s="79">
        <f t="shared" si="16"/>
        <v>0</v>
      </c>
    </row>
    <row r="487" spans="2:7" x14ac:dyDescent="0.25">
      <c r="B487" s="116" t="str">
        <f t="shared" si="15"/>
        <v/>
      </c>
      <c r="D487" s="117"/>
      <c r="G487" s="79">
        <f t="shared" si="16"/>
        <v>0</v>
      </c>
    </row>
    <row r="488" spans="2:7" x14ac:dyDescent="0.25">
      <c r="B488" s="116" t="str">
        <f t="shared" si="15"/>
        <v/>
      </c>
      <c r="D488" s="117"/>
      <c r="G488" s="79">
        <f t="shared" si="16"/>
        <v>0</v>
      </c>
    </row>
    <row r="489" spans="2:7" x14ac:dyDescent="0.25">
      <c r="B489" s="116" t="str">
        <f t="shared" si="15"/>
        <v/>
      </c>
      <c r="D489" s="117"/>
      <c r="G489" s="79">
        <f t="shared" si="16"/>
        <v>0</v>
      </c>
    </row>
    <row r="490" spans="2:7" x14ac:dyDescent="0.25">
      <c r="B490" s="116" t="str">
        <f t="shared" si="15"/>
        <v/>
      </c>
      <c r="D490" s="117"/>
      <c r="G490" s="79">
        <f t="shared" si="16"/>
        <v>0</v>
      </c>
    </row>
    <row r="491" spans="2:7" x14ac:dyDescent="0.25">
      <c r="B491" s="116" t="str">
        <f t="shared" si="15"/>
        <v/>
      </c>
      <c r="D491" s="117"/>
      <c r="G491" s="79">
        <f t="shared" si="16"/>
        <v>0</v>
      </c>
    </row>
    <row r="492" spans="2:7" x14ac:dyDescent="0.25">
      <c r="B492" s="116" t="str">
        <f t="shared" si="15"/>
        <v/>
      </c>
      <c r="D492" s="117"/>
      <c r="G492" s="79">
        <f t="shared" si="16"/>
        <v>0</v>
      </c>
    </row>
    <row r="493" spans="2:7" x14ac:dyDescent="0.25">
      <c r="B493" s="116" t="str">
        <f t="shared" si="15"/>
        <v/>
      </c>
      <c r="D493" s="117"/>
      <c r="G493" s="79">
        <f t="shared" si="16"/>
        <v>0</v>
      </c>
    </row>
    <row r="494" spans="2:7" x14ac:dyDescent="0.25">
      <c r="B494" s="116" t="str">
        <f t="shared" si="15"/>
        <v/>
      </c>
      <c r="D494" s="117"/>
      <c r="G494" s="79">
        <f t="shared" si="16"/>
        <v>0</v>
      </c>
    </row>
    <row r="495" spans="2:7" x14ac:dyDescent="0.25">
      <c r="B495" s="116" t="str">
        <f t="shared" si="15"/>
        <v/>
      </c>
      <c r="D495" s="117"/>
      <c r="G495" s="79">
        <f t="shared" si="16"/>
        <v>0</v>
      </c>
    </row>
    <row r="496" spans="2:7" x14ac:dyDescent="0.25">
      <c r="B496" s="116" t="str">
        <f t="shared" si="15"/>
        <v/>
      </c>
      <c r="D496" s="117"/>
      <c r="G496" s="79">
        <f t="shared" si="16"/>
        <v>0</v>
      </c>
    </row>
    <row r="497" spans="2:7" x14ac:dyDescent="0.25">
      <c r="B497" s="116" t="str">
        <f t="shared" si="15"/>
        <v/>
      </c>
      <c r="D497" s="117"/>
      <c r="G497" s="79">
        <f t="shared" si="16"/>
        <v>0</v>
      </c>
    </row>
    <row r="498" spans="2:7" x14ac:dyDescent="0.25">
      <c r="B498" s="116" t="str">
        <f t="shared" si="15"/>
        <v/>
      </c>
      <c r="D498" s="117"/>
      <c r="G498" s="79">
        <f t="shared" si="16"/>
        <v>0</v>
      </c>
    </row>
    <row r="499" spans="2:7" x14ac:dyDescent="0.25">
      <c r="B499" s="116" t="str">
        <f t="shared" si="15"/>
        <v/>
      </c>
      <c r="D499" s="117"/>
      <c r="G499" s="79">
        <f t="shared" si="16"/>
        <v>0</v>
      </c>
    </row>
    <row r="500" spans="2:7" x14ac:dyDescent="0.25">
      <c r="B500" s="116" t="str">
        <f t="shared" si="15"/>
        <v/>
      </c>
      <c r="D500" s="117"/>
      <c r="G500" s="79">
        <f t="shared" si="16"/>
        <v>0</v>
      </c>
    </row>
    <row r="501" spans="2:7" x14ac:dyDescent="0.25">
      <c r="B501" s="116" t="str">
        <f t="shared" si="15"/>
        <v/>
      </c>
      <c r="D501" s="117"/>
      <c r="G501" s="79">
        <f t="shared" si="16"/>
        <v>0</v>
      </c>
    </row>
    <row r="502" spans="2:7" x14ac:dyDescent="0.25">
      <c r="B502" s="116" t="str">
        <f t="shared" si="15"/>
        <v/>
      </c>
      <c r="D502" s="117"/>
      <c r="G502" s="79">
        <f t="shared" si="16"/>
        <v>0</v>
      </c>
    </row>
    <row r="503" spans="2:7" x14ac:dyDescent="0.25">
      <c r="B503" s="116" t="str">
        <f t="shared" si="15"/>
        <v/>
      </c>
      <c r="D503" s="117"/>
      <c r="G503" s="79">
        <f t="shared" si="16"/>
        <v>0</v>
      </c>
    </row>
    <row r="504" spans="2:7" x14ac:dyDescent="0.25">
      <c r="B504" s="116" t="str">
        <f t="shared" si="15"/>
        <v/>
      </c>
      <c r="D504" s="117"/>
      <c r="G504" s="79">
        <f t="shared" si="16"/>
        <v>0</v>
      </c>
    </row>
    <row r="505" spans="2:7" x14ac:dyDescent="0.25">
      <c r="B505" s="116" t="str">
        <f t="shared" si="15"/>
        <v/>
      </c>
      <c r="D505" s="117"/>
      <c r="G505" s="79">
        <f t="shared" si="16"/>
        <v>0</v>
      </c>
    </row>
    <row r="506" spans="2:7" x14ac:dyDescent="0.25">
      <c r="B506" s="116" t="str">
        <f t="shared" si="15"/>
        <v/>
      </c>
      <c r="D506" s="117"/>
      <c r="G506" s="79">
        <f t="shared" si="16"/>
        <v>0</v>
      </c>
    </row>
    <row r="507" spans="2:7" x14ac:dyDescent="0.25">
      <c r="B507" s="116" t="str">
        <f t="shared" si="15"/>
        <v/>
      </c>
      <c r="D507" s="117"/>
      <c r="G507" s="79">
        <f t="shared" si="16"/>
        <v>0</v>
      </c>
    </row>
    <row r="508" spans="2:7" x14ac:dyDescent="0.25">
      <c r="B508" s="116" t="str">
        <f t="shared" si="15"/>
        <v/>
      </c>
      <c r="D508" s="117"/>
      <c r="G508" s="79">
        <f t="shared" si="16"/>
        <v>0</v>
      </c>
    </row>
    <row r="509" spans="2:7" x14ac:dyDescent="0.25">
      <c r="B509" s="116" t="str">
        <f t="shared" si="15"/>
        <v/>
      </c>
      <c r="D509" s="117"/>
      <c r="G509" s="79">
        <f t="shared" si="16"/>
        <v>0</v>
      </c>
    </row>
    <row r="510" spans="2:7" x14ac:dyDescent="0.25">
      <c r="B510" s="116" t="str">
        <f t="shared" si="15"/>
        <v/>
      </c>
      <c r="D510" s="117"/>
      <c r="G510" s="79">
        <f t="shared" si="16"/>
        <v>0</v>
      </c>
    </row>
    <row r="511" spans="2:7" x14ac:dyDescent="0.25">
      <c r="B511" s="116" t="str">
        <f t="shared" si="15"/>
        <v/>
      </c>
      <c r="D511" s="117"/>
      <c r="G511" s="79">
        <f t="shared" si="16"/>
        <v>0</v>
      </c>
    </row>
    <row r="512" spans="2:7" x14ac:dyDescent="0.25">
      <c r="B512" s="116" t="str">
        <f t="shared" si="15"/>
        <v/>
      </c>
      <c r="D512" s="117"/>
      <c r="G512" s="79">
        <f t="shared" si="16"/>
        <v>0</v>
      </c>
    </row>
    <row r="513" spans="2:7" x14ac:dyDescent="0.25">
      <c r="B513" s="116" t="str">
        <f t="shared" si="15"/>
        <v/>
      </c>
      <c r="D513" s="117"/>
      <c r="G513" s="79">
        <f t="shared" si="16"/>
        <v>0</v>
      </c>
    </row>
    <row r="514" spans="2:7" x14ac:dyDescent="0.25">
      <c r="B514" s="116" t="str">
        <f t="shared" si="15"/>
        <v/>
      </c>
      <c r="D514" s="117"/>
      <c r="G514" s="79">
        <f t="shared" si="16"/>
        <v>0</v>
      </c>
    </row>
    <row r="515" spans="2:7" x14ac:dyDescent="0.25">
      <c r="B515" s="116" t="str">
        <f t="shared" ref="B515:B578" si="17">LEFT(C515,10)</f>
        <v/>
      </c>
      <c r="D515" s="117"/>
      <c r="G515" s="79">
        <f t="shared" si="16"/>
        <v>0</v>
      </c>
    </row>
    <row r="516" spans="2:7" x14ac:dyDescent="0.25">
      <c r="B516" s="116" t="str">
        <f t="shared" si="17"/>
        <v/>
      </c>
      <c r="D516" s="117"/>
      <c r="G516" s="79">
        <f t="shared" ref="G516:G579" si="18">G515-E516+F516</f>
        <v>0</v>
      </c>
    </row>
    <row r="517" spans="2:7" x14ac:dyDescent="0.25">
      <c r="B517" s="116" t="str">
        <f t="shared" si="17"/>
        <v/>
      </c>
      <c r="D517" s="117"/>
      <c r="G517" s="79">
        <f t="shared" si="18"/>
        <v>0</v>
      </c>
    </row>
    <row r="518" spans="2:7" x14ac:dyDescent="0.25">
      <c r="B518" s="116" t="str">
        <f t="shared" si="17"/>
        <v/>
      </c>
      <c r="D518" s="117"/>
      <c r="G518" s="79">
        <f t="shared" si="18"/>
        <v>0</v>
      </c>
    </row>
    <row r="519" spans="2:7" x14ac:dyDescent="0.25">
      <c r="B519" s="116" t="str">
        <f t="shared" si="17"/>
        <v/>
      </c>
      <c r="D519" s="117"/>
      <c r="G519" s="79">
        <f t="shared" si="18"/>
        <v>0</v>
      </c>
    </row>
    <row r="520" spans="2:7" x14ac:dyDescent="0.25">
      <c r="B520" s="116" t="str">
        <f t="shared" si="17"/>
        <v/>
      </c>
      <c r="D520" s="117"/>
      <c r="G520" s="79">
        <f t="shared" si="18"/>
        <v>0</v>
      </c>
    </row>
    <row r="521" spans="2:7" x14ac:dyDescent="0.25">
      <c r="B521" s="116" t="str">
        <f t="shared" si="17"/>
        <v/>
      </c>
      <c r="D521" s="117"/>
      <c r="G521" s="79">
        <f t="shared" si="18"/>
        <v>0</v>
      </c>
    </row>
    <row r="522" spans="2:7" x14ac:dyDescent="0.25">
      <c r="B522" s="116" t="str">
        <f t="shared" si="17"/>
        <v/>
      </c>
      <c r="D522" s="117"/>
      <c r="G522" s="79">
        <f t="shared" si="18"/>
        <v>0</v>
      </c>
    </row>
    <row r="523" spans="2:7" x14ac:dyDescent="0.25">
      <c r="B523" s="116" t="str">
        <f t="shared" si="17"/>
        <v/>
      </c>
      <c r="D523" s="117"/>
      <c r="G523" s="79">
        <f t="shared" si="18"/>
        <v>0</v>
      </c>
    </row>
    <row r="524" spans="2:7" x14ac:dyDescent="0.25">
      <c r="B524" s="116" t="str">
        <f t="shared" si="17"/>
        <v/>
      </c>
      <c r="D524" s="117"/>
      <c r="G524" s="79">
        <f t="shared" si="18"/>
        <v>0</v>
      </c>
    </row>
    <row r="525" spans="2:7" x14ac:dyDescent="0.25">
      <c r="B525" s="116" t="str">
        <f t="shared" si="17"/>
        <v/>
      </c>
      <c r="D525" s="117"/>
      <c r="G525" s="79">
        <f t="shared" si="18"/>
        <v>0</v>
      </c>
    </row>
    <row r="526" spans="2:7" x14ac:dyDescent="0.25">
      <c r="B526" s="116" t="str">
        <f t="shared" si="17"/>
        <v/>
      </c>
      <c r="D526" s="117"/>
      <c r="G526" s="79">
        <f t="shared" si="18"/>
        <v>0</v>
      </c>
    </row>
    <row r="527" spans="2:7" x14ac:dyDescent="0.25">
      <c r="B527" s="116" t="str">
        <f t="shared" si="17"/>
        <v/>
      </c>
      <c r="D527" s="117"/>
      <c r="G527" s="79">
        <f t="shared" si="18"/>
        <v>0</v>
      </c>
    </row>
    <row r="528" spans="2:7" x14ac:dyDescent="0.25">
      <c r="B528" s="116" t="str">
        <f t="shared" si="17"/>
        <v/>
      </c>
      <c r="D528" s="117"/>
      <c r="G528" s="79">
        <f t="shared" si="18"/>
        <v>0</v>
      </c>
    </row>
    <row r="529" spans="2:7" x14ac:dyDescent="0.25">
      <c r="B529" s="116" t="str">
        <f t="shared" si="17"/>
        <v/>
      </c>
      <c r="D529" s="117"/>
      <c r="G529" s="79">
        <f t="shared" si="18"/>
        <v>0</v>
      </c>
    </row>
    <row r="530" spans="2:7" x14ac:dyDescent="0.25">
      <c r="B530" s="116" t="str">
        <f t="shared" si="17"/>
        <v/>
      </c>
      <c r="D530" s="117"/>
      <c r="G530" s="79">
        <f t="shared" si="18"/>
        <v>0</v>
      </c>
    </row>
    <row r="531" spans="2:7" x14ac:dyDescent="0.25">
      <c r="B531" s="116" t="str">
        <f t="shared" si="17"/>
        <v/>
      </c>
      <c r="D531" s="117"/>
      <c r="G531" s="79">
        <f t="shared" si="18"/>
        <v>0</v>
      </c>
    </row>
    <row r="532" spans="2:7" x14ac:dyDescent="0.25">
      <c r="B532" s="116" t="str">
        <f t="shared" si="17"/>
        <v/>
      </c>
      <c r="D532" s="117"/>
      <c r="G532" s="79">
        <f t="shared" si="18"/>
        <v>0</v>
      </c>
    </row>
    <row r="533" spans="2:7" x14ac:dyDescent="0.25">
      <c r="B533" s="116" t="str">
        <f t="shared" si="17"/>
        <v/>
      </c>
      <c r="D533" s="117"/>
      <c r="G533" s="79">
        <f t="shared" si="18"/>
        <v>0</v>
      </c>
    </row>
    <row r="534" spans="2:7" x14ac:dyDescent="0.25">
      <c r="B534" s="116" t="str">
        <f t="shared" si="17"/>
        <v/>
      </c>
      <c r="D534" s="117"/>
      <c r="G534" s="79">
        <f t="shared" si="18"/>
        <v>0</v>
      </c>
    </row>
    <row r="535" spans="2:7" x14ac:dyDescent="0.25">
      <c r="B535" s="116" t="str">
        <f t="shared" si="17"/>
        <v/>
      </c>
      <c r="D535" s="117"/>
      <c r="G535" s="79">
        <f t="shared" si="18"/>
        <v>0</v>
      </c>
    </row>
    <row r="536" spans="2:7" x14ac:dyDescent="0.25">
      <c r="B536" s="116" t="str">
        <f t="shared" si="17"/>
        <v/>
      </c>
      <c r="D536" s="117"/>
      <c r="G536" s="79">
        <f t="shared" si="18"/>
        <v>0</v>
      </c>
    </row>
    <row r="537" spans="2:7" x14ac:dyDescent="0.25">
      <c r="B537" s="116" t="str">
        <f t="shared" si="17"/>
        <v/>
      </c>
      <c r="D537" s="117"/>
      <c r="G537" s="79">
        <f t="shared" si="18"/>
        <v>0</v>
      </c>
    </row>
    <row r="538" spans="2:7" x14ac:dyDescent="0.25">
      <c r="B538" s="116" t="str">
        <f t="shared" si="17"/>
        <v/>
      </c>
      <c r="D538" s="117"/>
      <c r="G538" s="79">
        <f t="shared" si="18"/>
        <v>0</v>
      </c>
    </row>
    <row r="539" spans="2:7" x14ac:dyDescent="0.25">
      <c r="B539" s="116" t="str">
        <f t="shared" si="17"/>
        <v/>
      </c>
      <c r="D539" s="117"/>
      <c r="G539" s="79">
        <f t="shared" si="18"/>
        <v>0</v>
      </c>
    </row>
    <row r="540" spans="2:7" x14ac:dyDescent="0.25">
      <c r="B540" s="116" t="str">
        <f t="shared" si="17"/>
        <v/>
      </c>
      <c r="D540" s="117"/>
      <c r="G540" s="79">
        <f t="shared" si="18"/>
        <v>0</v>
      </c>
    </row>
    <row r="541" spans="2:7" x14ac:dyDescent="0.25">
      <c r="B541" s="116" t="str">
        <f t="shared" si="17"/>
        <v/>
      </c>
      <c r="D541" s="117"/>
      <c r="G541" s="79">
        <f t="shared" si="18"/>
        <v>0</v>
      </c>
    </row>
    <row r="542" spans="2:7" x14ac:dyDescent="0.25">
      <c r="B542" s="116" t="str">
        <f t="shared" si="17"/>
        <v/>
      </c>
      <c r="D542" s="117"/>
      <c r="G542" s="79">
        <f t="shared" si="18"/>
        <v>0</v>
      </c>
    </row>
    <row r="543" spans="2:7" x14ac:dyDescent="0.25">
      <c r="B543" s="116" t="str">
        <f t="shared" si="17"/>
        <v/>
      </c>
      <c r="D543" s="117"/>
      <c r="G543" s="79">
        <f t="shared" si="18"/>
        <v>0</v>
      </c>
    </row>
    <row r="544" spans="2:7" x14ac:dyDescent="0.25">
      <c r="B544" s="116" t="str">
        <f t="shared" si="17"/>
        <v/>
      </c>
      <c r="D544" s="117"/>
      <c r="G544" s="79">
        <f t="shared" si="18"/>
        <v>0</v>
      </c>
    </row>
    <row r="545" spans="2:7" x14ac:dyDescent="0.25">
      <c r="B545" s="116" t="str">
        <f t="shared" si="17"/>
        <v/>
      </c>
      <c r="D545" s="117"/>
      <c r="G545" s="79">
        <f t="shared" si="18"/>
        <v>0</v>
      </c>
    </row>
    <row r="546" spans="2:7" x14ac:dyDescent="0.25">
      <c r="B546" s="116" t="str">
        <f t="shared" si="17"/>
        <v/>
      </c>
      <c r="D546" s="117"/>
      <c r="G546" s="79">
        <f t="shared" si="18"/>
        <v>0</v>
      </c>
    </row>
    <row r="547" spans="2:7" x14ac:dyDescent="0.25">
      <c r="B547" s="116" t="str">
        <f t="shared" si="17"/>
        <v/>
      </c>
      <c r="D547" s="117"/>
      <c r="G547" s="79">
        <f t="shared" si="18"/>
        <v>0</v>
      </c>
    </row>
    <row r="548" spans="2:7" x14ac:dyDescent="0.25">
      <c r="B548" s="116" t="str">
        <f t="shared" si="17"/>
        <v/>
      </c>
      <c r="D548" s="117"/>
      <c r="G548" s="79">
        <f t="shared" si="18"/>
        <v>0</v>
      </c>
    </row>
    <row r="549" spans="2:7" x14ac:dyDescent="0.25">
      <c r="B549" s="116" t="str">
        <f t="shared" si="17"/>
        <v/>
      </c>
      <c r="D549" s="117"/>
      <c r="G549" s="79">
        <f t="shared" si="18"/>
        <v>0</v>
      </c>
    </row>
    <row r="550" spans="2:7" x14ac:dyDescent="0.25">
      <c r="B550" s="116" t="str">
        <f t="shared" si="17"/>
        <v/>
      </c>
      <c r="D550" s="117"/>
      <c r="G550" s="79">
        <f t="shared" si="18"/>
        <v>0</v>
      </c>
    </row>
    <row r="551" spans="2:7" x14ac:dyDescent="0.25">
      <c r="B551" s="116" t="str">
        <f t="shared" si="17"/>
        <v/>
      </c>
      <c r="D551" s="117"/>
      <c r="G551" s="79">
        <f t="shared" si="18"/>
        <v>0</v>
      </c>
    </row>
    <row r="552" spans="2:7" x14ac:dyDescent="0.25">
      <c r="B552" s="116" t="str">
        <f t="shared" si="17"/>
        <v/>
      </c>
      <c r="D552" s="117"/>
      <c r="G552" s="79">
        <f t="shared" si="18"/>
        <v>0</v>
      </c>
    </row>
    <row r="553" spans="2:7" x14ac:dyDescent="0.25">
      <c r="B553" s="116" t="str">
        <f t="shared" si="17"/>
        <v/>
      </c>
      <c r="D553" s="117"/>
      <c r="G553" s="79">
        <f t="shared" si="18"/>
        <v>0</v>
      </c>
    </row>
    <row r="554" spans="2:7" x14ac:dyDescent="0.25">
      <c r="B554" s="116" t="str">
        <f t="shared" si="17"/>
        <v/>
      </c>
      <c r="D554" s="117"/>
      <c r="G554" s="79">
        <f t="shared" si="18"/>
        <v>0</v>
      </c>
    </row>
    <row r="555" spans="2:7" x14ac:dyDescent="0.25">
      <c r="B555" s="116" t="str">
        <f t="shared" si="17"/>
        <v/>
      </c>
      <c r="D555" s="117"/>
      <c r="G555" s="79">
        <f t="shared" si="18"/>
        <v>0</v>
      </c>
    </row>
    <row r="556" spans="2:7" x14ac:dyDescent="0.25">
      <c r="B556" s="116" t="str">
        <f t="shared" si="17"/>
        <v/>
      </c>
      <c r="D556" s="117"/>
      <c r="G556" s="79">
        <f t="shared" si="18"/>
        <v>0</v>
      </c>
    </row>
    <row r="557" spans="2:7" x14ac:dyDescent="0.25">
      <c r="B557" s="116" t="str">
        <f t="shared" si="17"/>
        <v/>
      </c>
      <c r="D557" s="117"/>
      <c r="G557" s="79">
        <f t="shared" si="18"/>
        <v>0</v>
      </c>
    </row>
    <row r="558" spans="2:7" x14ac:dyDescent="0.25">
      <c r="B558" s="116" t="str">
        <f t="shared" si="17"/>
        <v/>
      </c>
      <c r="D558" s="117"/>
      <c r="G558" s="79">
        <f t="shared" si="18"/>
        <v>0</v>
      </c>
    </row>
    <row r="559" spans="2:7" x14ac:dyDescent="0.25">
      <c r="B559" s="116" t="str">
        <f t="shared" si="17"/>
        <v/>
      </c>
      <c r="D559" s="117"/>
      <c r="G559" s="79">
        <f t="shared" si="18"/>
        <v>0</v>
      </c>
    </row>
    <row r="560" spans="2:7" x14ac:dyDescent="0.25">
      <c r="B560" s="116" t="str">
        <f t="shared" si="17"/>
        <v/>
      </c>
      <c r="D560" s="117"/>
      <c r="G560" s="79">
        <f t="shared" si="18"/>
        <v>0</v>
      </c>
    </row>
    <row r="561" spans="2:7" x14ac:dyDescent="0.25">
      <c r="B561" s="116" t="str">
        <f t="shared" si="17"/>
        <v/>
      </c>
      <c r="D561" s="117"/>
      <c r="G561" s="79">
        <f t="shared" si="18"/>
        <v>0</v>
      </c>
    </row>
    <row r="562" spans="2:7" x14ac:dyDescent="0.25">
      <c r="B562" s="116" t="str">
        <f t="shared" si="17"/>
        <v/>
      </c>
      <c r="D562" s="117"/>
      <c r="G562" s="79">
        <f t="shared" si="18"/>
        <v>0</v>
      </c>
    </row>
    <row r="563" spans="2:7" x14ac:dyDescent="0.25">
      <c r="B563" s="116" t="str">
        <f t="shared" si="17"/>
        <v/>
      </c>
      <c r="D563" s="117"/>
      <c r="G563" s="79">
        <f t="shared" si="18"/>
        <v>0</v>
      </c>
    </row>
    <row r="564" spans="2:7" x14ac:dyDescent="0.25">
      <c r="B564" s="116" t="str">
        <f t="shared" si="17"/>
        <v/>
      </c>
      <c r="D564" s="117"/>
      <c r="G564" s="79">
        <f t="shared" si="18"/>
        <v>0</v>
      </c>
    </row>
    <row r="565" spans="2:7" x14ac:dyDescent="0.25">
      <c r="B565" s="116" t="str">
        <f t="shared" si="17"/>
        <v/>
      </c>
      <c r="D565" s="117"/>
      <c r="G565" s="79">
        <f t="shared" si="18"/>
        <v>0</v>
      </c>
    </row>
    <row r="566" spans="2:7" x14ac:dyDescent="0.25">
      <c r="B566" s="116" t="str">
        <f t="shared" si="17"/>
        <v/>
      </c>
      <c r="D566" s="117"/>
      <c r="G566" s="79">
        <f t="shared" si="18"/>
        <v>0</v>
      </c>
    </row>
    <row r="567" spans="2:7" x14ac:dyDescent="0.25">
      <c r="B567" s="116" t="str">
        <f t="shared" si="17"/>
        <v/>
      </c>
      <c r="D567" s="117"/>
      <c r="G567" s="79">
        <f t="shared" si="18"/>
        <v>0</v>
      </c>
    </row>
    <row r="568" spans="2:7" x14ac:dyDescent="0.25">
      <c r="B568" s="116" t="str">
        <f t="shared" si="17"/>
        <v/>
      </c>
      <c r="D568" s="117"/>
      <c r="G568" s="79">
        <f t="shared" si="18"/>
        <v>0</v>
      </c>
    </row>
    <row r="569" spans="2:7" x14ac:dyDescent="0.25">
      <c r="B569" s="116" t="str">
        <f t="shared" si="17"/>
        <v/>
      </c>
      <c r="D569" s="117"/>
      <c r="G569" s="79">
        <f t="shared" si="18"/>
        <v>0</v>
      </c>
    </row>
    <row r="570" spans="2:7" x14ac:dyDescent="0.25">
      <c r="B570" s="116" t="str">
        <f t="shared" si="17"/>
        <v/>
      </c>
      <c r="D570" s="117"/>
      <c r="G570" s="79">
        <f t="shared" si="18"/>
        <v>0</v>
      </c>
    </row>
    <row r="571" spans="2:7" x14ac:dyDescent="0.25">
      <c r="B571" s="116" t="str">
        <f t="shared" si="17"/>
        <v/>
      </c>
      <c r="D571" s="117"/>
      <c r="G571" s="79">
        <f t="shared" si="18"/>
        <v>0</v>
      </c>
    </row>
    <row r="572" spans="2:7" x14ac:dyDescent="0.25">
      <c r="B572" s="116" t="str">
        <f t="shared" si="17"/>
        <v/>
      </c>
      <c r="D572" s="117"/>
      <c r="G572" s="79">
        <f t="shared" si="18"/>
        <v>0</v>
      </c>
    </row>
    <row r="573" spans="2:7" x14ac:dyDescent="0.25">
      <c r="B573" s="116" t="str">
        <f t="shared" si="17"/>
        <v/>
      </c>
      <c r="D573" s="117"/>
      <c r="G573" s="79">
        <f t="shared" si="18"/>
        <v>0</v>
      </c>
    </row>
    <row r="574" spans="2:7" x14ac:dyDescent="0.25">
      <c r="B574" s="116" t="str">
        <f t="shared" si="17"/>
        <v/>
      </c>
      <c r="D574" s="117"/>
      <c r="G574" s="79">
        <f t="shared" si="18"/>
        <v>0</v>
      </c>
    </row>
    <row r="575" spans="2:7" x14ac:dyDescent="0.25">
      <c r="B575" s="116" t="str">
        <f t="shared" si="17"/>
        <v/>
      </c>
      <c r="D575" s="117"/>
      <c r="G575" s="79">
        <f t="shared" si="18"/>
        <v>0</v>
      </c>
    </row>
    <row r="576" spans="2:7" x14ac:dyDescent="0.25">
      <c r="B576" s="116" t="str">
        <f t="shared" si="17"/>
        <v/>
      </c>
      <c r="D576" s="117"/>
      <c r="G576" s="79">
        <f t="shared" si="18"/>
        <v>0</v>
      </c>
    </row>
    <row r="577" spans="2:7" x14ac:dyDescent="0.25">
      <c r="B577" s="116" t="str">
        <f t="shared" si="17"/>
        <v/>
      </c>
      <c r="D577" s="117"/>
      <c r="G577" s="79">
        <f t="shared" si="18"/>
        <v>0</v>
      </c>
    </row>
    <row r="578" spans="2:7" x14ac:dyDescent="0.25">
      <c r="B578" s="116" t="str">
        <f t="shared" si="17"/>
        <v/>
      </c>
      <c r="D578" s="117"/>
      <c r="G578" s="79">
        <f t="shared" si="18"/>
        <v>0</v>
      </c>
    </row>
    <row r="579" spans="2:7" x14ac:dyDescent="0.25">
      <c r="B579" s="116" t="str">
        <f t="shared" ref="B579:B642" si="19">LEFT(C579,10)</f>
        <v/>
      </c>
      <c r="D579" s="117"/>
      <c r="G579" s="79">
        <f t="shared" si="18"/>
        <v>0</v>
      </c>
    </row>
    <row r="580" spans="2:7" x14ac:dyDescent="0.25">
      <c r="B580" s="116" t="str">
        <f t="shared" si="19"/>
        <v/>
      </c>
      <c r="D580" s="117"/>
      <c r="G580" s="79">
        <f t="shared" ref="G580:G643" si="20">G579-E580+F580</f>
        <v>0</v>
      </c>
    </row>
    <row r="581" spans="2:7" x14ac:dyDescent="0.25">
      <c r="B581" s="116" t="str">
        <f t="shared" si="19"/>
        <v/>
      </c>
      <c r="D581" s="117"/>
      <c r="G581" s="79">
        <f t="shared" si="20"/>
        <v>0</v>
      </c>
    </row>
    <row r="582" spans="2:7" x14ac:dyDescent="0.25">
      <c r="B582" s="116" t="str">
        <f t="shared" si="19"/>
        <v/>
      </c>
      <c r="D582" s="117"/>
      <c r="G582" s="79">
        <f t="shared" si="20"/>
        <v>0</v>
      </c>
    </row>
    <row r="583" spans="2:7" x14ac:dyDescent="0.25">
      <c r="B583" s="116" t="str">
        <f t="shared" si="19"/>
        <v/>
      </c>
      <c r="D583" s="117"/>
      <c r="G583" s="79">
        <f t="shared" si="20"/>
        <v>0</v>
      </c>
    </row>
    <row r="584" spans="2:7" x14ac:dyDescent="0.25">
      <c r="B584" s="116" t="str">
        <f t="shared" si="19"/>
        <v/>
      </c>
      <c r="D584" s="117"/>
      <c r="G584" s="79">
        <f t="shared" si="20"/>
        <v>0</v>
      </c>
    </row>
    <row r="585" spans="2:7" x14ac:dyDescent="0.25">
      <c r="B585" s="116" t="str">
        <f t="shared" si="19"/>
        <v/>
      </c>
      <c r="D585" s="117"/>
      <c r="G585" s="79">
        <f t="shared" si="20"/>
        <v>0</v>
      </c>
    </row>
    <row r="586" spans="2:7" x14ac:dyDescent="0.25">
      <c r="B586" s="116" t="str">
        <f t="shared" si="19"/>
        <v/>
      </c>
      <c r="D586" s="117"/>
      <c r="G586" s="79">
        <f t="shared" si="20"/>
        <v>0</v>
      </c>
    </row>
    <row r="587" spans="2:7" x14ac:dyDescent="0.25">
      <c r="B587" s="116" t="str">
        <f t="shared" si="19"/>
        <v/>
      </c>
      <c r="D587" s="117"/>
      <c r="G587" s="79">
        <f t="shared" si="20"/>
        <v>0</v>
      </c>
    </row>
    <row r="588" spans="2:7" x14ac:dyDescent="0.25">
      <c r="B588" s="116" t="str">
        <f t="shared" si="19"/>
        <v/>
      </c>
      <c r="D588" s="117"/>
      <c r="G588" s="79">
        <f t="shared" si="20"/>
        <v>0</v>
      </c>
    </row>
    <row r="589" spans="2:7" x14ac:dyDescent="0.25">
      <c r="B589" s="116" t="str">
        <f t="shared" si="19"/>
        <v/>
      </c>
      <c r="D589" s="117"/>
      <c r="G589" s="79">
        <f t="shared" si="20"/>
        <v>0</v>
      </c>
    </row>
    <row r="590" spans="2:7" x14ac:dyDescent="0.25">
      <c r="B590" s="116" t="str">
        <f t="shared" si="19"/>
        <v/>
      </c>
      <c r="D590" s="117"/>
      <c r="G590" s="79">
        <f t="shared" si="20"/>
        <v>0</v>
      </c>
    </row>
    <row r="591" spans="2:7" x14ac:dyDescent="0.25">
      <c r="B591" s="116" t="str">
        <f t="shared" si="19"/>
        <v/>
      </c>
      <c r="D591" s="117"/>
      <c r="G591" s="79">
        <f t="shared" si="20"/>
        <v>0</v>
      </c>
    </row>
    <row r="592" spans="2:7" x14ac:dyDescent="0.25">
      <c r="B592" s="116" t="str">
        <f t="shared" si="19"/>
        <v/>
      </c>
      <c r="D592" s="117"/>
      <c r="G592" s="79">
        <f t="shared" si="20"/>
        <v>0</v>
      </c>
    </row>
    <row r="593" spans="2:7" x14ac:dyDescent="0.25">
      <c r="B593" s="116" t="str">
        <f t="shared" si="19"/>
        <v/>
      </c>
      <c r="D593" s="117"/>
      <c r="G593" s="79">
        <f t="shared" si="20"/>
        <v>0</v>
      </c>
    </row>
    <row r="594" spans="2:7" x14ac:dyDescent="0.25">
      <c r="B594" s="116" t="str">
        <f t="shared" si="19"/>
        <v/>
      </c>
      <c r="D594" s="117"/>
      <c r="G594" s="79">
        <f t="shared" si="20"/>
        <v>0</v>
      </c>
    </row>
    <row r="595" spans="2:7" x14ac:dyDescent="0.25">
      <c r="B595" s="116" t="str">
        <f t="shared" si="19"/>
        <v/>
      </c>
      <c r="D595" s="117"/>
      <c r="G595" s="79">
        <f t="shared" si="20"/>
        <v>0</v>
      </c>
    </row>
    <row r="596" spans="2:7" x14ac:dyDescent="0.25">
      <c r="B596" s="116" t="str">
        <f t="shared" si="19"/>
        <v/>
      </c>
      <c r="D596" s="117"/>
      <c r="G596" s="79">
        <f t="shared" si="20"/>
        <v>0</v>
      </c>
    </row>
    <row r="597" spans="2:7" x14ac:dyDescent="0.25">
      <c r="B597" s="116" t="str">
        <f t="shared" si="19"/>
        <v/>
      </c>
      <c r="D597" s="117"/>
      <c r="G597" s="79">
        <f t="shared" si="20"/>
        <v>0</v>
      </c>
    </row>
    <row r="598" spans="2:7" x14ac:dyDescent="0.25">
      <c r="B598" s="116" t="str">
        <f t="shared" si="19"/>
        <v/>
      </c>
      <c r="D598" s="117"/>
      <c r="G598" s="79">
        <f t="shared" si="20"/>
        <v>0</v>
      </c>
    </row>
    <row r="599" spans="2:7" x14ac:dyDescent="0.25">
      <c r="B599" s="116" t="str">
        <f t="shared" si="19"/>
        <v/>
      </c>
      <c r="D599" s="117"/>
      <c r="G599" s="79">
        <f t="shared" si="20"/>
        <v>0</v>
      </c>
    </row>
    <row r="600" spans="2:7" x14ac:dyDescent="0.25">
      <c r="B600" s="116" t="str">
        <f t="shared" si="19"/>
        <v/>
      </c>
      <c r="D600" s="117"/>
      <c r="G600" s="79">
        <f t="shared" si="20"/>
        <v>0</v>
      </c>
    </row>
    <row r="601" spans="2:7" x14ac:dyDescent="0.25">
      <c r="B601" s="116" t="str">
        <f t="shared" si="19"/>
        <v/>
      </c>
      <c r="D601" s="117"/>
      <c r="G601" s="79">
        <f t="shared" si="20"/>
        <v>0</v>
      </c>
    </row>
    <row r="602" spans="2:7" x14ac:dyDescent="0.25">
      <c r="B602" s="116" t="str">
        <f t="shared" si="19"/>
        <v/>
      </c>
      <c r="D602" s="117"/>
      <c r="G602" s="79">
        <f t="shared" si="20"/>
        <v>0</v>
      </c>
    </row>
    <row r="603" spans="2:7" x14ac:dyDescent="0.25">
      <c r="B603" s="116" t="str">
        <f t="shared" si="19"/>
        <v/>
      </c>
      <c r="D603" s="117"/>
      <c r="G603" s="79">
        <f t="shared" si="20"/>
        <v>0</v>
      </c>
    </row>
    <row r="604" spans="2:7" x14ac:dyDescent="0.25">
      <c r="B604" s="116" t="str">
        <f t="shared" si="19"/>
        <v/>
      </c>
      <c r="D604" s="117"/>
      <c r="G604" s="79">
        <f t="shared" si="20"/>
        <v>0</v>
      </c>
    </row>
    <row r="605" spans="2:7" x14ac:dyDescent="0.25">
      <c r="B605" s="116" t="str">
        <f t="shared" si="19"/>
        <v/>
      </c>
      <c r="D605" s="117"/>
      <c r="G605" s="79">
        <f t="shared" si="20"/>
        <v>0</v>
      </c>
    </row>
    <row r="606" spans="2:7" x14ac:dyDescent="0.25">
      <c r="B606" s="116" t="str">
        <f t="shared" si="19"/>
        <v/>
      </c>
      <c r="D606" s="117"/>
      <c r="G606" s="79">
        <f t="shared" si="20"/>
        <v>0</v>
      </c>
    </row>
    <row r="607" spans="2:7" x14ac:dyDescent="0.25">
      <c r="B607" s="116" t="str">
        <f t="shared" si="19"/>
        <v/>
      </c>
      <c r="D607" s="117"/>
      <c r="G607" s="79">
        <f t="shared" si="20"/>
        <v>0</v>
      </c>
    </row>
    <row r="608" spans="2:7" x14ac:dyDescent="0.25">
      <c r="B608" s="116" t="str">
        <f t="shared" si="19"/>
        <v/>
      </c>
      <c r="D608" s="117"/>
      <c r="G608" s="79">
        <f t="shared" si="20"/>
        <v>0</v>
      </c>
    </row>
    <row r="609" spans="2:7" x14ac:dyDescent="0.25">
      <c r="B609" s="116" t="str">
        <f t="shared" si="19"/>
        <v/>
      </c>
      <c r="D609" s="117"/>
      <c r="G609" s="79">
        <f t="shared" si="20"/>
        <v>0</v>
      </c>
    </row>
    <row r="610" spans="2:7" x14ac:dyDescent="0.25">
      <c r="B610" s="116" t="str">
        <f t="shared" si="19"/>
        <v/>
      </c>
      <c r="D610" s="117"/>
      <c r="G610" s="79">
        <f t="shared" si="20"/>
        <v>0</v>
      </c>
    </row>
    <row r="611" spans="2:7" x14ac:dyDescent="0.25">
      <c r="B611" s="116" t="str">
        <f t="shared" si="19"/>
        <v/>
      </c>
      <c r="D611" s="117"/>
      <c r="G611" s="79">
        <f t="shared" si="20"/>
        <v>0</v>
      </c>
    </row>
    <row r="612" spans="2:7" x14ac:dyDescent="0.25">
      <c r="B612" s="116" t="str">
        <f t="shared" si="19"/>
        <v/>
      </c>
      <c r="D612" s="117"/>
      <c r="G612" s="79">
        <f t="shared" si="20"/>
        <v>0</v>
      </c>
    </row>
    <row r="613" spans="2:7" x14ac:dyDescent="0.25">
      <c r="B613" s="116" t="str">
        <f t="shared" si="19"/>
        <v/>
      </c>
      <c r="D613" s="117"/>
      <c r="G613" s="79">
        <f t="shared" si="20"/>
        <v>0</v>
      </c>
    </row>
    <row r="614" spans="2:7" x14ac:dyDescent="0.25">
      <c r="B614" s="116" t="str">
        <f t="shared" si="19"/>
        <v/>
      </c>
      <c r="D614" s="117"/>
      <c r="G614" s="79">
        <f t="shared" si="20"/>
        <v>0</v>
      </c>
    </row>
    <row r="615" spans="2:7" x14ac:dyDescent="0.25">
      <c r="B615" s="116" t="str">
        <f t="shared" si="19"/>
        <v/>
      </c>
      <c r="D615" s="117"/>
      <c r="G615" s="79">
        <f t="shared" si="20"/>
        <v>0</v>
      </c>
    </row>
    <row r="616" spans="2:7" x14ac:dyDescent="0.25">
      <c r="B616" s="116" t="str">
        <f t="shared" si="19"/>
        <v/>
      </c>
      <c r="D616" s="117"/>
      <c r="G616" s="79">
        <f t="shared" si="20"/>
        <v>0</v>
      </c>
    </row>
    <row r="617" spans="2:7" x14ac:dyDescent="0.25">
      <c r="B617" s="116" t="str">
        <f t="shared" si="19"/>
        <v/>
      </c>
      <c r="D617" s="117"/>
      <c r="G617" s="79">
        <f t="shared" si="20"/>
        <v>0</v>
      </c>
    </row>
    <row r="618" spans="2:7" x14ac:dyDescent="0.25">
      <c r="B618" s="116" t="str">
        <f t="shared" si="19"/>
        <v/>
      </c>
      <c r="D618" s="117"/>
      <c r="G618" s="79">
        <f t="shared" si="20"/>
        <v>0</v>
      </c>
    </row>
    <row r="619" spans="2:7" x14ac:dyDescent="0.25">
      <c r="B619" s="116" t="str">
        <f t="shared" si="19"/>
        <v/>
      </c>
      <c r="D619" s="117"/>
      <c r="G619" s="79">
        <f t="shared" si="20"/>
        <v>0</v>
      </c>
    </row>
    <row r="620" spans="2:7" x14ac:dyDescent="0.25">
      <c r="B620" s="116" t="str">
        <f t="shared" si="19"/>
        <v/>
      </c>
      <c r="D620" s="117"/>
      <c r="G620" s="79">
        <f t="shared" si="20"/>
        <v>0</v>
      </c>
    </row>
    <row r="621" spans="2:7" x14ac:dyDescent="0.25">
      <c r="B621" s="116" t="str">
        <f t="shared" si="19"/>
        <v/>
      </c>
      <c r="D621" s="117"/>
      <c r="G621" s="79">
        <f t="shared" si="20"/>
        <v>0</v>
      </c>
    </row>
    <row r="622" spans="2:7" x14ac:dyDescent="0.25">
      <c r="B622" s="116" t="str">
        <f t="shared" si="19"/>
        <v/>
      </c>
      <c r="D622" s="117"/>
      <c r="G622" s="79">
        <f t="shared" si="20"/>
        <v>0</v>
      </c>
    </row>
    <row r="623" spans="2:7" x14ac:dyDescent="0.25">
      <c r="B623" s="116" t="str">
        <f t="shared" si="19"/>
        <v/>
      </c>
      <c r="D623" s="117"/>
      <c r="G623" s="79">
        <f t="shared" si="20"/>
        <v>0</v>
      </c>
    </row>
    <row r="624" spans="2:7" x14ac:dyDescent="0.25">
      <c r="B624" s="116" t="str">
        <f t="shared" si="19"/>
        <v/>
      </c>
      <c r="D624" s="117"/>
      <c r="G624" s="79">
        <f t="shared" si="20"/>
        <v>0</v>
      </c>
    </row>
    <row r="625" spans="2:7" x14ac:dyDescent="0.25">
      <c r="B625" s="116" t="str">
        <f t="shared" si="19"/>
        <v/>
      </c>
      <c r="D625" s="117"/>
      <c r="G625" s="79">
        <f t="shared" si="20"/>
        <v>0</v>
      </c>
    </row>
    <row r="626" spans="2:7" x14ac:dyDescent="0.25">
      <c r="B626" s="116" t="str">
        <f t="shared" si="19"/>
        <v/>
      </c>
      <c r="D626" s="117"/>
      <c r="G626" s="79">
        <f t="shared" si="20"/>
        <v>0</v>
      </c>
    </row>
    <row r="627" spans="2:7" x14ac:dyDescent="0.25">
      <c r="B627" s="116" t="str">
        <f t="shared" si="19"/>
        <v/>
      </c>
      <c r="D627" s="117"/>
      <c r="G627" s="79">
        <f t="shared" si="20"/>
        <v>0</v>
      </c>
    </row>
    <row r="628" spans="2:7" x14ac:dyDescent="0.25">
      <c r="B628" s="116" t="str">
        <f t="shared" si="19"/>
        <v/>
      </c>
      <c r="D628" s="117"/>
      <c r="G628" s="79">
        <f t="shared" si="20"/>
        <v>0</v>
      </c>
    </row>
    <row r="629" spans="2:7" x14ac:dyDescent="0.25">
      <c r="B629" s="116" t="str">
        <f t="shared" si="19"/>
        <v/>
      </c>
      <c r="D629" s="117"/>
      <c r="G629" s="79">
        <f t="shared" si="20"/>
        <v>0</v>
      </c>
    </row>
    <row r="630" spans="2:7" x14ac:dyDescent="0.25">
      <c r="B630" s="116" t="str">
        <f t="shared" si="19"/>
        <v/>
      </c>
      <c r="D630" s="117"/>
      <c r="G630" s="79">
        <f t="shared" si="20"/>
        <v>0</v>
      </c>
    </row>
    <row r="631" spans="2:7" x14ac:dyDescent="0.25">
      <c r="B631" s="116" t="str">
        <f t="shared" si="19"/>
        <v/>
      </c>
      <c r="D631" s="117"/>
      <c r="G631" s="79">
        <f t="shared" si="20"/>
        <v>0</v>
      </c>
    </row>
    <row r="632" spans="2:7" x14ac:dyDescent="0.25">
      <c r="B632" s="116" t="str">
        <f t="shared" si="19"/>
        <v/>
      </c>
      <c r="D632" s="117"/>
      <c r="G632" s="79">
        <f t="shared" si="20"/>
        <v>0</v>
      </c>
    </row>
    <row r="633" spans="2:7" x14ac:dyDescent="0.25">
      <c r="B633" s="116" t="str">
        <f t="shared" si="19"/>
        <v/>
      </c>
      <c r="D633" s="117"/>
      <c r="G633" s="79">
        <f t="shared" si="20"/>
        <v>0</v>
      </c>
    </row>
    <row r="634" spans="2:7" x14ac:dyDescent="0.25">
      <c r="B634" s="116" t="str">
        <f t="shared" si="19"/>
        <v/>
      </c>
      <c r="D634" s="117"/>
      <c r="G634" s="79">
        <f t="shared" si="20"/>
        <v>0</v>
      </c>
    </row>
    <row r="635" spans="2:7" x14ac:dyDescent="0.25">
      <c r="B635" s="116" t="str">
        <f t="shared" si="19"/>
        <v/>
      </c>
      <c r="D635" s="117"/>
      <c r="G635" s="79">
        <f t="shared" si="20"/>
        <v>0</v>
      </c>
    </row>
    <row r="636" spans="2:7" x14ac:dyDescent="0.25">
      <c r="B636" s="116" t="str">
        <f t="shared" si="19"/>
        <v/>
      </c>
      <c r="D636" s="117"/>
      <c r="G636" s="79">
        <f t="shared" si="20"/>
        <v>0</v>
      </c>
    </row>
    <row r="637" spans="2:7" x14ac:dyDescent="0.25">
      <c r="B637" s="116" t="str">
        <f t="shared" si="19"/>
        <v/>
      </c>
      <c r="D637" s="117"/>
      <c r="G637" s="79">
        <f t="shared" si="20"/>
        <v>0</v>
      </c>
    </row>
    <row r="638" spans="2:7" x14ac:dyDescent="0.25">
      <c r="B638" s="116" t="str">
        <f t="shared" si="19"/>
        <v/>
      </c>
      <c r="D638" s="117"/>
      <c r="G638" s="79">
        <f t="shared" si="20"/>
        <v>0</v>
      </c>
    </row>
    <row r="639" spans="2:7" x14ac:dyDescent="0.25">
      <c r="B639" s="116" t="str">
        <f t="shared" si="19"/>
        <v/>
      </c>
      <c r="D639" s="117"/>
      <c r="G639" s="79">
        <f t="shared" si="20"/>
        <v>0</v>
      </c>
    </row>
    <row r="640" spans="2:7" x14ac:dyDescent="0.25">
      <c r="B640" s="116" t="str">
        <f t="shared" si="19"/>
        <v/>
      </c>
      <c r="D640" s="117"/>
      <c r="G640" s="79">
        <f t="shared" si="20"/>
        <v>0</v>
      </c>
    </row>
    <row r="641" spans="2:7" x14ac:dyDescent="0.25">
      <c r="B641" s="116" t="str">
        <f t="shared" si="19"/>
        <v/>
      </c>
      <c r="D641" s="117"/>
      <c r="G641" s="79">
        <f t="shared" si="20"/>
        <v>0</v>
      </c>
    </row>
    <row r="642" spans="2:7" x14ac:dyDescent="0.25">
      <c r="B642" s="116" t="str">
        <f t="shared" si="19"/>
        <v/>
      </c>
      <c r="D642" s="117"/>
      <c r="G642" s="79">
        <f t="shared" si="20"/>
        <v>0</v>
      </c>
    </row>
    <row r="643" spans="2:7" x14ac:dyDescent="0.25">
      <c r="B643" s="116" t="str">
        <f t="shared" ref="B643:B706" si="21">LEFT(C643,10)</f>
        <v/>
      </c>
      <c r="D643" s="117"/>
      <c r="G643" s="79">
        <f t="shared" si="20"/>
        <v>0</v>
      </c>
    </row>
    <row r="644" spans="2:7" x14ac:dyDescent="0.25">
      <c r="B644" s="116" t="str">
        <f t="shared" si="21"/>
        <v/>
      </c>
      <c r="D644" s="117"/>
      <c r="G644" s="79">
        <f t="shared" ref="G644:G707" si="22">G643-E644+F644</f>
        <v>0</v>
      </c>
    </row>
    <row r="645" spans="2:7" x14ac:dyDescent="0.25">
      <c r="B645" s="116" t="str">
        <f t="shared" si="21"/>
        <v/>
      </c>
      <c r="D645" s="117"/>
      <c r="G645" s="79">
        <f t="shared" si="22"/>
        <v>0</v>
      </c>
    </row>
    <row r="646" spans="2:7" x14ac:dyDescent="0.25">
      <c r="B646" s="116" t="str">
        <f t="shared" si="21"/>
        <v/>
      </c>
      <c r="D646" s="117"/>
      <c r="G646" s="79">
        <f t="shared" si="22"/>
        <v>0</v>
      </c>
    </row>
    <row r="647" spans="2:7" x14ac:dyDescent="0.25">
      <c r="B647" s="116" t="str">
        <f t="shared" si="21"/>
        <v/>
      </c>
      <c r="D647" s="117"/>
      <c r="G647" s="79">
        <f t="shared" si="22"/>
        <v>0</v>
      </c>
    </row>
    <row r="648" spans="2:7" x14ac:dyDescent="0.25">
      <c r="B648" s="116" t="str">
        <f t="shared" si="21"/>
        <v/>
      </c>
      <c r="D648" s="117"/>
      <c r="G648" s="79">
        <f t="shared" si="22"/>
        <v>0</v>
      </c>
    </row>
    <row r="649" spans="2:7" x14ac:dyDescent="0.25">
      <c r="B649" s="116" t="str">
        <f t="shared" si="21"/>
        <v/>
      </c>
      <c r="D649" s="117"/>
      <c r="G649" s="79">
        <f t="shared" si="22"/>
        <v>0</v>
      </c>
    </row>
    <row r="650" spans="2:7" x14ac:dyDescent="0.25">
      <c r="B650" s="116" t="str">
        <f t="shared" si="21"/>
        <v/>
      </c>
      <c r="D650" s="117"/>
      <c r="G650" s="79">
        <f t="shared" si="22"/>
        <v>0</v>
      </c>
    </row>
    <row r="651" spans="2:7" x14ac:dyDescent="0.25">
      <c r="B651" s="116" t="str">
        <f t="shared" si="21"/>
        <v/>
      </c>
      <c r="D651" s="117"/>
      <c r="G651" s="79">
        <f t="shared" si="22"/>
        <v>0</v>
      </c>
    </row>
    <row r="652" spans="2:7" x14ac:dyDescent="0.25">
      <c r="B652" s="116" t="str">
        <f t="shared" si="21"/>
        <v/>
      </c>
      <c r="D652" s="117"/>
      <c r="G652" s="79">
        <f t="shared" si="22"/>
        <v>0</v>
      </c>
    </row>
    <row r="653" spans="2:7" x14ac:dyDescent="0.25">
      <c r="B653" s="116" t="str">
        <f t="shared" si="21"/>
        <v/>
      </c>
      <c r="D653" s="117"/>
      <c r="G653" s="79">
        <f t="shared" si="22"/>
        <v>0</v>
      </c>
    </row>
    <row r="654" spans="2:7" x14ac:dyDescent="0.25">
      <c r="B654" s="116" t="str">
        <f t="shared" si="21"/>
        <v/>
      </c>
      <c r="D654" s="117"/>
      <c r="G654" s="79">
        <f t="shared" si="22"/>
        <v>0</v>
      </c>
    </row>
    <row r="655" spans="2:7" x14ac:dyDescent="0.25">
      <c r="B655" s="116" t="str">
        <f t="shared" si="21"/>
        <v/>
      </c>
      <c r="D655" s="117"/>
      <c r="G655" s="79">
        <f t="shared" si="22"/>
        <v>0</v>
      </c>
    </row>
    <row r="656" spans="2:7" x14ac:dyDescent="0.25">
      <c r="B656" s="116" t="str">
        <f t="shared" si="21"/>
        <v/>
      </c>
      <c r="D656" s="117"/>
      <c r="G656" s="79">
        <f t="shared" si="22"/>
        <v>0</v>
      </c>
    </row>
    <row r="657" spans="2:7" x14ac:dyDescent="0.25">
      <c r="B657" s="116" t="str">
        <f t="shared" si="21"/>
        <v/>
      </c>
      <c r="D657" s="117"/>
      <c r="G657" s="79">
        <f t="shared" si="22"/>
        <v>0</v>
      </c>
    </row>
    <row r="658" spans="2:7" x14ac:dyDescent="0.25">
      <c r="B658" s="116" t="str">
        <f t="shared" si="21"/>
        <v/>
      </c>
      <c r="D658" s="117"/>
      <c r="G658" s="79">
        <f t="shared" si="22"/>
        <v>0</v>
      </c>
    </row>
    <row r="659" spans="2:7" x14ac:dyDescent="0.25">
      <c r="B659" s="116" t="str">
        <f t="shared" si="21"/>
        <v/>
      </c>
      <c r="D659" s="117"/>
      <c r="G659" s="79">
        <f t="shared" si="22"/>
        <v>0</v>
      </c>
    </row>
    <row r="660" spans="2:7" x14ac:dyDescent="0.25">
      <c r="B660" s="116" t="str">
        <f t="shared" si="21"/>
        <v/>
      </c>
      <c r="D660" s="117"/>
      <c r="G660" s="79">
        <f t="shared" si="22"/>
        <v>0</v>
      </c>
    </row>
    <row r="661" spans="2:7" x14ac:dyDescent="0.25">
      <c r="B661" s="116" t="str">
        <f t="shared" si="21"/>
        <v/>
      </c>
      <c r="D661" s="117"/>
      <c r="G661" s="79">
        <f t="shared" si="22"/>
        <v>0</v>
      </c>
    </row>
    <row r="662" spans="2:7" x14ac:dyDescent="0.25">
      <c r="B662" s="116" t="str">
        <f t="shared" si="21"/>
        <v/>
      </c>
      <c r="D662" s="117"/>
      <c r="G662" s="79">
        <f t="shared" si="22"/>
        <v>0</v>
      </c>
    </row>
    <row r="663" spans="2:7" x14ac:dyDescent="0.25">
      <c r="B663" s="116" t="str">
        <f t="shared" si="21"/>
        <v/>
      </c>
      <c r="D663" s="117"/>
      <c r="G663" s="79">
        <f t="shared" si="22"/>
        <v>0</v>
      </c>
    </row>
    <row r="664" spans="2:7" x14ac:dyDescent="0.25">
      <c r="B664" s="116" t="str">
        <f t="shared" si="21"/>
        <v/>
      </c>
      <c r="D664" s="117"/>
      <c r="G664" s="79">
        <f t="shared" si="22"/>
        <v>0</v>
      </c>
    </row>
    <row r="665" spans="2:7" x14ac:dyDescent="0.25">
      <c r="B665" s="116" t="str">
        <f t="shared" si="21"/>
        <v/>
      </c>
      <c r="D665" s="117"/>
      <c r="G665" s="79">
        <f t="shared" si="22"/>
        <v>0</v>
      </c>
    </row>
    <row r="666" spans="2:7" x14ac:dyDescent="0.25">
      <c r="B666" s="116" t="str">
        <f t="shared" si="21"/>
        <v/>
      </c>
      <c r="D666" s="117"/>
      <c r="G666" s="79">
        <f t="shared" si="22"/>
        <v>0</v>
      </c>
    </row>
    <row r="667" spans="2:7" x14ac:dyDescent="0.25">
      <c r="B667" s="116" t="str">
        <f t="shared" si="21"/>
        <v/>
      </c>
      <c r="D667" s="117"/>
      <c r="G667" s="79">
        <f t="shared" si="22"/>
        <v>0</v>
      </c>
    </row>
    <row r="668" spans="2:7" x14ac:dyDescent="0.25">
      <c r="B668" s="116" t="str">
        <f t="shared" si="21"/>
        <v/>
      </c>
      <c r="D668" s="117"/>
      <c r="G668" s="79">
        <f t="shared" si="22"/>
        <v>0</v>
      </c>
    </row>
    <row r="669" spans="2:7" x14ac:dyDescent="0.25">
      <c r="B669" s="116" t="str">
        <f t="shared" si="21"/>
        <v/>
      </c>
      <c r="D669" s="117"/>
      <c r="G669" s="79">
        <f t="shared" si="22"/>
        <v>0</v>
      </c>
    </row>
    <row r="670" spans="2:7" x14ac:dyDescent="0.25">
      <c r="B670" s="116" t="str">
        <f t="shared" si="21"/>
        <v/>
      </c>
      <c r="D670" s="117"/>
      <c r="G670" s="79">
        <f t="shared" si="22"/>
        <v>0</v>
      </c>
    </row>
    <row r="671" spans="2:7" x14ac:dyDescent="0.25">
      <c r="B671" s="116" t="str">
        <f t="shared" si="21"/>
        <v/>
      </c>
      <c r="D671" s="117"/>
      <c r="G671" s="79">
        <f t="shared" si="22"/>
        <v>0</v>
      </c>
    </row>
    <row r="672" spans="2:7" x14ac:dyDescent="0.25">
      <c r="B672" s="116" t="str">
        <f t="shared" si="21"/>
        <v/>
      </c>
      <c r="D672" s="117"/>
      <c r="G672" s="79">
        <f t="shared" si="22"/>
        <v>0</v>
      </c>
    </row>
    <row r="673" spans="2:7" x14ac:dyDescent="0.25">
      <c r="B673" s="116" t="str">
        <f t="shared" si="21"/>
        <v/>
      </c>
      <c r="D673" s="117"/>
      <c r="G673" s="79">
        <f t="shared" si="22"/>
        <v>0</v>
      </c>
    </row>
    <row r="674" spans="2:7" x14ac:dyDescent="0.25">
      <c r="B674" s="116" t="str">
        <f t="shared" si="21"/>
        <v/>
      </c>
      <c r="D674" s="117"/>
      <c r="G674" s="79">
        <f t="shared" si="22"/>
        <v>0</v>
      </c>
    </row>
    <row r="675" spans="2:7" x14ac:dyDescent="0.25">
      <c r="B675" s="116" t="str">
        <f t="shared" si="21"/>
        <v/>
      </c>
      <c r="D675" s="117"/>
      <c r="G675" s="79">
        <f t="shared" si="22"/>
        <v>0</v>
      </c>
    </row>
    <row r="676" spans="2:7" x14ac:dyDescent="0.25">
      <c r="B676" s="116" t="str">
        <f t="shared" si="21"/>
        <v/>
      </c>
      <c r="D676" s="117"/>
      <c r="G676" s="79">
        <f t="shared" si="22"/>
        <v>0</v>
      </c>
    </row>
    <row r="677" spans="2:7" x14ac:dyDescent="0.25">
      <c r="B677" s="116" t="str">
        <f t="shared" si="21"/>
        <v/>
      </c>
      <c r="D677" s="117"/>
      <c r="G677" s="79">
        <f t="shared" si="22"/>
        <v>0</v>
      </c>
    </row>
    <row r="678" spans="2:7" x14ac:dyDescent="0.25">
      <c r="B678" s="116" t="str">
        <f t="shared" si="21"/>
        <v/>
      </c>
      <c r="D678" s="117"/>
      <c r="G678" s="79">
        <f t="shared" si="22"/>
        <v>0</v>
      </c>
    </row>
    <row r="679" spans="2:7" x14ac:dyDescent="0.25">
      <c r="B679" s="116" t="str">
        <f t="shared" si="21"/>
        <v/>
      </c>
      <c r="D679" s="117"/>
      <c r="G679" s="79">
        <f t="shared" si="22"/>
        <v>0</v>
      </c>
    </row>
    <row r="680" spans="2:7" x14ac:dyDescent="0.25">
      <c r="B680" s="116" t="str">
        <f t="shared" si="21"/>
        <v/>
      </c>
      <c r="D680" s="117"/>
      <c r="G680" s="79">
        <f t="shared" si="22"/>
        <v>0</v>
      </c>
    </row>
    <row r="681" spans="2:7" x14ac:dyDescent="0.25">
      <c r="B681" s="116" t="str">
        <f t="shared" si="21"/>
        <v/>
      </c>
      <c r="D681" s="117"/>
      <c r="G681" s="79">
        <f t="shared" si="22"/>
        <v>0</v>
      </c>
    </row>
    <row r="682" spans="2:7" x14ac:dyDescent="0.25">
      <c r="B682" s="116" t="str">
        <f t="shared" si="21"/>
        <v/>
      </c>
      <c r="D682" s="117"/>
      <c r="G682" s="79">
        <f t="shared" si="22"/>
        <v>0</v>
      </c>
    </row>
    <row r="683" spans="2:7" x14ac:dyDescent="0.25">
      <c r="B683" s="116" t="str">
        <f t="shared" si="21"/>
        <v/>
      </c>
      <c r="D683" s="117"/>
      <c r="G683" s="79">
        <f t="shared" si="22"/>
        <v>0</v>
      </c>
    </row>
    <row r="684" spans="2:7" x14ac:dyDescent="0.25">
      <c r="B684" s="116" t="str">
        <f t="shared" si="21"/>
        <v/>
      </c>
      <c r="D684" s="117"/>
      <c r="G684" s="79">
        <f t="shared" si="22"/>
        <v>0</v>
      </c>
    </row>
    <row r="685" spans="2:7" x14ac:dyDescent="0.25">
      <c r="B685" s="116" t="str">
        <f t="shared" si="21"/>
        <v/>
      </c>
      <c r="D685" s="117"/>
      <c r="G685" s="79">
        <f t="shared" si="22"/>
        <v>0</v>
      </c>
    </row>
    <row r="686" spans="2:7" x14ac:dyDescent="0.25">
      <c r="B686" s="116" t="str">
        <f t="shared" si="21"/>
        <v/>
      </c>
      <c r="D686" s="117"/>
      <c r="G686" s="79">
        <f t="shared" si="22"/>
        <v>0</v>
      </c>
    </row>
    <row r="687" spans="2:7" x14ac:dyDescent="0.25">
      <c r="B687" s="116" t="str">
        <f t="shared" si="21"/>
        <v/>
      </c>
      <c r="D687" s="117"/>
      <c r="G687" s="79">
        <f t="shared" si="22"/>
        <v>0</v>
      </c>
    </row>
    <row r="688" spans="2:7" x14ac:dyDescent="0.25">
      <c r="B688" s="116" t="str">
        <f t="shared" si="21"/>
        <v/>
      </c>
      <c r="D688" s="117"/>
      <c r="G688" s="79">
        <f t="shared" si="22"/>
        <v>0</v>
      </c>
    </row>
    <row r="689" spans="2:7" x14ac:dyDescent="0.25">
      <c r="B689" s="116" t="str">
        <f t="shared" si="21"/>
        <v/>
      </c>
      <c r="D689" s="117"/>
      <c r="G689" s="79">
        <f t="shared" si="22"/>
        <v>0</v>
      </c>
    </row>
    <row r="690" spans="2:7" x14ac:dyDescent="0.25">
      <c r="B690" s="116" t="str">
        <f t="shared" si="21"/>
        <v/>
      </c>
      <c r="D690" s="117"/>
      <c r="G690" s="79">
        <f t="shared" si="22"/>
        <v>0</v>
      </c>
    </row>
    <row r="691" spans="2:7" x14ac:dyDescent="0.25">
      <c r="B691" s="116" t="str">
        <f t="shared" si="21"/>
        <v/>
      </c>
      <c r="D691" s="117"/>
      <c r="G691" s="79">
        <f t="shared" si="22"/>
        <v>0</v>
      </c>
    </row>
    <row r="692" spans="2:7" x14ac:dyDescent="0.25">
      <c r="B692" s="116" t="str">
        <f t="shared" si="21"/>
        <v/>
      </c>
      <c r="D692" s="117"/>
      <c r="G692" s="79">
        <f t="shared" si="22"/>
        <v>0</v>
      </c>
    </row>
    <row r="693" spans="2:7" x14ac:dyDescent="0.25">
      <c r="B693" s="116" t="str">
        <f t="shared" si="21"/>
        <v/>
      </c>
      <c r="D693" s="117"/>
      <c r="G693" s="79">
        <f t="shared" si="22"/>
        <v>0</v>
      </c>
    </row>
    <row r="694" spans="2:7" x14ac:dyDescent="0.25">
      <c r="B694" s="116" t="str">
        <f t="shared" si="21"/>
        <v/>
      </c>
      <c r="D694" s="117"/>
      <c r="G694" s="79">
        <f t="shared" si="22"/>
        <v>0</v>
      </c>
    </row>
    <row r="695" spans="2:7" x14ac:dyDescent="0.25">
      <c r="B695" s="116" t="str">
        <f t="shared" si="21"/>
        <v/>
      </c>
      <c r="D695" s="117"/>
      <c r="G695" s="79">
        <f t="shared" si="22"/>
        <v>0</v>
      </c>
    </row>
    <row r="696" spans="2:7" x14ac:dyDescent="0.25">
      <c r="B696" s="116" t="str">
        <f t="shared" si="21"/>
        <v/>
      </c>
      <c r="D696" s="117"/>
      <c r="G696" s="79">
        <f t="shared" si="22"/>
        <v>0</v>
      </c>
    </row>
    <row r="697" spans="2:7" x14ac:dyDescent="0.25">
      <c r="B697" s="116" t="str">
        <f t="shared" si="21"/>
        <v/>
      </c>
      <c r="D697" s="117"/>
      <c r="G697" s="79">
        <f t="shared" si="22"/>
        <v>0</v>
      </c>
    </row>
    <row r="698" spans="2:7" x14ac:dyDescent="0.25">
      <c r="B698" s="116" t="str">
        <f t="shared" si="21"/>
        <v/>
      </c>
      <c r="D698" s="117"/>
      <c r="G698" s="79">
        <f t="shared" si="22"/>
        <v>0</v>
      </c>
    </row>
    <row r="699" spans="2:7" x14ac:dyDescent="0.25">
      <c r="B699" s="116" t="str">
        <f t="shared" si="21"/>
        <v/>
      </c>
      <c r="D699" s="117"/>
      <c r="G699" s="79">
        <f t="shared" si="22"/>
        <v>0</v>
      </c>
    </row>
    <row r="700" spans="2:7" x14ac:dyDescent="0.25">
      <c r="B700" s="116" t="str">
        <f t="shared" si="21"/>
        <v/>
      </c>
      <c r="D700" s="117"/>
      <c r="G700" s="79">
        <f t="shared" si="22"/>
        <v>0</v>
      </c>
    </row>
    <row r="701" spans="2:7" x14ac:dyDescent="0.25">
      <c r="B701" s="116" t="str">
        <f t="shared" si="21"/>
        <v/>
      </c>
      <c r="D701" s="117"/>
      <c r="G701" s="79">
        <f t="shared" si="22"/>
        <v>0</v>
      </c>
    </row>
    <row r="702" spans="2:7" x14ac:dyDescent="0.25">
      <c r="B702" s="116" t="str">
        <f t="shared" si="21"/>
        <v/>
      </c>
      <c r="D702" s="117"/>
      <c r="G702" s="79">
        <f t="shared" si="22"/>
        <v>0</v>
      </c>
    </row>
    <row r="703" spans="2:7" x14ac:dyDescent="0.25">
      <c r="B703" s="116" t="str">
        <f t="shared" si="21"/>
        <v/>
      </c>
      <c r="D703" s="117"/>
      <c r="G703" s="79">
        <f t="shared" si="22"/>
        <v>0</v>
      </c>
    </row>
    <row r="704" spans="2:7" x14ac:dyDescent="0.25">
      <c r="B704" s="116" t="str">
        <f t="shared" si="21"/>
        <v/>
      </c>
      <c r="D704" s="117"/>
      <c r="G704" s="79">
        <f t="shared" si="22"/>
        <v>0</v>
      </c>
    </row>
    <row r="705" spans="2:7" x14ac:dyDescent="0.25">
      <c r="B705" s="116" t="str">
        <f t="shared" si="21"/>
        <v/>
      </c>
      <c r="D705" s="117"/>
      <c r="G705" s="79">
        <f t="shared" si="22"/>
        <v>0</v>
      </c>
    </row>
    <row r="706" spans="2:7" x14ac:dyDescent="0.25">
      <c r="B706" s="116" t="str">
        <f t="shared" si="21"/>
        <v/>
      </c>
      <c r="D706" s="117"/>
      <c r="G706" s="79">
        <f t="shared" si="22"/>
        <v>0</v>
      </c>
    </row>
    <row r="707" spans="2:7" x14ac:dyDescent="0.25">
      <c r="B707" s="116" t="str">
        <f t="shared" ref="B707:B770" si="23">LEFT(C707,10)</f>
        <v/>
      </c>
      <c r="D707" s="117"/>
      <c r="G707" s="79">
        <f t="shared" si="22"/>
        <v>0</v>
      </c>
    </row>
    <row r="708" spans="2:7" x14ac:dyDescent="0.25">
      <c r="B708" s="116" t="str">
        <f t="shared" si="23"/>
        <v/>
      </c>
      <c r="D708" s="117"/>
      <c r="G708" s="79">
        <f t="shared" ref="G708:G771" si="24">G707-E708+F708</f>
        <v>0</v>
      </c>
    </row>
    <row r="709" spans="2:7" x14ac:dyDescent="0.25">
      <c r="B709" s="116" t="str">
        <f t="shared" si="23"/>
        <v/>
      </c>
      <c r="D709" s="117"/>
      <c r="G709" s="79">
        <f t="shared" si="24"/>
        <v>0</v>
      </c>
    </row>
    <row r="710" spans="2:7" x14ac:dyDescent="0.25">
      <c r="B710" s="116" t="str">
        <f t="shared" si="23"/>
        <v/>
      </c>
      <c r="D710" s="117"/>
      <c r="G710" s="79">
        <f t="shared" si="24"/>
        <v>0</v>
      </c>
    </row>
    <row r="711" spans="2:7" x14ac:dyDescent="0.25">
      <c r="B711" s="116" t="str">
        <f t="shared" si="23"/>
        <v/>
      </c>
      <c r="D711" s="117"/>
      <c r="G711" s="79">
        <f t="shared" si="24"/>
        <v>0</v>
      </c>
    </row>
    <row r="712" spans="2:7" x14ac:dyDescent="0.25">
      <c r="B712" s="116" t="str">
        <f t="shared" si="23"/>
        <v/>
      </c>
      <c r="D712" s="117"/>
      <c r="G712" s="79">
        <f t="shared" si="24"/>
        <v>0</v>
      </c>
    </row>
    <row r="713" spans="2:7" x14ac:dyDescent="0.25">
      <c r="B713" s="116" t="str">
        <f t="shared" si="23"/>
        <v/>
      </c>
      <c r="D713" s="117"/>
      <c r="G713" s="79">
        <f t="shared" si="24"/>
        <v>0</v>
      </c>
    </row>
    <row r="714" spans="2:7" x14ac:dyDescent="0.25">
      <c r="B714" s="116" t="str">
        <f t="shared" si="23"/>
        <v/>
      </c>
      <c r="D714" s="117"/>
      <c r="G714" s="79">
        <f t="shared" si="24"/>
        <v>0</v>
      </c>
    </row>
    <row r="715" spans="2:7" x14ac:dyDescent="0.25">
      <c r="B715" s="116" t="str">
        <f t="shared" si="23"/>
        <v/>
      </c>
      <c r="D715" s="117"/>
      <c r="G715" s="79">
        <f t="shared" si="24"/>
        <v>0</v>
      </c>
    </row>
    <row r="716" spans="2:7" x14ac:dyDescent="0.25">
      <c r="B716" s="116" t="str">
        <f t="shared" si="23"/>
        <v/>
      </c>
      <c r="D716" s="117"/>
      <c r="G716" s="79">
        <f t="shared" si="24"/>
        <v>0</v>
      </c>
    </row>
    <row r="717" spans="2:7" x14ac:dyDescent="0.25">
      <c r="B717" s="116" t="str">
        <f t="shared" si="23"/>
        <v/>
      </c>
      <c r="D717" s="117"/>
      <c r="G717" s="79">
        <f t="shared" si="24"/>
        <v>0</v>
      </c>
    </row>
    <row r="718" spans="2:7" x14ac:dyDescent="0.25">
      <c r="B718" s="116" t="str">
        <f t="shared" si="23"/>
        <v/>
      </c>
      <c r="D718" s="117"/>
      <c r="G718" s="79">
        <f t="shared" si="24"/>
        <v>0</v>
      </c>
    </row>
    <row r="719" spans="2:7" x14ac:dyDescent="0.25">
      <c r="B719" s="116" t="str">
        <f t="shared" si="23"/>
        <v/>
      </c>
      <c r="D719" s="117"/>
      <c r="G719" s="79">
        <f t="shared" si="24"/>
        <v>0</v>
      </c>
    </row>
    <row r="720" spans="2:7" x14ac:dyDescent="0.25">
      <c r="B720" s="116" t="str">
        <f t="shared" si="23"/>
        <v/>
      </c>
      <c r="D720" s="117"/>
      <c r="G720" s="79">
        <f t="shared" si="24"/>
        <v>0</v>
      </c>
    </row>
    <row r="721" spans="2:7" x14ac:dyDescent="0.25">
      <c r="B721" s="116" t="str">
        <f t="shared" si="23"/>
        <v/>
      </c>
      <c r="D721" s="117"/>
      <c r="G721" s="79">
        <f t="shared" si="24"/>
        <v>0</v>
      </c>
    </row>
    <row r="722" spans="2:7" x14ac:dyDescent="0.25">
      <c r="B722" s="116" t="str">
        <f t="shared" si="23"/>
        <v/>
      </c>
      <c r="D722" s="117"/>
      <c r="G722" s="79">
        <f t="shared" si="24"/>
        <v>0</v>
      </c>
    </row>
    <row r="723" spans="2:7" x14ac:dyDescent="0.25">
      <c r="B723" s="116" t="str">
        <f t="shared" si="23"/>
        <v/>
      </c>
      <c r="D723" s="117"/>
      <c r="G723" s="79">
        <f t="shared" si="24"/>
        <v>0</v>
      </c>
    </row>
    <row r="724" spans="2:7" x14ac:dyDescent="0.25">
      <c r="B724" s="116" t="str">
        <f t="shared" si="23"/>
        <v/>
      </c>
      <c r="D724" s="117"/>
      <c r="G724" s="79">
        <f t="shared" si="24"/>
        <v>0</v>
      </c>
    </row>
    <row r="725" spans="2:7" x14ac:dyDescent="0.25">
      <c r="B725" s="116" t="str">
        <f t="shared" si="23"/>
        <v/>
      </c>
      <c r="D725" s="117"/>
      <c r="G725" s="79">
        <f t="shared" si="24"/>
        <v>0</v>
      </c>
    </row>
    <row r="726" spans="2:7" x14ac:dyDescent="0.25">
      <c r="B726" s="116" t="str">
        <f t="shared" si="23"/>
        <v/>
      </c>
      <c r="D726" s="117"/>
      <c r="G726" s="79">
        <f t="shared" si="24"/>
        <v>0</v>
      </c>
    </row>
    <row r="727" spans="2:7" x14ac:dyDescent="0.25">
      <c r="B727" s="116" t="str">
        <f t="shared" si="23"/>
        <v/>
      </c>
      <c r="D727" s="117"/>
      <c r="G727" s="79">
        <f t="shared" si="24"/>
        <v>0</v>
      </c>
    </row>
    <row r="728" spans="2:7" x14ac:dyDescent="0.25">
      <c r="B728" s="116" t="str">
        <f t="shared" si="23"/>
        <v/>
      </c>
      <c r="D728" s="117"/>
      <c r="G728" s="79">
        <f t="shared" si="24"/>
        <v>0</v>
      </c>
    </row>
    <row r="729" spans="2:7" x14ac:dyDescent="0.25">
      <c r="B729" s="116" t="str">
        <f t="shared" si="23"/>
        <v/>
      </c>
      <c r="D729" s="117"/>
      <c r="G729" s="79">
        <f t="shared" si="24"/>
        <v>0</v>
      </c>
    </row>
    <row r="730" spans="2:7" x14ac:dyDescent="0.25">
      <c r="B730" s="116" t="str">
        <f t="shared" si="23"/>
        <v/>
      </c>
      <c r="D730" s="117"/>
      <c r="G730" s="79">
        <f t="shared" si="24"/>
        <v>0</v>
      </c>
    </row>
    <row r="731" spans="2:7" x14ac:dyDescent="0.25">
      <c r="B731" s="116" t="str">
        <f t="shared" si="23"/>
        <v/>
      </c>
      <c r="D731" s="117"/>
      <c r="G731" s="79">
        <f t="shared" si="24"/>
        <v>0</v>
      </c>
    </row>
    <row r="732" spans="2:7" x14ac:dyDescent="0.25">
      <c r="B732" s="116" t="str">
        <f t="shared" si="23"/>
        <v/>
      </c>
      <c r="D732" s="117"/>
      <c r="G732" s="79">
        <f t="shared" si="24"/>
        <v>0</v>
      </c>
    </row>
    <row r="733" spans="2:7" x14ac:dyDescent="0.25">
      <c r="B733" s="116" t="str">
        <f t="shared" si="23"/>
        <v/>
      </c>
      <c r="D733" s="117"/>
      <c r="G733" s="79">
        <f t="shared" si="24"/>
        <v>0</v>
      </c>
    </row>
    <row r="734" spans="2:7" x14ac:dyDescent="0.25">
      <c r="B734" s="116" t="str">
        <f t="shared" si="23"/>
        <v/>
      </c>
      <c r="D734" s="117"/>
      <c r="G734" s="79">
        <f t="shared" si="24"/>
        <v>0</v>
      </c>
    </row>
    <row r="735" spans="2:7" x14ac:dyDescent="0.25">
      <c r="B735" s="116" t="str">
        <f t="shared" si="23"/>
        <v/>
      </c>
      <c r="D735" s="117"/>
      <c r="G735" s="79">
        <f t="shared" si="24"/>
        <v>0</v>
      </c>
    </row>
    <row r="736" spans="2:7" x14ac:dyDescent="0.25">
      <c r="B736" s="116" t="str">
        <f t="shared" si="23"/>
        <v/>
      </c>
      <c r="D736" s="117"/>
      <c r="G736" s="79">
        <f t="shared" si="24"/>
        <v>0</v>
      </c>
    </row>
    <row r="737" spans="2:7" x14ac:dyDescent="0.25">
      <c r="B737" s="116" t="str">
        <f t="shared" si="23"/>
        <v/>
      </c>
      <c r="D737" s="117"/>
      <c r="G737" s="79">
        <f t="shared" si="24"/>
        <v>0</v>
      </c>
    </row>
    <row r="738" spans="2:7" x14ac:dyDescent="0.25">
      <c r="B738" s="116" t="str">
        <f t="shared" si="23"/>
        <v/>
      </c>
      <c r="D738" s="117"/>
      <c r="G738" s="79">
        <f t="shared" si="24"/>
        <v>0</v>
      </c>
    </row>
    <row r="739" spans="2:7" x14ac:dyDescent="0.25">
      <c r="B739" s="116" t="str">
        <f t="shared" si="23"/>
        <v/>
      </c>
      <c r="D739" s="117"/>
      <c r="G739" s="79">
        <f t="shared" si="24"/>
        <v>0</v>
      </c>
    </row>
    <row r="740" spans="2:7" x14ac:dyDescent="0.25">
      <c r="B740" s="116" t="str">
        <f t="shared" si="23"/>
        <v/>
      </c>
      <c r="D740" s="117"/>
      <c r="G740" s="79">
        <f t="shared" si="24"/>
        <v>0</v>
      </c>
    </row>
    <row r="741" spans="2:7" x14ac:dyDescent="0.25">
      <c r="B741" s="116" t="str">
        <f t="shared" si="23"/>
        <v/>
      </c>
      <c r="D741" s="117"/>
      <c r="G741" s="79">
        <f t="shared" si="24"/>
        <v>0</v>
      </c>
    </row>
    <row r="742" spans="2:7" x14ac:dyDescent="0.25">
      <c r="B742" s="116" t="str">
        <f t="shared" si="23"/>
        <v/>
      </c>
      <c r="D742" s="117"/>
      <c r="G742" s="79">
        <f t="shared" si="24"/>
        <v>0</v>
      </c>
    </row>
    <row r="743" spans="2:7" x14ac:dyDescent="0.25">
      <c r="B743" s="116" t="str">
        <f t="shared" si="23"/>
        <v/>
      </c>
      <c r="D743" s="117"/>
      <c r="G743" s="79">
        <f t="shared" si="24"/>
        <v>0</v>
      </c>
    </row>
    <row r="744" spans="2:7" x14ac:dyDescent="0.25">
      <c r="B744" s="116" t="str">
        <f t="shared" si="23"/>
        <v/>
      </c>
      <c r="D744" s="117"/>
      <c r="G744" s="79">
        <f t="shared" si="24"/>
        <v>0</v>
      </c>
    </row>
    <row r="745" spans="2:7" x14ac:dyDescent="0.25">
      <c r="B745" s="116" t="str">
        <f t="shared" si="23"/>
        <v/>
      </c>
      <c r="D745" s="117"/>
      <c r="G745" s="79">
        <f t="shared" si="24"/>
        <v>0</v>
      </c>
    </row>
    <row r="746" spans="2:7" x14ac:dyDescent="0.25">
      <c r="B746" s="116" t="str">
        <f t="shared" si="23"/>
        <v/>
      </c>
      <c r="D746" s="117"/>
      <c r="G746" s="79">
        <f t="shared" si="24"/>
        <v>0</v>
      </c>
    </row>
    <row r="747" spans="2:7" x14ac:dyDescent="0.25">
      <c r="B747" s="116" t="str">
        <f t="shared" si="23"/>
        <v/>
      </c>
      <c r="D747" s="117"/>
      <c r="G747" s="79">
        <f t="shared" si="24"/>
        <v>0</v>
      </c>
    </row>
    <row r="748" spans="2:7" x14ac:dyDescent="0.25">
      <c r="B748" s="116" t="str">
        <f t="shared" si="23"/>
        <v/>
      </c>
      <c r="D748" s="117"/>
      <c r="G748" s="79">
        <f t="shared" si="24"/>
        <v>0</v>
      </c>
    </row>
    <row r="749" spans="2:7" x14ac:dyDescent="0.25">
      <c r="B749" s="116" t="str">
        <f t="shared" si="23"/>
        <v/>
      </c>
      <c r="D749" s="117"/>
      <c r="G749" s="79">
        <f t="shared" si="24"/>
        <v>0</v>
      </c>
    </row>
    <row r="750" spans="2:7" x14ac:dyDescent="0.25">
      <c r="B750" s="116" t="str">
        <f t="shared" si="23"/>
        <v/>
      </c>
      <c r="D750" s="117"/>
      <c r="G750" s="79">
        <f t="shared" si="24"/>
        <v>0</v>
      </c>
    </row>
    <row r="751" spans="2:7" x14ac:dyDescent="0.25">
      <c r="B751" s="116" t="str">
        <f t="shared" si="23"/>
        <v/>
      </c>
      <c r="D751" s="117"/>
      <c r="G751" s="79">
        <f t="shared" si="24"/>
        <v>0</v>
      </c>
    </row>
    <row r="752" spans="2:7" x14ac:dyDescent="0.25">
      <c r="B752" s="116" t="str">
        <f t="shared" si="23"/>
        <v/>
      </c>
      <c r="D752" s="117"/>
      <c r="G752" s="79">
        <f t="shared" si="24"/>
        <v>0</v>
      </c>
    </row>
    <row r="753" spans="2:7" x14ac:dyDescent="0.25">
      <c r="B753" s="116" t="str">
        <f t="shared" si="23"/>
        <v/>
      </c>
      <c r="D753" s="117"/>
      <c r="G753" s="79">
        <f t="shared" si="24"/>
        <v>0</v>
      </c>
    </row>
    <row r="754" spans="2:7" x14ac:dyDescent="0.25">
      <c r="B754" s="116" t="str">
        <f t="shared" si="23"/>
        <v/>
      </c>
      <c r="D754" s="117"/>
      <c r="G754" s="79">
        <f t="shared" si="24"/>
        <v>0</v>
      </c>
    </row>
    <row r="755" spans="2:7" x14ac:dyDescent="0.25">
      <c r="B755" s="116" t="str">
        <f t="shared" si="23"/>
        <v/>
      </c>
      <c r="D755" s="117"/>
      <c r="G755" s="79">
        <f t="shared" si="24"/>
        <v>0</v>
      </c>
    </row>
    <row r="756" spans="2:7" x14ac:dyDescent="0.25">
      <c r="B756" s="116" t="str">
        <f t="shared" si="23"/>
        <v/>
      </c>
      <c r="D756" s="117"/>
      <c r="G756" s="79">
        <f t="shared" si="24"/>
        <v>0</v>
      </c>
    </row>
    <row r="757" spans="2:7" x14ac:dyDescent="0.25">
      <c r="B757" s="116" t="str">
        <f t="shared" si="23"/>
        <v/>
      </c>
      <c r="D757" s="117"/>
      <c r="G757" s="79">
        <f t="shared" si="24"/>
        <v>0</v>
      </c>
    </row>
    <row r="758" spans="2:7" x14ac:dyDescent="0.25">
      <c r="B758" s="116" t="str">
        <f t="shared" si="23"/>
        <v/>
      </c>
      <c r="D758" s="117"/>
      <c r="G758" s="79">
        <f t="shared" si="24"/>
        <v>0</v>
      </c>
    </row>
    <row r="759" spans="2:7" x14ac:dyDescent="0.25">
      <c r="B759" s="116" t="str">
        <f t="shared" si="23"/>
        <v/>
      </c>
      <c r="D759" s="117"/>
      <c r="G759" s="79">
        <f t="shared" si="24"/>
        <v>0</v>
      </c>
    </row>
    <row r="760" spans="2:7" x14ac:dyDescent="0.25">
      <c r="B760" s="116" t="str">
        <f t="shared" si="23"/>
        <v/>
      </c>
      <c r="D760" s="117"/>
      <c r="G760" s="79">
        <f t="shared" si="24"/>
        <v>0</v>
      </c>
    </row>
    <row r="761" spans="2:7" x14ac:dyDescent="0.25">
      <c r="B761" s="116" t="str">
        <f t="shared" si="23"/>
        <v/>
      </c>
      <c r="D761" s="117"/>
      <c r="G761" s="79">
        <f t="shared" si="24"/>
        <v>0</v>
      </c>
    </row>
    <row r="762" spans="2:7" x14ac:dyDescent="0.25">
      <c r="B762" s="116" t="str">
        <f t="shared" si="23"/>
        <v/>
      </c>
      <c r="D762" s="117"/>
      <c r="G762" s="79">
        <f t="shared" si="24"/>
        <v>0</v>
      </c>
    </row>
    <row r="763" spans="2:7" x14ac:dyDescent="0.25">
      <c r="B763" s="116" t="str">
        <f t="shared" si="23"/>
        <v/>
      </c>
      <c r="D763" s="117"/>
      <c r="G763" s="79">
        <f t="shared" si="24"/>
        <v>0</v>
      </c>
    </row>
    <row r="764" spans="2:7" x14ac:dyDescent="0.25">
      <c r="B764" s="116" t="str">
        <f t="shared" si="23"/>
        <v/>
      </c>
      <c r="D764" s="117"/>
      <c r="G764" s="79">
        <f t="shared" si="24"/>
        <v>0</v>
      </c>
    </row>
    <row r="765" spans="2:7" x14ac:dyDescent="0.25">
      <c r="B765" s="116" t="str">
        <f t="shared" si="23"/>
        <v/>
      </c>
      <c r="D765" s="117"/>
      <c r="G765" s="79">
        <f t="shared" si="24"/>
        <v>0</v>
      </c>
    </row>
    <row r="766" spans="2:7" x14ac:dyDescent="0.25">
      <c r="B766" s="116" t="str">
        <f t="shared" si="23"/>
        <v/>
      </c>
      <c r="D766" s="117"/>
      <c r="G766" s="79">
        <f t="shared" si="24"/>
        <v>0</v>
      </c>
    </row>
    <row r="767" spans="2:7" x14ac:dyDescent="0.25">
      <c r="B767" s="116" t="str">
        <f t="shared" si="23"/>
        <v/>
      </c>
      <c r="D767" s="117"/>
      <c r="G767" s="79">
        <f t="shared" si="24"/>
        <v>0</v>
      </c>
    </row>
    <row r="768" spans="2:7" x14ac:dyDescent="0.25">
      <c r="B768" s="116" t="str">
        <f t="shared" si="23"/>
        <v/>
      </c>
      <c r="D768" s="117"/>
      <c r="G768" s="79">
        <f t="shared" si="24"/>
        <v>0</v>
      </c>
    </row>
    <row r="769" spans="2:7" x14ac:dyDescent="0.25">
      <c r="B769" s="116" t="str">
        <f t="shared" si="23"/>
        <v/>
      </c>
      <c r="D769" s="117"/>
      <c r="G769" s="79">
        <f t="shared" si="24"/>
        <v>0</v>
      </c>
    </row>
    <row r="770" spans="2:7" x14ac:dyDescent="0.25">
      <c r="B770" s="116" t="str">
        <f t="shared" si="23"/>
        <v/>
      </c>
      <c r="D770" s="117"/>
      <c r="G770" s="79">
        <f t="shared" si="24"/>
        <v>0</v>
      </c>
    </row>
    <row r="771" spans="2:7" x14ac:dyDescent="0.25">
      <c r="B771" s="116" t="str">
        <f t="shared" ref="B771:B834" si="25">LEFT(C771,10)</f>
        <v/>
      </c>
      <c r="D771" s="117"/>
      <c r="G771" s="79">
        <f t="shared" si="24"/>
        <v>0</v>
      </c>
    </row>
    <row r="772" spans="2:7" x14ac:dyDescent="0.25">
      <c r="B772" s="116" t="str">
        <f t="shared" si="25"/>
        <v/>
      </c>
      <c r="D772" s="117"/>
      <c r="G772" s="79">
        <f t="shared" ref="G772:G835" si="26">G771-E772+F772</f>
        <v>0</v>
      </c>
    </row>
    <row r="773" spans="2:7" x14ac:dyDescent="0.25">
      <c r="B773" s="116" t="str">
        <f t="shared" si="25"/>
        <v/>
      </c>
      <c r="D773" s="117"/>
      <c r="G773" s="79">
        <f t="shared" si="26"/>
        <v>0</v>
      </c>
    </row>
    <row r="774" spans="2:7" x14ac:dyDescent="0.25">
      <c r="B774" s="116" t="str">
        <f t="shared" si="25"/>
        <v/>
      </c>
      <c r="D774" s="117"/>
      <c r="G774" s="79">
        <f t="shared" si="26"/>
        <v>0</v>
      </c>
    </row>
    <row r="775" spans="2:7" x14ac:dyDescent="0.25">
      <c r="B775" s="116" t="str">
        <f t="shared" si="25"/>
        <v/>
      </c>
      <c r="D775" s="117"/>
      <c r="G775" s="79">
        <f t="shared" si="26"/>
        <v>0</v>
      </c>
    </row>
    <row r="776" spans="2:7" x14ac:dyDescent="0.25">
      <c r="B776" s="116" t="str">
        <f t="shared" si="25"/>
        <v/>
      </c>
      <c r="D776" s="117"/>
      <c r="G776" s="79">
        <f t="shared" si="26"/>
        <v>0</v>
      </c>
    </row>
    <row r="777" spans="2:7" x14ac:dyDescent="0.25">
      <c r="B777" s="116" t="str">
        <f t="shared" si="25"/>
        <v/>
      </c>
      <c r="D777" s="117"/>
      <c r="G777" s="79">
        <f t="shared" si="26"/>
        <v>0</v>
      </c>
    </row>
    <row r="778" spans="2:7" x14ac:dyDescent="0.25">
      <c r="B778" s="116" t="str">
        <f t="shared" si="25"/>
        <v/>
      </c>
      <c r="D778" s="117"/>
      <c r="G778" s="79">
        <f t="shared" si="26"/>
        <v>0</v>
      </c>
    </row>
    <row r="779" spans="2:7" x14ac:dyDescent="0.25">
      <c r="B779" s="116" t="str">
        <f t="shared" si="25"/>
        <v/>
      </c>
      <c r="D779" s="117"/>
      <c r="G779" s="79">
        <f t="shared" si="26"/>
        <v>0</v>
      </c>
    </row>
    <row r="780" spans="2:7" x14ac:dyDescent="0.25">
      <c r="B780" s="116" t="str">
        <f t="shared" si="25"/>
        <v/>
      </c>
      <c r="D780" s="117"/>
      <c r="G780" s="79">
        <f t="shared" si="26"/>
        <v>0</v>
      </c>
    </row>
    <row r="781" spans="2:7" x14ac:dyDescent="0.25">
      <c r="B781" s="116" t="str">
        <f t="shared" si="25"/>
        <v/>
      </c>
      <c r="D781" s="117"/>
      <c r="G781" s="79">
        <f t="shared" si="26"/>
        <v>0</v>
      </c>
    </row>
    <row r="782" spans="2:7" x14ac:dyDescent="0.25">
      <c r="B782" s="116" t="str">
        <f t="shared" si="25"/>
        <v/>
      </c>
      <c r="D782" s="117"/>
      <c r="G782" s="79">
        <f t="shared" si="26"/>
        <v>0</v>
      </c>
    </row>
    <row r="783" spans="2:7" x14ac:dyDescent="0.25">
      <c r="B783" s="116" t="str">
        <f t="shared" si="25"/>
        <v/>
      </c>
      <c r="D783" s="117"/>
      <c r="G783" s="79">
        <f t="shared" si="26"/>
        <v>0</v>
      </c>
    </row>
    <row r="784" spans="2:7" x14ac:dyDescent="0.25">
      <c r="B784" s="116" t="str">
        <f t="shared" si="25"/>
        <v/>
      </c>
      <c r="D784" s="117"/>
      <c r="G784" s="79">
        <f t="shared" si="26"/>
        <v>0</v>
      </c>
    </row>
    <row r="785" spans="2:7" x14ac:dyDescent="0.25">
      <c r="B785" s="116" t="str">
        <f t="shared" si="25"/>
        <v/>
      </c>
      <c r="D785" s="117"/>
      <c r="G785" s="79">
        <f t="shared" si="26"/>
        <v>0</v>
      </c>
    </row>
    <row r="786" spans="2:7" x14ac:dyDescent="0.25">
      <c r="B786" s="116" t="str">
        <f t="shared" si="25"/>
        <v/>
      </c>
      <c r="D786" s="117"/>
      <c r="G786" s="79">
        <f t="shared" si="26"/>
        <v>0</v>
      </c>
    </row>
    <row r="787" spans="2:7" x14ac:dyDescent="0.25">
      <c r="B787" s="116" t="str">
        <f t="shared" si="25"/>
        <v/>
      </c>
      <c r="D787" s="117"/>
      <c r="G787" s="79">
        <f t="shared" si="26"/>
        <v>0</v>
      </c>
    </row>
    <row r="788" spans="2:7" x14ac:dyDescent="0.25">
      <c r="B788" s="116" t="str">
        <f t="shared" si="25"/>
        <v/>
      </c>
      <c r="D788" s="117"/>
      <c r="G788" s="79">
        <f t="shared" si="26"/>
        <v>0</v>
      </c>
    </row>
    <row r="789" spans="2:7" x14ac:dyDescent="0.25">
      <c r="B789" s="116" t="str">
        <f t="shared" si="25"/>
        <v/>
      </c>
      <c r="D789" s="117"/>
      <c r="G789" s="79">
        <f t="shared" si="26"/>
        <v>0</v>
      </c>
    </row>
    <row r="790" spans="2:7" x14ac:dyDescent="0.25">
      <c r="B790" s="116" t="str">
        <f t="shared" si="25"/>
        <v/>
      </c>
      <c r="D790" s="117"/>
      <c r="G790" s="79">
        <f t="shared" si="26"/>
        <v>0</v>
      </c>
    </row>
    <row r="791" spans="2:7" x14ac:dyDescent="0.25">
      <c r="B791" s="116" t="str">
        <f t="shared" si="25"/>
        <v/>
      </c>
      <c r="D791" s="117"/>
      <c r="G791" s="79">
        <f t="shared" si="26"/>
        <v>0</v>
      </c>
    </row>
    <row r="792" spans="2:7" x14ac:dyDescent="0.25">
      <c r="B792" s="116" t="str">
        <f t="shared" si="25"/>
        <v/>
      </c>
      <c r="D792" s="117"/>
      <c r="G792" s="79">
        <f t="shared" si="26"/>
        <v>0</v>
      </c>
    </row>
    <row r="793" spans="2:7" x14ac:dyDescent="0.25">
      <c r="B793" s="116" t="str">
        <f t="shared" si="25"/>
        <v/>
      </c>
      <c r="D793" s="117"/>
      <c r="G793" s="79">
        <f t="shared" si="26"/>
        <v>0</v>
      </c>
    </row>
    <row r="794" spans="2:7" x14ac:dyDescent="0.25">
      <c r="B794" s="116" t="str">
        <f t="shared" si="25"/>
        <v/>
      </c>
      <c r="D794" s="117"/>
      <c r="G794" s="79">
        <f t="shared" si="26"/>
        <v>0</v>
      </c>
    </row>
    <row r="795" spans="2:7" x14ac:dyDescent="0.25">
      <c r="B795" s="116" t="str">
        <f t="shared" si="25"/>
        <v/>
      </c>
      <c r="D795" s="117"/>
      <c r="G795" s="79">
        <f t="shared" si="26"/>
        <v>0</v>
      </c>
    </row>
    <row r="796" spans="2:7" x14ac:dyDescent="0.25">
      <c r="B796" s="116" t="str">
        <f t="shared" si="25"/>
        <v/>
      </c>
      <c r="D796" s="117"/>
      <c r="G796" s="79">
        <f t="shared" si="26"/>
        <v>0</v>
      </c>
    </row>
    <row r="797" spans="2:7" x14ac:dyDescent="0.25">
      <c r="B797" s="116" t="str">
        <f t="shared" si="25"/>
        <v/>
      </c>
      <c r="D797" s="117"/>
      <c r="G797" s="79">
        <f t="shared" si="26"/>
        <v>0</v>
      </c>
    </row>
    <row r="798" spans="2:7" x14ac:dyDescent="0.25">
      <c r="B798" s="116" t="str">
        <f t="shared" si="25"/>
        <v/>
      </c>
      <c r="D798" s="117"/>
      <c r="G798" s="79">
        <f t="shared" si="26"/>
        <v>0</v>
      </c>
    </row>
    <row r="799" spans="2:7" x14ac:dyDescent="0.25">
      <c r="B799" s="116" t="str">
        <f t="shared" si="25"/>
        <v/>
      </c>
      <c r="D799" s="117"/>
      <c r="G799" s="79">
        <f t="shared" si="26"/>
        <v>0</v>
      </c>
    </row>
    <row r="800" spans="2:7" x14ac:dyDescent="0.25">
      <c r="B800" s="116" t="str">
        <f t="shared" si="25"/>
        <v/>
      </c>
      <c r="D800" s="117"/>
      <c r="G800" s="79">
        <f t="shared" si="26"/>
        <v>0</v>
      </c>
    </row>
    <row r="801" spans="2:7" x14ac:dyDescent="0.25">
      <c r="B801" s="116" t="str">
        <f t="shared" si="25"/>
        <v/>
      </c>
      <c r="D801" s="117"/>
      <c r="G801" s="79">
        <f t="shared" si="26"/>
        <v>0</v>
      </c>
    </row>
    <row r="802" spans="2:7" x14ac:dyDescent="0.25">
      <c r="B802" s="116" t="str">
        <f t="shared" si="25"/>
        <v/>
      </c>
      <c r="D802" s="117"/>
      <c r="G802" s="79">
        <f t="shared" si="26"/>
        <v>0</v>
      </c>
    </row>
    <row r="803" spans="2:7" x14ac:dyDescent="0.25">
      <c r="B803" s="116" t="str">
        <f t="shared" si="25"/>
        <v/>
      </c>
      <c r="D803" s="117"/>
      <c r="G803" s="79">
        <f t="shared" si="26"/>
        <v>0</v>
      </c>
    </row>
    <row r="804" spans="2:7" x14ac:dyDescent="0.25">
      <c r="B804" s="116" t="str">
        <f t="shared" si="25"/>
        <v/>
      </c>
      <c r="D804" s="117"/>
      <c r="G804" s="79">
        <f t="shared" si="26"/>
        <v>0</v>
      </c>
    </row>
    <row r="805" spans="2:7" x14ac:dyDescent="0.25">
      <c r="B805" s="116" t="str">
        <f t="shared" si="25"/>
        <v/>
      </c>
      <c r="D805" s="117"/>
      <c r="G805" s="79">
        <f t="shared" si="26"/>
        <v>0</v>
      </c>
    </row>
    <row r="806" spans="2:7" x14ac:dyDescent="0.25">
      <c r="B806" s="116" t="str">
        <f t="shared" si="25"/>
        <v/>
      </c>
      <c r="D806" s="117"/>
      <c r="G806" s="79">
        <f t="shared" si="26"/>
        <v>0</v>
      </c>
    </row>
    <row r="807" spans="2:7" x14ac:dyDescent="0.25">
      <c r="B807" s="116" t="str">
        <f t="shared" si="25"/>
        <v/>
      </c>
      <c r="D807" s="117"/>
      <c r="G807" s="79">
        <f t="shared" si="26"/>
        <v>0</v>
      </c>
    </row>
    <row r="808" spans="2:7" x14ac:dyDescent="0.25">
      <c r="B808" s="116" t="str">
        <f t="shared" si="25"/>
        <v/>
      </c>
      <c r="D808" s="117"/>
      <c r="G808" s="79">
        <f t="shared" si="26"/>
        <v>0</v>
      </c>
    </row>
    <row r="809" spans="2:7" x14ac:dyDescent="0.25">
      <c r="B809" s="116" t="str">
        <f t="shared" si="25"/>
        <v/>
      </c>
      <c r="D809" s="117"/>
      <c r="G809" s="79">
        <f t="shared" si="26"/>
        <v>0</v>
      </c>
    </row>
    <row r="810" spans="2:7" x14ac:dyDescent="0.25">
      <c r="B810" s="116" t="str">
        <f t="shared" si="25"/>
        <v/>
      </c>
      <c r="D810" s="117"/>
      <c r="G810" s="79">
        <f t="shared" si="26"/>
        <v>0</v>
      </c>
    </row>
    <row r="811" spans="2:7" x14ac:dyDescent="0.25">
      <c r="B811" s="116" t="str">
        <f t="shared" si="25"/>
        <v/>
      </c>
      <c r="D811" s="117"/>
      <c r="G811" s="79">
        <f t="shared" si="26"/>
        <v>0</v>
      </c>
    </row>
    <row r="812" spans="2:7" x14ac:dyDescent="0.25">
      <c r="B812" s="116" t="str">
        <f t="shared" si="25"/>
        <v/>
      </c>
      <c r="D812" s="117"/>
      <c r="G812" s="79">
        <f t="shared" si="26"/>
        <v>0</v>
      </c>
    </row>
    <row r="813" spans="2:7" x14ac:dyDescent="0.25">
      <c r="B813" s="116" t="str">
        <f t="shared" si="25"/>
        <v/>
      </c>
      <c r="D813" s="117"/>
      <c r="G813" s="79">
        <f t="shared" si="26"/>
        <v>0</v>
      </c>
    </row>
    <row r="814" spans="2:7" x14ac:dyDescent="0.25">
      <c r="B814" s="116" t="str">
        <f t="shared" si="25"/>
        <v/>
      </c>
      <c r="D814" s="117"/>
      <c r="G814" s="79">
        <f t="shared" si="26"/>
        <v>0</v>
      </c>
    </row>
    <row r="815" spans="2:7" x14ac:dyDescent="0.25">
      <c r="B815" s="116" t="str">
        <f t="shared" si="25"/>
        <v/>
      </c>
      <c r="D815" s="117"/>
      <c r="G815" s="79">
        <f t="shared" si="26"/>
        <v>0</v>
      </c>
    </row>
    <row r="816" spans="2:7" x14ac:dyDescent="0.25">
      <c r="B816" s="116" t="str">
        <f t="shared" si="25"/>
        <v/>
      </c>
      <c r="D816" s="117"/>
      <c r="G816" s="79">
        <f t="shared" si="26"/>
        <v>0</v>
      </c>
    </row>
    <row r="817" spans="2:7" x14ac:dyDescent="0.25">
      <c r="B817" s="116" t="str">
        <f t="shared" si="25"/>
        <v/>
      </c>
      <c r="D817" s="117"/>
      <c r="G817" s="79">
        <f t="shared" si="26"/>
        <v>0</v>
      </c>
    </row>
    <row r="818" spans="2:7" x14ac:dyDescent="0.25">
      <c r="B818" s="116" t="str">
        <f t="shared" si="25"/>
        <v/>
      </c>
      <c r="D818" s="117"/>
      <c r="G818" s="79">
        <f t="shared" si="26"/>
        <v>0</v>
      </c>
    </row>
    <row r="819" spans="2:7" x14ac:dyDescent="0.25">
      <c r="B819" s="116" t="str">
        <f t="shared" si="25"/>
        <v/>
      </c>
      <c r="D819" s="117"/>
      <c r="G819" s="79">
        <f t="shared" si="26"/>
        <v>0</v>
      </c>
    </row>
    <row r="820" spans="2:7" x14ac:dyDescent="0.25">
      <c r="B820" s="116" t="str">
        <f t="shared" si="25"/>
        <v/>
      </c>
      <c r="D820" s="117"/>
      <c r="G820" s="79">
        <f t="shared" si="26"/>
        <v>0</v>
      </c>
    </row>
    <row r="821" spans="2:7" x14ac:dyDescent="0.25">
      <c r="B821" s="116" t="str">
        <f t="shared" si="25"/>
        <v/>
      </c>
      <c r="D821" s="117"/>
      <c r="G821" s="79">
        <f t="shared" si="26"/>
        <v>0</v>
      </c>
    </row>
    <row r="822" spans="2:7" x14ac:dyDescent="0.25">
      <c r="B822" s="116" t="str">
        <f t="shared" si="25"/>
        <v/>
      </c>
      <c r="D822" s="117"/>
      <c r="G822" s="79">
        <f t="shared" si="26"/>
        <v>0</v>
      </c>
    </row>
    <row r="823" spans="2:7" x14ac:dyDescent="0.25">
      <c r="B823" s="116" t="str">
        <f t="shared" si="25"/>
        <v/>
      </c>
      <c r="D823" s="117"/>
      <c r="G823" s="79">
        <f t="shared" si="26"/>
        <v>0</v>
      </c>
    </row>
    <row r="824" spans="2:7" x14ac:dyDescent="0.25">
      <c r="B824" s="116" t="str">
        <f t="shared" si="25"/>
        <v/>
      </c>
      <c r="D824" s="117"/>
      <c r="G824" s="79">
        <f t="shared" si="26"/>
        <v>0</v>
      </c>
    </row>
    <row r="825" spans="2:7" x14ac:dyDescent="0.25">
      <c r="B825" s="116" t="str">
        <f t="shared" si="25"/>
        <v/>
      </c>
      <c r="D825" s="117"/>
      <c r="G825" s="79">
        <f t="shared" si="26"/>
        <v>0</v>
      </c>
    </row>
    <row r="826" spans="2:7" x14ac:dyDescent="0.25">
      <c r="B826" s="116" t="str">
        <f t="shared" si="25"/>
        <v/>
      </c>
      <c r="D826" s="117"/>
      <c r="G826" s="79">
        <f t="shared" si="26"/>
        <v>0</v>
      </c>
    </row>
    <row r="827" spans="2:7" x14ac:dyDescent="0.25">
      <c r="B827" s="116" t="str">
        <f t="shared" si="25"/>
        <v/>
      </c>
      <c r="D827" s="117"/>
      <c r="G827" s="79">
        <f t="shared" si="26"/>
        <v>0</v>
      </c>
    </row>
    <row r="828" spans="2:7" x14ac:dyDescent="0.25">
      <c r="B828" s="116" t="str">
        <f t="shared" si="25"/>
        <v/>
      </c>
      <c r="D828" s="117"/>
      <c r="G828" s="79">
        <f t="shared" si="26"/>
        <v>0</v>
      </c>
    </row>
    <row r="829" spans="2:7" x14ac:dyDescent="0.25">
      <c r="B829" s="116" t="str">
        <f t="shared" si="25"/>
        <v/>
      </c>
      <c r="D829" s="117"/>
      <c r="G829" s="79">
        <f t="shared" si="26"/>
        <v>0</v>
      </c>
    </row>
    <row r="830" spans="2:7" x14ac:dyDescent="0.25">
      <c r="B830" s="116" t="str">
        <f t="shared" si="25"/>
        <v/>
      </c>
      <c r="D830" s="117"/>
      <c r="G830" s="79">
        <f t="shared" si="26"/>
        <v>0</v>
      </c>
    </row>
    <row r="831" spans="2:7" x14ac:dyDescent="0.25">
      <c r="B831" s="116" t="str">
        <f t="shared" si="25"/>
        <v/>
      </c>
      <c r="D831" s="117"/>
      <c r="G831" s="79">
        <f t="shared" si="26"/>
        <v>0</v>
      </c>
    </row>
    <row r="832" spans="2:7" x14ac:dyDescent="0.25">
      <c r="B832" s="116" t="str">
        <f t="shared" si="25"/>
        <v/>
      </c>
      <c r="D832" s="117"/>
      <c r="G832" s="79">
        <f t="shared" si="26"/>
        <v>0</v>
      </c>
    </row>
    <row r="833" spans="2:7" x14ac:dyDescent="0.25">
      <c r="B833" s="116" t="str">
        <f t="shared" si="25"/>
        <v/>
      </c>
      <c r="D833" s="117"/>
      <c r="G833" s="79">
        <f t="shared" si="26"/>
        <v>0</v>
      </c>
    </row>
    <row r="834" spans="2:7" x14ac:dyDescent="0.25">
      <c r="B834" s="116" t="str">
        <f t="shared" si="25"/>
        <v/>
      </c>
      <c r="D834" s="117"/>
      <c r="G834" s="79">
        <f t="shared" si="26"/>
        <v>0</v>
      </c>
    </row>
    <row r="835" spans="2:7" x14ac:dyDescent="0.25">
      <c r="B835" s="116" t="str">
        <f t="shared" ref="B835:B898" si="27">LEFT(C835,10)</f>
        <v/>
      </c>
      <c r="D835" s="117"/>
      <c r="G835" s="79">
        <f t="shared" si="26"/>
        <v>0</v>
      </c>
    </row>
    <row r="836" spans="2:7" x14ac:dyDescent="0.25">
      <c r="B836" s="116" t="str">
        <f t="shared" si="27"/>
        <v/>
      </c>
      <c r="D836" s="117"/>
      <c r="G836" s="79">
        <f t="shared" ref="G836:G899" si="28">G835-E836+F836</f>
        <v>0</v>
      </c>
    </row>
    <row r="837" spans="2:7" x14ac:dyDescent="0.25">
      <c r="B837" s="116" t="str">
        <f t="shared" si="27"/>
        <v/>
      </c>
      <c r="D837" s="117"/>
      <c r="G837" s="79">
        <f t="shared" si="28"/>
        <v>0</v>
      </c>
    </row>
    <row r="838" spans="2:7" x14ac:dyDescent="0.25">
      <c r="B838" s="116" t="str">
        <f t="shared" si="27"/>
        <v/>
      </c>
      <c r="D838" s="117"/>
      <c r="G838" s="79">
        <f t="shared" si="28"/>
        <v>0</v>
      </c>
    </row>
    <row r="839" spans="2:7" x14ac:dyDescent="0.25">
      <c r="B839" s="116" t="str">
        <f t="shared" si="27"/>
        <v/>
      </c>
      <c r="D839" s="117"/>
      <c r="G839" s="79">
        <f t="shared" si="28"/>
        <v>0</v>
      </c>
    </row>
    <row r="840" spans="2:7" x14ac:dyDescent="0.25">
      <c r="B840" s="116" t="str">
        <f t="shared" si="27"/>
        <v/>
      </c>
      <c r="D840" s="117"/>
      <c r="G840" s="79">
        <f t="shared" si="28"/>
        <v>0</v>
      </c>
    </row>
    <row r="841" spans="2:7" x14ac:dyDescent="0.25">
      <c r="B841" s="116" t="str">
        <f t="shared" si="27"/>
        <v/>
      </c>
      <c r="D841" s="117"/>
      <c r="G841" s="79">
        <f t="shared" si="28"/>
        <v>0</v>
      </c>
    </row>
    <row r="842" spans="2:7" x14ac:dyDescent="0.25">
      <c r="B842" s="116" t="str">
        <f t="shared" si="27"/>
        <v/>
      </c>
      <c r="D842" s="117"/>
      <c r="G842" s="79">
        <f t="shared" si="28"/>
        <v>0</v>
      </c>
    </row>
    <row r="843" spans="2:7" x14ac:dyDescent="0.25">
      <c r="B843" s="116" t="str">
        <f t="shared" si="27"/>
        <v/>
      </c>
      <c r="D843" s="117"/>
      <c r="G843" s="79">
        <f t="shared" si="28"/>
        <v>0</v>
      </c>
    </row>
    <row r="844" spans="2:7" x14ac:dyDescent="0.25">
      <c r="B844" s="116" t="str">
        <f t="shared" si="27"/>
        <v/>
      </c>
      <c r="D844" s="117"/>
      <c r="G844" s="79">
        <f t="shared" si="28"/>
        <v>0</v>
      </c>
    </row>
    <row r="845" spans="2:7" x14ac:dyDescent="0.25">
      <c r="B845" s="116" t="str">
        <f t="shared" si="27"/>
        <v/>
      </c>
      <c r="D845" s="117"/>
      <c r="G845" s="79">
        <f t="shared" si="28"/>
        <v>0</v>
      </c>
    </row>
    <row r="846" spans="2:7" x14ac:dyDescent="0.25">
      <c r="B846" s="116" t="str">
        <f t="shared" si="27"/>
        <v/>
      </c>
      <c r="D846" s="117"/>
      <c r="G846" s="79">
        <f t="shared" si="28"/>
        <v>0</v>
      </c>
    </row>
    <row r="847" spans="2:7" x14ac:dyDescent="0.25">
      <c r="B847" s="116" t="str">
        <f t="shared" si="27"/>
        <v/>
      </c>
      <c r="D847" s="117"/>
      <c r="G847" s="79">
        <f t="shared" si="28"/>
        <v>0</v>
      </c>
    </row>
    <row r="848" spans="2:7" x14ac:dyDescent="0.25">
      <c r="B848" s="116" t="str">
        <f t="shared" si="27"/>
        <v/>
      </c>
      <c r="D848" s="117"/>
      <c r="G848" s="79">
        <f t="shared" si="28"/>
        <v>0</v>
      </c>
    </row>
    <row r="849" spans="2:7" x14ac:dyDescent="0.25">
      <c r="B849" s="116" t="str">
        <f t="shared" si="27"/>
        <v/>
      </c>
      <c r="D849" s="117"/>
      <c r="G849" s="79">
        <f t="shared" si="28"/>
        <v>0</v>
      </c>
    </row>
    <row r="850" spans="2:7" x14ac:dyDescent="0.25">
      <c r="B850" s="116" t="str">
        <f t="shared" si="27"/>
        <v/>
      </c>
      <c r="D850" s="117"/>
      <c r="G850" s="79">
        <f t="shared" si="28"/>
        <v>0</v>
      </c>
    </row>
    <row r="851" spans="2:7" x14ac:dyDescent="0.25">
      <c r="B851" s="116" t="str">
        <f t="shared" si="27"/>
        <v/>
      </c>
      <c r="D851" s="117"/>
      <c r="G851" s="79">
        <f t="shared" si="28"/>
        <v>0</v>
      </c>
    </row>
    <row r="852" spans="2:7" x14ac:dyDescent="0.25">
      <c r="B852" s="116" t="str">
        <f t="shared" si="27"/>
        <v/>
      </c>
      <c r="D852" s="117"/>
      <c r="G852" s="79">
        <f t="shared" si="28"/>
        <v>0</v>
      </c>
    </row>
    <row r="853" spans="2:7" x14ac:dyDescent="0.25">
      <c r="B853" s="116" t="str">
        <f t="shared" si="27"/>
        <v/>
      </c>
      <c r="D853" s="117"/>
      <c r="G853" s="79">
        <f t="shared" si="28"/>
        <v>0</v>
      </c>
    </row>
    <row r="854" spans="2:7" x14ac:dyDescent="0.25">
      <c r="B854" s="116" t="str">
        <f t="shared" si="27"/>
        <v/>
      </c>
      <c r="D854" s="117"/>
      <c r="G854" s="79">
        <f t="shared" si="28"/>
        <v>0</v>
      </c>
    </row>
    <row r="855" spans="2:7" x14ac:dyDescent="0.25">
      <c r="B855" s="116" t="str">
        <f t="shared" si="27"/>
        <v/>
      </c>
      <c r="D855" s="117"/>
      <c r="G855" s="79">
        <f t="shared" si="28"/>
        <v>0</v>
      </c>
    </row>
    <row r="856" spans="2:7" x14ac:dyDescent="0.25">
      <c r="B856" s="116" t="str">
        <f t="shared" si="27"/>
        <v/>
      </c>
      <c r="D856" s="117"/>
      <c r="G856" s="79">
        <f t="shared" si="28"/>
        <v>0</v>
      </c>
    </row>
    <row r="857" spans="2:7" x14ac:dyDescent="0.25">
      <c r="B857" s="116" t="str">
        <f t="shared" si="27"/>
        <v/>
      </c>
      <c r="D857" s="117"/>
      <c r="G857" s="79">
        <f t="shared" si="28"/>
        <v>0</v>
      </c>
    </row>
    <row r="858" spans="2:7" x14ac:dyDescent="0.25">
      <c r="B858" s="116" t="str">
        <f t="shared" si="27"/>
        <v/>
      </c>
      <c r="D858" s="117"/>
      <c r="G858" s="79">
        <f t="shared" si="28"/>
        <v>0</v>
      </c>
    </row>
    <row r="859" spans="2:7" x14ac:dyDescent="0.25">
      <c r="B859" s="116" t="str">
        <f t="shared" si="27"/>
        <v/>
      </c>
      <c r="D859" s="117"/>
      <c r="G859" s="79">
        <f t="shared" si="28"/>
        <v>0</v>
      </c>
    </row>
    <row r="860" spans="2:7" x14ac:dyDescent="0.25">
      <c r="B860" s="116" t="str">
        <f t="shared" si="27"/>
        <v/>
      </c>
      <c r="D860" s="117"/>
      <c r="G860" s="79">
        <f t="shared" si="28"/>
        <v>0</v>
      </c>
    </row>
    <row r="861" spans="2:7" x14ac:dyDescent="0.25">
      <c r="B861" s="116" t="str">
        <f t="shared" si="27"/>
        <v/>
      </c>
      <c r="D861" s="117"/>
      <c r="G861" s="79">
        <f t="shared" si="28"/>
        <v>0</v>
      </c>
    </row>
    <row r="862" spans="2:7" x14ac:dyDescent="0.25">
      <c r="B862" s="116" t="str">
        <f t="shared" si="27"/>
        <v/>
      </c>
      <c r="D862" s="117"/>
      <c r="G862" s="79">
        <f t="shared" si="28"/>
        <v>0</v>
      </c>
    </row>
    <row r="863" spans="2:7" x14ac:dyDescent="0.25">
      <c r="B863" s="116" t="str">
        <f t="shared" si="27"/>
        <v/>
      </c>
      <c r="D863" s="117"/>
      <c r="G863" s="79">
        <f t="shared" si="28"/>
        <v>0</v>
      </c>
    </row>
    <row r="864" spans="2:7" x14ac:dyDescent="0.25">
      <c r="B864" s="116" t="str">
        <f t="shared" si="27"/>
        <v/>
      </c>
      <c r="D864" s="117"/>
      <c r="G864" s="79">
        <f t="shared" si="28"/>
        <v>0</v>
      </c>
    </row>
    <row r="865" spans="2:7" x14ac:dyDescent="0.25">
      <c r="B865" s="116" t="str">
        <f t="shared" si="27"/>
        <v/>
      </c>
      <c r="D865" s="117"/>
      <c r="G865" s="79">
        <f t="shared" si="28"/>
        <v>0</v>
      </c>
    </row>
    <row r="866" spans="2:7" x14ac:dyDescent="0.25">
      <c r="B866" s="116" t="str">
        <f t="shared" si="27"/>
        <v/>
      </c>
      <c r="D866" s="117"/>
      <c r="G866" s="79">
        <f t="shared" si="28"/>
        <v>0</v>
      </c>
    </row>
    <row r="867" spans="2:7" x14ac:dyDescent="0.25">
      <c r="B867" s="116" t="str">
        <f t="shared" si="27"/>
        <v/>
      </c>
      <c r="D867" s="117"/>
      <c r="G867" s="79">
        <f t="shared" si="28"/>
        <v>0</v>
      </c>
    </row>
    <row r="868" spans="2:7" x14ac:dyDescent="0.25">
      <c r="B868" s="116" t="str">
        <f t="shared" si="27"/>
        <v/>
      </c>
      <c r="D868" s="117"/>
      <c r="G868" s="79">
        <f t="shared" si="28"/>
        <v>0</v>
      </c>
    </row>
    <row r="869" spans="2:7" x14ac:dyDescent="0.25">
      <c r="B869" s="116" t="str">
        <f t="shared" si="27"/>
        <v/>
      </c>
      <c r="D869" s="117"/>
      <c r="G869" s="79">
        <f t="shared" si="28"/>
        <v>0</v>
      </c>
    </row>
    <row r="870" spans="2:7" x14ac:dyDescent="0.25">
      <c r="B870" s="116" t="str">
        <f t="shared" si="27"/>
        <v/>
      </c>
      <c r="D870" s="117"/>
      <c r="G870" s="79">
        <f t="shared" si="28"/>
        <v>0</v>
      </c>
    </row>
    <row r="871" spans="2:7" x14ac:dyDescent="0.25">
      <c r="B871" s="116" t="str">
        <f t="shared" si="27"/>
        <v/>
      </c>
      <c r="D871" s="117"/>
      <c r="G871" s="79">
        <f t="shared" si="28"/>
        <v>0</v>
      </c>
    </row>
    <row r="872" spans="2:7" x14ac:dyDescent="0.25">
      <c r="B872" s="116" t="str">
        <f t="shared" si="27"/>
        <v/>
      </c>
      <c r="D872" s="117"/>
      <c r="G872" s="79">
        <f t="shared" si="28"/>
        <v>0</v>
      </c>
    </row>
    <row r="873" spans="2:7" x14ac:dyDescent="0.25">
      <c r="B873" s="116" t="str">
        <f t="shared" si="27"/>
        <v/>
      </c>
      <c r="D873" s="117"/>
      <c r="G873" s="79">
        <f t="shared" si="28"/>
        <v>0</v>
      </c>
    </row>
    <row r="874" spans="2:7" x14ac:dyDescent="0.25">
      <c r="B874" s="116" t="str">
        <f t="shared" si="27"/>
        <v/>
      </c>
      <c r="D874" s="117"/>
      <c r="G874" s="79">
        <f t="shared" si="28"/>
        <v>0</v>
      </c>
    </row>
    <row r="875" spans="2:7" x14ac:dyDescent="0.25">
      <c r="B875" s="116" t="str">
        <f t="shared" si="27"/>
        <v/>
      </c>
      <c r="D875" s="117"/>
      <c r="G875" s="79">
        <f t="shared" si="28"/>
        <v>0</v>
      </c>
    </row>
    <row r="876" spans="2:7" x14ac:dyDescent="0.25">
      <c r="B876" s="116" t="str">
        <f t="shared" si="27"/>
        <v/>
      </c>
      <c r="D876" s="117"/>
      <c r="G876" s="79">
        <f t="shared" si="28"/>
        <v>0</v>
      </c>
    </row>
    <row r="877" spans="2:7" x14ac:dyDescent="0.25">
      <c r="B877" s="116" t="str">
        <f t="shared" si="27"/>
        <v/>
      </c>
      <c r="D877" s="117"/>
      <c r="G877" s="79">
        <f t="shared" si="28"/>
        <v>0</v>
      </c>
    </row>
    <row r="878" spans="2:7" x14ac:dyDescent="0.25">
      <c r="B878" s="116" t="str">
        <f t="shared" si="27"/>
        <v/>
      </c>
      <c r="D878" s="117"/>
      <c r="G878" s="79">
        <f t="shared" si="28"/>
        <v>0</v>
      </c>
    </row>
    <row r="879" spans="2:7" x14ac:dyDescent="0.25">
      <c r="B879" s="116" t="str">
        <f t="shared" si="27"/>
        <v/>
      </c>
      <c r="D879" s="117"/>
      <c r="G879" s="79">
        <f t="shared" si="28"/>
        <v>0</v>
      </c>
    </row>
    <row r="880" spans="2:7" x14ac:dyDescent="0.25">
      <c r="B880" s="116" t="str">
        <f t="shared" si="27"/>
        <v/>
      </c>
      <c r="D880" s="117"/>
      <c r="G880" s="79">
        <f t="shared" si="28"/>
        <v>0</v>
      </c>
    </row>
    <row r="881" spans="2:7" x14ac:dyDescent="0.25">
      <c r="B881" s="116" t="str">
        <f t="shared" si="27"/>
        <v/>
      </c>
      <c r="D881" s="117"/>
      <c r="G881" s="79">
        <f t="shared" si="28"/>
        <v>0</v>
      </c>
    </row>
    <row r="882" spans="2:7" x14ac:dyDescent="0.25">
      <c r="B882" s="116" t="str">
        <f t="shared" si="27"/>
        <v/>
      </c>
      <c r="D882" s="117"/>
      <c r="G882" s="79">
        <f t="shared" si="28"/>
        <v>0</v>
      </c>
    </row>
    <row r="883" spans="2:7" x14ac:dyDescent="0.25">
      <c r="B883" s="116" t="str">
        <f t="shared" si="27"/>
        <v/>
      </c>
      <c r="D883" s="117"/>
      <c r="G883" s="79">
        <f t="shared" si="28"/>
        <v>0</v>
      </c>
    </row>
    <row r="884" spans="2:7" x14ac:dyDescent="0.25">
      <c r="B884" s="116" t="str">
        <f t="shared" si="27"/>
        <v/>
      </c>
      <c r="D884" s="117"/>
      <c r="G884" s="79">
        <f t="shared" si="28"/>
        <v>0</v>
      </c>
    </row>
    <row r="885" spans="2:7" x14ac:dyDescent="0.25">
      <c r="B885" s="116" t="str">
        <f t="shared" si="27"/>
        <v/>
      </c>
      <c r="D885" s="117"/>
      <c r="G885" s="79">
        <f t="shared" si="28"/>
        <v>0</v>
      </c>
    </row>
    <row r="886" spans="2:7" x14ac:dyDescent="0.25">
      <c r="B886" s="116" t="str">
        <f t="shared" si="27"/>
        <v/>
      </c>
      <c r="D886" s="117"/>
      <c r="G886" s="79">
        <f t="shared" si="28"/>
        <v>0</v>
      </c>
    </row>
    <row r="887" spans="2:7" x14ac:dyDescent="0.25">
      <c r="B887" s="116" t="str">
        <f t="shared" si="27"/>
        <v/>
      </c>
      <c r="D887" s="117"/>
      <c r="G887" s="79">
        <f t="shared" si="28"/>
        <v>0</v>
      </c>
    </row>
    <row r="888" spans="2:7" x14ac:dyDescent="0.25">
      <c r="B888" s="116" t="str">
        <f t="shared" si="27"/>
        <v/>
      </c>
      <c r="D888" s="117"/>
      <c r="G888" s="79">
        <f t="shared" si="28"/>
        <v>0</v>
      </c>
    </row>
    <row r="889" spans="2:7" x14ac:dyDescent="0.25">
      <c r="B889" s="116" t="str">
        <f t="shared" si="27"/>
        <v/>
      </c>
      <c r="D889" s="117"/>
      <c r="G889" s="79">
        <f t="shared" si="28"/>
        <v>0</v>
      </c>
    </row>
    <row r="890" spans="2:7" x14ac:dyDescent="0.25">
      <c r="B890" s="116" t="str">
        <f t="shared" si="27"/>
        <v/>
      </c>
      <c r="D890" s="117"/>
      <c r="G890" s="79">
        <f t="shared" si="28"/>
        <v>0</v>
      </c>
    </row>
    <row r="891" spans="2:7" x14ac:dyDescent="0.25">
      <c r="B891" s="116" t="str">
        <f t="shared" si="27"/>
        <v/>
      </c>
      <c r="D891" s="117"/>
      <c r="G891" s="79">
        <f t="shared" si="28"/>
        <v>0</v>
      </c>
    </row>
    <row r="892" spans="2:7" x14ac:dyDescent="0.25">
      <c r="B892" s="116" t="str">
        <f t="shared" si="27"/>
        <v/>
      </c>
      <c r="D892" s="117"/>
      <c r="G892" s="79">
        <f t="shared" si="28"/>
        <v>0</v>
      </c>
    </row>
    <row r="893" spans="2:7" x14ac:dyDescent="0.25">
      <c r="B893" s="116" t="str">
        <f t="shared" si="27"/>
        <v/>
      </c>
      <c r="D893" s="117"/>
      <c r="G893" s="79">
        <f t="shared" si="28"/>
        <v>0</v>
      </c>
    </row>
    <row r="894" spans="2:7" x14ac:dyDescent="0.25">
      <c r="B894" s="116" t="str">
        <f t="shared" si="27"/>
        <v/>
      </c>
      <c r="D894" s="117"/>
      <c r="G894" s="79">
        <f t="shared" si="28"/>
        <v>0</v>
      </c>
    </row>
    <row r="895" spans="2:7" x14ac:dyDescent="0.25">
      <c r="B895" s="116" t="str">
        <f t="shared" si="27"/>
        <v/>
      </c>
      <c r="D895" s="117"/>
      <c r="G895" s="79">
        <f t="shared" si="28"/>
        <v>0</v>
      </c>
    </row>
    <row r="896" spans="2:7" x14ac:dyDescent="0.25">
      <c r="B896" s="116" t="str">
        <f t="shared" si="27"/>
        <v/>
      </c>
      <c r="D896" s="117"/>
      <c r="G896" s="79">
        <f t="shared" si="28"/>
        <v>0</v>
      </c>
    </row>
    <row r="897" spans="2:7" x14ac:dyDescent="0.25">
      <c r="B897" s="116" t="str">
        <f t="shared" si="27"/>
        <v/>
      </c>
      <c r="D897" s="117"/>
      <c r="G897" s="79">
        <f t="shared" si="28"/>
        <v>0</v>
      </c>
    </row>
    <row r="898" spans="2:7" x14ac:dyDescent="0.25">
      <c r="B898" s="116" t="str">
        <f t="shared" si="27"/>
        <v/>
      </c>
      <c r="D898" s="117"/>
      <c r="G898" s="79">
        <f t="shared" si="28"/>
        <v>0</v>
      </c>
    </row>
    <row r="899" spans="2:7" x14ac:dyDescent="0.25">
      <c r="B899" s="116" t="str">
        <f t="shared" ref="B899:B962" si="29">LEFT(C899,10)</f>
        <v/>
      </c>
      <c r="D899" s="117"/>
      <c r="G899" s="79">
        <f t="shared" si="28"/>
        <v>0</v>
      </c>
    </row>
    <row r="900" spans="2:7" x14ac:dyDescent="0.25">
      <c r="B900" s="116" t="str">
        <f t="shared" si="29"/>
        <v/>
      </c>
      <c r="D900" s="117"/>
      <c r="G900" s="79">
        <f t="shared" ref="G900:G963" si="30">G899-E900+F900</f>
        <v>0</v>
      </c>
    </row>
    <row r="901" spans="2:7" x14ac:dyDescent="0.25">
      <c r="B901" s="116" t="str">
        <f t="shared" si="29"/>
        <v/>
      </c>
      <c r="D901" s="117"/>
      <c r="G901" s="79">
        <f t="shared" si="30"/>
        <v>0</v>
      </c>
    </row>
    <row r="902" spans="2:7" x14ac:dyDescent="0.25">
      <c r="B902" s="116" t="str">
        <f t="shared" si="29"/>
        <v/>
      </c>
      <c r="D902" s="117"/>
      <c r="G902" s="79">
        <f t="shared" si="30"/>
        <v>0</v>
      </c>
    </row>
    <row r="903" spans="2:7" x14ac:dyDescent="0.25">
      <c r="B903" s="116" t="str">
        <f t="shared" si="29"/>
        <v/>
      </c>
      <c r="D903" s="117"/>
      <c r="G903" s="79">
        <f t="shared" si="30"/>
        <v>0</v>
      </c>
    </row>
    <row r="904" spans="2:7" x14ac:dyDescent="0.25">
      <c r="B904" s="116" t="str">
        <f t="shared" si="29"/>
        <v/>
      </c>
      <c r="D904" s="117"/>
      <c r="G904" s="79">
        <f t="shared" si="30"/>
        <v>0</v>
      </c>
    </row>
    <row r="905" spans="2:7" x14ac:dyDescent="0.25">
      <c r="B905" s="116" t="str">
        <f t="shared" si="29"/>
        <v/>
      </c>
      <c r="D905" s="117"/>
      <c r="G905" s="79">
        <f t="shared" si="30"/>
        <v>0</v>
      </c>
    </row>
    <row r="906" spans="2:7" x14ac:dyDescent="0.25">
      <c r="B906" s="116" t="str">
        <f t="shared" si="29"/>
        <v/>
      </c>
      <c r="D906" s="117"/>
      <c r="G906" s="79">
        <f t="shared" si="30"/>
        <v>0</v>
      </c>
    </row>
    <row r="907" spans="2:7" x14ac:dyDescent="0.25">
      <c r="B907" s="116" t="str">
        <f t="shared" si="29"/>
        <v/>
      </c>
      <c r="D907" s="117"/>
      <c r="G907" s="79">
        <f t="shared" si="30"/>
        <v>0</v>
      </c>
    </row>
    <row r="908" spans="2:7" x14ac:dyDescent="0.25">
      <c r="B908" s="116" t="str">
        <f t="shared" si="29"/>
        <v/>
      </c>
      <c r="D908" s="117"/>
      <c r="G908" s="79">
        <f t="shared" si="30"/>
        <v>0</v>
      </c>
    </row>
    <row r="909" spans="2:7" x14ac:dyDescent="0.25">
      <c r="B909" s="116" t="str">
        <f t="shared" si="29"/>
        <v/>
      </c>
      <c r="D909" s="117"/>
      <c r="G909" s="79">
        <f t="shared" si="30"/>
        <v>0</v>
      </c>
    </row>
    <row r="910" spans="2:7" x14ac:dyDescent="0.25">
      <c r="B910" s="116" t="str">
        <f t="shared" si="29"/>
        <v/>
      </c>
      <c r="D910" s="117"/>
      <c r="G910" s="79">
        <f t="shared" si="30"/>
        <v>0</v>
      </c>
    </row>
    <row r="911" spans="2:7" x14ac:dyDescent="0.25">
      <c r="B911" s="116" t="str">
        <f t="shared" si="29"/>
        <v/>
      </c>
      <c r="D911" s="117"/>
      <c r="G911" s="79">
        <f t="shared" si="30"/>
        <v>0</v>
      </c>
    </row>
    <row r="912" spans="2:7" x14ac:dyDescent="0.25">
      <c r="B912" s="116" t="str">
        <f t="shared" si="29"/>
        <v/>
      </c>
      <c r="D912" s="117"/>
      <c r="G912" s="79">
        <f t="shared" si="30"/>
        <v>0</v>
      </c>
    </row>
    <row r="913" spans="2:7" x14ac:dyDescent="0.25">
      <c r="B913" s="116" t="str">
        <f t="shared" si="29"/>
        <v/>
      </c>
      <c r="D913" s="117"/>
      <c r="G913" s="79">
        <f t="shared" si="30"/>
        <v>0</v>
      </c>
    </row>
    <row r="914" spans="2:7" x14ac:dyDescent="0.25">
      <c r="B914" s="116" t="str">
        <f t="shared" si="29"/>
        <v/>
      </c>
      <c r="D914" s="117"/>
      <c r="G914" s="79">
        <f t="shared" si="30"/>
        <v>0</v>
      </c>
    </row>
    <row r="915" spans="2:7" x14ac:dyDescent="0.25">
      <c r="B915" s="116" t="str">
        <f t="shared" si="29"/>
        <v/>
      </c>
      <c r="D915" s="117"/>
      <c r="G915" s="79">
        <f t="shared" si="30"/>
        <v>0</v>
      </c>
    </row>
    <row r="916" spans="2:7" x14ac:dyDescent="0.25">
      <c r="B916" s="116" t="str">
        <f t="shared" si="29"/>
        <v/>
      </c>
      <c r="D916" s="117"/>
      <c r="G916" s="79">
        <f t="shared" si="30"/>
        <v>0</v>
      </c>
    </row>
    <row r="917" spans="2:7" x14ac:dyDescent="0.25">
      <c r="B917" s="116" t="str">
        <f t="shared" si="29"/>
        <v/>
      </c>
      <c r="D917" s="117"/>
      <c r="G917" s="79">
        <f t="shared" si="30"/>
        <v>0</v>
      </c>
    </row>
    <row r="918" spans="2:7" x14ac:dyDescent="0.25">
      <c r="B918" s="116" t="str">
        <f t="shared" si="29"/>
        <v/>
      </c>
      <c r="D918" s="117"/>
      <c r="G918" s="79">
        <f t="shared" si="30"/>
        <v>0</v>
      </c>
    </row>
    <row r="919" spans="2:7" x14ac:dyDescent="0.25">
      <c r="B919" s="116" t="str">
        <f t="shared" si="29"/>
        <v/>
      </c>
      <c r="D919" s="117"/>
      <c r="G919" s="79">
        <f t="shared" si="30"/>
        <v>0</v>
      </c>
    </row>
    <row r="920" spans="2:7" x14ac:dyDescent="0.25">
      <c r="B920" s="116" t="str">
        <f t="shared" si="29"/>
        <v/>
      </c>
      <c r="D920" s="117"/>
      <c r="G920" s="79">
        <f t="shared" si="30"/>
        <v>0</v>
      </c>
    </row>
    <row r="921" spans="2:7" x14ac:dyDescent="0.25">
      <c r="B921" s="116" t="str">
        <f t="shared" si="29"/>
        <v/>
      </c>
      <c r="D921" s="117"/>
      <c r="G921" s="79">
        <f t="shared" si="30"/>
        <v>0</v>
      </c>
    </row>
    <row r="922" spans="2:7" x14ac:dyDescent="0.25">
      <c r="B922" s="116" t="str">
        <f t="shared" si="29"/>
        <v/>
      </c>
      <c r="D922" s="117"/>
      <c r="G922" s="79">
        <f t="shared" si="30"/>
        <v>0</v>
      </c>
    </row>
    <row r="923" spans="2:7" x14ac:dyDescent="0.25">
      <c r="B923" s="116" t="str">
        <f t="shared" si="29"/>
        <v/>
      </c>
      <c r="D923" s="117"/>
      <c r="G923" s="79">
        <f t="shared" si="30"/>
        <v>0</v>
      </c>
    </row>
    <row r="924" spans="2:7" x14ac:dyDescent="0.25">
      <c r="B924" s="116" t="str">
        <f t="shared" si="29"/>
        <v/>
      </c>
      <c r="D924" s="117"/>
      <c r="G924" s="79">
        <f t="shared" si="30"/>
        <v>0</v>
      </c>
    </row>
    <row r="925" spans="2:7" x14ac:dyDescent="0.25">
      <c r="B925" s="116" t="str">
        <f t="shared" si="29"/>
        <v/>
      </c>
      <c r="D925" s="117"/>
      <c r="G925" s="79">
        <f t="shared" si="30"/>
        <v>0</v>
      </c>
    </row>
    <row r="926" spans="2:7" x14ac:dyDescent="0.25">
      <c r="B926" s="116" t="str">
        <f t="shared" si="29"/>
        <v/>
      </c>
      <c r="D926" s="117"/>
      <c r="G926" s="79">
        <f t="shared" si="30"/>
        <v>0</v>
      </c>
    </row>
    <row r="927" spans="2:7" x14ac:dyDescent="0.25">
      <c r="B927" s="116" t="str">
        <f t="shared" si="29"/>
        <v/>
      </c>
      <c r="D927" s="117"/>
      <c r="G927" s="79">
        <f t="shared" si="30"/>
        <v>0</v>
      </c>
    </row>
    <row r="928" spans="2:7" x14ac:dyDescent="0.25">
      <c r="B928" s="116" t="str">
        <f t="shared" si="29"/>
        <v/>
      </c>
      <c r="D928" s="117"/>
      <c r="G928" s="79">
        <f t="shared" si="30"/>
        <v>0</v>
      </c>
    </row>
    <row r="929" spans="2:7" x14ac:dyDescent="0.25">
      <c r="B929" s="116" t="str">
        <f t="shared" si="29"/>
        <v/>
      </c>
      <c r="D929" s="117"/>
      <c r="G929" s="79">
        <f t="shared" si="30"/>
        <v>0</v>
      </c>
    </row>
    <row r="930" spans="2:7" x14ac:dyDescent="0.25">
      <c r="B930" s="116" t="str">
        <f t="shared" si="29"/>
        <v/>
      </c>
      <c r="D930" s="117"/>
      <c r="G930" s="79">
        <f t="shared" si="30"/>
        <v>0</v>
      </c>
    </row>
    <row r="931" spans="2:7" x14ac:dyDescent="0.25">
      <c r="B931" s="116" t="str">
        <f t="shared" si="29"/>
        <v/>
      </c>
      <c r="D931" s="117"/>
      <c r="G931" s="79">
        <f t="shared" si="30"/>
        <v>0</v>
      </c>
    </row>
    <row r="932" spans="2:7" x14ac:dyDescent="0.25">
      <c r="B932" s="116" t="str">
        <f t="shared" si="29"/>
        <v/>
      </c>
      <c r="D932" s="117"/>
      <c r="G932" s="79">
        <f t="shared" si="30"/>
        <v>0</v>
      </c>
    </row>
    <row r="933" spans="2:7" x14ac:dyDescent="0.25">
      <c r="B933" s="116" t="str">
        <f t="shared" si="29"/>
        <v/>
      </c>
      <c r="D933" s="117"/>
      <c r="G933" s="79">
        <f t="shared" si="30"/>
        <v>0</v>
      </c>
    </row>
    <row r="934" spans="2:7" x14ac:dyDescent="0.25">
      <c r="B934" s="116" t="str">
        <f t="shared" si="29"/>
        <v/>
      </c>
      <c r="D934" s="117"/>
      <c r="G934" s="79">
        <f t="shared" si="30"/>
        <v>0</v>
      </c>
    </row>
    <row r="935" spans="2:7" x14ac:dyDescent="0.25">
      <c r="B935" s="116" t="str">
        <f t="shared" si="29"/>
        <v/>
      </c>
      <c r="D935" s="117"/>
      <c r="G935" s="79">
        <f t="shared" si="30"/>
        <v>0</v>
      </c>
    </row>
    <row r="936" spans="2:7" x14ac:dyDescent="0.25">
      <c r="B936" s="116" t="str">
        <f t="shared" si="29"/>
        <v/>
      </c>
      <c r="D936" s="117"/>
      <c r="G936" s="79">
        <f t="shared" si="30"/>
        <v>0</v>
      </c>
    </row>
    <row r="937" spans="2:7" x14ac:dyDescent="0.25">
      <c r="B937" s="116" t="str">
        <f t="shared" si="29"/>
        <v/>
      </c>
      <c r="D937" s="117"/>
      <c r="G937" s="79">
        <f t="shared" si="30"/>
        <v>0</v>
      </c>
    </row>
    <row r="938" spans="2:7" x14ac:dyDescent="0.25">
      <c r="B938" s="116" t="str">
        <f t="shared" si="29"/>
        <v/>
      </c>
      <c r="D938" s="117"/>
      <c r="G938" s="79">
        <f t="shared" si="30"/>
        <v>0</v>
      </c>
    </row>
    <row r="939" spans="2:7" x14ac:dyDescent="0.25">
      <c r="B939" s="116" t="str">
        <f t="shared" si="29"/>
        <v/>
      </c>
      <c r="D939" s="117"/>
      <c r="G939" s="79">
        <f t="shared" si="30"/>
        <v>0</v>
      </c>
    </row>
    <row r="940" spans="2:7" x14ac:dyDescent="0.25">
      <c r="B940" s="116" t="str">
        <f t="shared" si="29"/>
        <v/>
      </c>
      <c r="D940" s="117"/>
      <c r="G940" s="79">
        <f t="shared" si="30"/>
        <v>0</v>
      </c>
    </row>
    <row r="941" spans="2:7" x14ac:dyDescent="0.25">
      <c r="B941" s="116" t="str">
        <f t="shared" si="29"/>
        <v/>
      </c>
      <c r="D941" s="117"/>
      <c r="G941" s="79">
        <f t="shared" si="30"/>
        <v>0</v>
      </c>
    </row>
    <row r="942" spans="2:7" x14ac:dyDescent="0.25">
      <c r="B942" s="116" t="str">
        <f t="shared" si="29"/>
        <v/>
      </c>
      <c r="D942" s="117"/>
      <c r="G942" s="79">
        <f t="shared" si="30"/>
        <v>0</v>
      </c>
    </row>
    <row r="943" spans="2:7" x14ac:dyDescent="0.25">
      <c r="B943" s="116" t="str">
        <f t="shared" si="29"/>
        <v/>
      </c>
      <c r="D943" s="117"/>
      <c r="G943" s="79">
        <f t="shared" si="30"/>
        <v>0</v>
      </c>
    </row>
    <row r="944" spans="2:7" x14ac:dyDescent="0.25">
      <c r="B944" s="116" t="str">
        <f t="shared" si="29"/>
        <v/>
      </c>
      <c r="D944" s="117"/>
      <c r="G944" s="79">
        <f t="shared" si="30"/>
        <v>0</v>
      </c>
    </row>
    <row r="945" spans="2:7" x14ac:dyDescent="0.25">
      <c r="B945" s="116" t="str">
        <f t="shared" si="29"/>
        <v/>
      </c>
      <c r="D945" s="117"/>
      <c r="G945" s="79">
        <f t="shared" si="30"/>
        <v>0</v>
      </c>
    </row>
    <row r="946" spans="2:7" x14ac:dyDescent="0.25">
      <c r="B946" s="116" t="str">
        <f t="shared" si="29"/>
        <v/>
      </c>
      <c r="D946" s="117"/>
      <c r="G946" s="79">
        <f t="shared" si="30"/>
        <v>0</v>
      </c>
    </row>
    <row r="947" spans="2:7" x14ac:dyDescent="0.25">
      <c r="B947" s="116" t="str">
        <f t="shared" si="29"/>
        <v/>
      </c>
      <c r="D947" s="117"/>
      <c r="G947" s="79">
        <f t="shared" si="30"/>
        <v>0</v>
      </c>
    </row>
    <row r="948" spans="2:7" x14ac:dyDescent="0.25">
      <c r="B948" s="116" t="str">
        <f t="shared" si="29"/>
        <v/>
      </c>
      <c r="D948" s="117"/>
      <c r="G948" s="79">
        <f t="shared" si="30"/>
        <v>0</v>
      </c>
    </row>
    <row r="949" spans="2:7" x14ac:dyDescent="0.25">
      <c r="B949" s="116" t="str">
        <f t="shared" si="29"/>
        <v/>
      </c>
      <c r="D949" s="117"/>
      <c r="G949" s="79">
        <f t="shared" si="30"/>
        <v>0</v>
      </c>
    </row>
    <row r="950" spans="2:7" x14ac:dyDescent="0.25">
      <c r="B950" s="116" t="str">
        <f t="shared" si="29"/>
        <v/>
      </c>
      <c r="D950" s="117"/>
      <c r="G950" s="79">
        <f t="shared" si="30"/>
        <v>0</v>
      </c>
    </row>
    <row r="951" spans="2:7" x14ac:dyDescent="0.25">
      <c r="B951" s="116" t="str">
        <f t="shared" si="29"/>
        <v/>
      </c>
      <c r="D951" s="117"/>
      <c r="G951" s="79">
        <f t="shared" si="30"/>
        <v>0</v>
      </c>
    </row>
    <row r="952" spans="2:7" x14ac:dyDescent="0.25">
      <c r="B952" s="116" t="str">
        <f t="shared" si="29"/>
        <v/>
      </c>
      <c r="D952" s="117"/>
      <c r="G952" s="79">
        <f t="shared" si="30"/>
        <v>0</v>
      </c>
    </row>
    <row r="953" spans="2:7" x14ac:dyDescent="0.25">
      <c r="B953" s="116" t="str">
        <f t="shared" si="29"/>
        <v/>
      </c>
      <c r="D953" s="117"/>
      <c r="G953" s="79">
        <f t="shared" si="30"/>
        <v>0</v>
      </c>
    </row>
    <row r="954" spans="2:7" x14ac:dyDescent="0.25">
      <c r="B954" s="116" t="str">
        <f t="shared" si="29"/>
        <v/>
      </c>
      <c r="D954" s="117"/>
      <c r="G954" s="79">
        <f t="shared" si="30"/>
        <v>0</v>
      </c>
    </row>
    <row r="955" spans="2:7" x14ac:dyDescent="0.25">
      <c r="B955" s="116" t="str">
        <f t="shared" si="29"/>
        <v/>
      </c>
      <c r="D955" s="117"/>
      <c r="G955" s="79">
        <f t="shared" si="30"/>
        <v>0</v>
      </c>
    </row>
    <row r="956" spans="2:7" x14ac:dyDescent="0.25">
      <c r="B956" s="116" t="str">
        <f t="shared" si="29"/>
        <v/>
      </c>
      <c r="D956" s="117"/>
      <c r="G956" s="79">
        <f t="shared" si="30"/>
        <v>0</v>
      </c>
    </row>
    <row r="957" spans="2:7" x14ac:dyDescent="0.25">
      <c r="B957" s="116" t="str">
        <f t="shared" si="29"/>
        <v/>
      </c>
      <c r="D957" s="117"/>
      <c r="G957" s="79">
        <f t="shared" si="30"/>
        <v>0</v>
      </c>
    </row>
    <row r="958" spans="2:7" x14ac:dyDescent="0.25">
      <c r="B958" s="116" t="str">
        <f t="shared" si="29"/>
        <v/>
      </c>
      <c r="D958" s="117"/>
      <c r="G958" s="79">
        <f t="shared" si="30"/>
        <v>0</v>
      </c>
    </row>
    <row r="959" spans="2:7" x14ac:dyDescent="0.25">
      <c r="B959" s="116" t="str">
        <f t="shared" si="29"/>
        <v/>
      </c>
      <c r="D959" s="117"/>
      <c r="G959" s="79">
        <f t="shared" si="30"/>
        <v>0</v>
      </c>
    </row>
    <row r="960" spans="2:7" x14ac:dyDescent="0.25">
      <c r="B960" s="116" t="str">
        <f t="shared" si="29"/>
        <v/>
      </c>
      <c r="D960" s="117"/>
      <c r="G960" s="79">
        <f t="shared" si="30"/>
        <v>0</v>
      </c>
    </row>
    <row r="961" spans="2:7" x14ac:dyDescent="0.25">
      <c r="B961" s="116" t="str">
        <f t="shared" si="29"/>
        <v/>
      </c>
      <c r="D961" s="117"/>
      <c r="G961" s="79">
        <f t="shared" si="30"/>
        <v>0</v>
      </c>
    </row>
    <row r="962" spans="2:7" x14ac:dyDescent="0.25">
      <c r="B962" s="116" t="str">
        <f t="shared" si="29"/>
        <v/>
      </c>
      <c r="D962" s="117"/>
      <c r="G962" s="79">
        <f t="shared" si="30"/>
        <v>0</v>
      </c>
    </row>
    <row r="963" spans="2:7" x14ac:dyDescent="0.25">
      <c r="B963" s="116" t="str">
        <f t="shared" ref="B963:B1000" si="31">LEFT(C963,10)</f>
        <v/>
      </c>
      <c r="D963" s="117"/>
      <c r="G963" s="79">
        <f t="shared" si="30"/>
        <v>0</v>
      </c>
    </row>
    <row r="964" spans="2:7" x14ac:dyDescent="0.25">
      <c r="B964" s="116" t="str">
        <f t="shared" si="31"/>
        <v/>
      </c>
      <c r="D964" s="117"/>
      <c r="G964" s="79">
        <f t="shared" ref="G964:G1000" si="32">G963-E964+F964</f>
        <v>0</v>
      </c>
    </row>
    <row r="965" spans="2:7" x14ac:dyDescent="0.25">
      <c r="B965" s="116" t="str">
        <f t="shared" si="31"/>
        <v/>
      </c>
      <c r="D965" s="117"/>
      <c r="G965" s="79">
        <f t="shared" si="32"/>
        <v>0</v>
      </c>
    </row>
    <row r="966" spans="2:7" x14ac:dyDescent="0.25">
      <c r="B966" s="116" t="str">
        <f t="shared" si="31"/>
        <v/>
      </c>
      <c r="D966" s="117"/>
      <c r="G966" s="79">
        <f t="shared" si="32"/>
        <v>0</v>
      </c>
    </row>
    <row r="967" spans="2:7" x14ac:dyDescent="0.25">
      <c r="B967" s="116" t="str">
        <f t="shared" si="31"/>
        <v/>
      </c>
      <c r="D967" s="117"/>
      <c r="G967" s="79">
        <f t="shared" si="32"/>
        <v>0</v>
      </c>
    </row>
    <row r="968" spans="2:7" x14ac:dyDescent="0.25">
      <c r="B968" s="116" t="str">
        <f t="shared" si="31"/>
        <v/>
      </c>
      <c r="D968" s="117"/>
      <c r="G968" s="79">
        <f t="shared" si="32"/>
        <v>0</v>
      </c>
    </row>
    <row r="969" spans="2:7" x14ac:dyDescent="0.25">
      <c r="B969" s="116" t="str">
        <f t="shared" si="31"/>
        <v/>
      </c>
      <c r="D969" s="117"/>
      <c r="G969" s="79">
        <f t="shared" si="32"/>
        <v>0</v>
      </c>
    </row>
    <row r="970" spans="2:7" x14ac:dyDescent="0.25">
      <c r="B970" s="116" t="str">
        <f t="shared" si="31"/>
        <v/>
      </c>
      <c r="D970" s="117"/>
      <c r="G970" s="79">
        <f t="shared" si="32"/>
        <v>0</v>
      </c>
    </row>
    <row r="971" spans="2:7" x14ac:dyDescent="0.25">
      <c r="B971" s="116" t="str">
        <f t="shared" si="31"/>
        <v/>
      </c>
      <c r="D971" s="117"/>
      <c r="G971" s="79">
        <f t="shared" si="32"/>
        <v>0</v>
      </c>
    </row>
    <row r="972" spans="2:7" x14ac:dyDescent="0.25">
      <c r="B972" s="116" t="str">
        <f t="shared" si="31"/>
        <v/>
      </c>
      <c r="D972" s="117"/>
      <c r="G972" s="79">
        <f t="shared" si="32"/>
        <v>0</v>
      </c>
    </row>
    <row r="973" spans="2:7" x14ac:dyDescent="0.25">
      <c r="B973" s="116" t="str">
        <f t="shared" si="31"/>
        <v/>
      </c>
      <c r="D973" s="117"/>
      <c r="G973" s="79">
        <f t="shared" si="32"/>
        <v>0</v>
      </c>
    </row>
    <row r="974" spans="2:7" x14ac:dyDescent="0.25">
      <c r="B974" s="116" t="str">
        <f t="shared" si="31"/>
        <v/>
      </c>
      <c r="D974" s="117"/>
      <c r="G974" s="79">
        <f t="shared" si="32"/>
        <v>0</v>
      </c>
    </row>
    <row r="975" spans="2:7" x14ac:dyDescent="0.25">
      <c r="B975" s="116" t="str">
        <f t="shared" si="31"/>
        <v/>
      </c>
      <c r="D975" s="117"/>
      <c r="G975" s="79">
        <f t="shared" si="32"/>
        <v>0</v>
      </c>
    </row>
    <row r="976" spans="2:7" x14ac:dyDescent="0.25">
      <c r="B976" s="116" t="str">
        <f t="shared" si="31"/>
        <v/>
      </c>
      <c r="D976" s="117"/>
      <c r="G976" s="79">
        <f t="shared" si="32"/>
        <v>0</v>
      </c>
    </row>
    <row r="977" spans="2:7" x14ac:dyDescent="0.25">
      <c r="B977" s="116" t="str">
        <f t="shared" si="31"/>
        <v/>
      </c>
      <c r="D977" s="117"/>
      <c r="G977" s="79">
        <f t="shared" si="32"/>
        <v>0</v>
      </c>
    </row>
    <row r="978" spans="2:7" x14ac:dyDescent="0.25">
      <c r="B978" s="116" t="str">
        <f t="shared" si="31"/>
        <v/>
      </c>
      <c r="D978" s="117"/>
      <c r="G978" s="79">
        <f t="shared" si="32"/>
        <v>0</v>
      </c>
    </row>
    <row r="979" spans="2:7" x14ac:dyDescent="0.25">
      <c r="B979" s="116" t="str">
        <f t="shared" si="31"/>
        <v/>
      </c>
      <c r="D979" s="117"/>
      <c r="G979" s="79">
        <f t="shared" si="32"/>
        <v>0</v>
      </c>
    </row>
    <row r="980" spans="2:7" x14ac:dyDescent="0.25">
      <c r="B980" s="116" t="str">
        <f t="shared" si="31"/>
        <v/>
      </c>
      <c r="D980" s="117"/>
      <c r="G980" s="79">
        <f t="shared" si="32"/>
        <v>0</v>
      </c>
    </row>
    <row r="981" spans="2:7" x14ac:dyDescent="0.25">
      <c r="B981" s="116" t="str">
        <f t="shared" si="31"/>
        <v/>
      </c>
      <c r="D981" s="117"/>
      <c r="G981" s="79">
        <f t="shared" si="32"/>
        <v>0</v>
      </c>
    </row>
    <row r="982" spans="2:7" x14ac:dyDescent="0.25">
      <c r="B982" s="116" t="str">
        <f t="shared" si="31"/>
        <v/>
      </c>
      <c r="D982" s="117"/>
      <c r="G982" s="79">
        <f t="shared" si="32"/>
        <v>0</v>
      </c>
    </row>
    <row r="983" spans="2:7" x14ac:dyDescent="0.25">
      <c r="B983" s="116" t="str">
        <f t="shared" si="31"/>
        <v/>
      </c>
      <c r="D983" s="117"/>
      <c r="G983" s="79">
        <f t="shared" si="32"/>
        <v>0</v>
      </c>
    </row>
    <row r="984" spans="2:7" x14ac:dyDescent="0.25">
      <c r="B984" s="116" t="str">
        <f t="shared" si="31"/>
        <v/>
      </c>
      <c r="D984" s="117"/>
      <c r="G984" s="79">
        <f t="shared" si="32"/>
        <v>0</v>
      </c>
    </row>
    <row r="985" spans="2:7" x14ac:dyDescent="0.25">
      <c r="B985" s="116" t="str">
        <f t="shared" si="31"/>
        <v/>
      </c>
      <c r="D985" s="117"/>
      <c r="G985" s="79">
        <f t="shared" si="32"/>
        <v>0</v>
      </c>
    </row>
    <row r="986" spans="2:7" x14ac:dyDescent="0.25">
      <c r="B986" s="116" t="str">
        <f t="shared" si="31"/>
        <v/>
      </c>
      <c r="D986" s="117"/>
      <c r="G986" s="79">
        <f t="shared" si="32"/>
        <v>0</v>
      </c>
    </row>
    <row r="987" spans="2:7" x14ac:dyDescent="0.25">
      <c r="B987" s="116" t="str">
        <f t="shared" si="31"/>
        <v/>
      </c>
      <c r="D987" s="117"/>
      <c r="G987" s="79">
        <f t="shared" si="32"/>
        <v>0</v>
      </c>
    </row>
    <row r="988" spans="2:7" x14ac:dyDescent="0.25">
      <c r="B988" s="116" t="str">
        <f t="shared" si="31"/>
        <v/>
      </c>
      <c r="D988" s="117"/>
      <c r="G988" s="79">
        <f t="shared" si="32"/>
        <v>0</v>
      </c>
    </row>
    <row r="989" spans="2:7" x14ac:dyDescent="0.25">
      <c r="B989" s="116" t="str">
        <f t="shared" si="31"/>
        <v/>
      </c>
      <c r="D989" s="117"/>
      <c r="G989" s="79">
        <f t="shared" si="32"/>
        <v>0</v>
      </c>
    </row>
    <row r="990" spans="2:7" x14ac:dyDescent="0.25">
      <c r="B990" s="116" t="str">
        <f t="shared" si="31"/>
        <v/>
      </c>
      <c r="D990" s="117"/>
      <c r="G990" s="79">
        <f t="shared" si="32"/>
        <v>0</v>
      </c>
    </row>
    <row r="991" spans="2:7" x14ac:dyDescent="0.25">
      <c r="B991" s="116" t="str">
        <f t="shared" si="31"/>
        <v/>
      </c>
      <c r="D991" s="117"/>
      <c r="G991" s="79">
        <f t="shared" si="32"/>
        <v>0</v>
      </c>
    </row>
    <row r="992" spans="2:7" x14ac:dyDescent="0.25">
      <c r="B992" s="116" t="str">
        <f t="shared" si="31"/>
        <v/>
      </c>
      <c r="D992" s="117"/>
      <c r="G992" s="79">
        <f t="shared" si="32"/>
        <v>0</v>
      </c>
    </row>
    <row r="993" spans="2:7" x14ac:dyDescent="0.25">
      <c r="B993" s="116" t="str">
        <f t="shared" si="31"/>
        <v/>
      </c>
      <c r="D993" s="117"/>
      <c r="G993" s="79">
        <f t="shared" si="32"/>
        <v>0</v>
      </c>
    </row>
    <row r="994" spans="2:7" x14ac:dyDescent="0.25">
      <c r="B994" s="116" t="str">
        <f t="shared" si="31"/>
        <v/>
      </c>
      <c r="D994" s="117"/>
      <c r="G994" s="79">
        <f t="shared" si="32"/>
        <v>0</v>
      </c>
    </row>
    <row r="995" spans="2:7" x14ac:dyDescent="0.25">
      <c r="B995" s="116" t="str">
        <f t="shared" si="31"/>
        <v/>
      </c>
      <c r="D995" s="117"/>
      <c r="G995" s="79">
        <f t="shared" si="32"/>
        <v>0</v>
      </c>
    </row>
    <row r="996" spans="2:7" x14ac:dyDescent="0.25">
      <c r="B996" s="116" t="str">
        <f t="shared" si="31"/>
        <v/>
      </c>
      <c r="D996" s="117"/>
      <c r="G996" s="79">
        <f t="shared" si="32"/>
        <v>0</v>
      </c>
    </row>
    <row r="997" spans="2:7" x14ac:dyDescent="0.25">
      <c r="B997" s="116" t="str">
        <f t="shared" si="31"/>
        <v/>
      </c>
      <c r="D997" s="117"/>
      <c r="G997" s="79">
        <f t="shared" si="32"/>
        <v>0</v>
      </c>
    </row>
    <row r="998" spans="2:7" x14ac:dyDescent="0.25">
      <c r="B998" s="116" t="str">
        <f t="shared" si="31"/>
        <v/>
      </c>
      <c r="D998" s="117"/>
      <c r="G998" s="79">
        <f t="shared" si="32"/>
        <v>0</v>
      </c>
    </row>
    <row r="999" spans="2:7" x14ac:dyDescent="0.25">
      <c r="B999" s="116" t="str">
        <f t="shared" si="31"/>
        <v/>
      </c>
      <c r="D999" s="117"/>
      <c r="G999" s="79">
        <f t="shared" si="32"/>
        <v>0</v>
      </c>
    </row>
    <row r="1000" spans="2:7" x14ac:dyDescent="0.25">
      <c r="B1000" s="116" t="str">
        <f t="shared" si="31"/>
        <v/>
      </c>
      <c r="D1000" s="117"/>
      <c r="G1000" s="79">
        <f t="shared" si="32"/>
        <v>0</v>
      </c>
    </row>
  </sheetData>
  <autoFilter ref="A2:G164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Payment Calendar</vt:lpstr>
      <vt:lpstr>Current</vt:lpstr>
      <vt:lpstr>Dec</vt:lpstr>
      <vt:lpstr>Nov</vt:lpstr>
      <vt:lpstr>Oct</vt:lpstr>
      <vt:lpstr>Sept</vt:lpstr>
      <vt:lpstr>Aug</vt:lpstr>
      <vt:lpstr>July</vt:lpstr>
      <vt:lpstr>June</vt:lpstr>
      <vt:lpstr>May</vt:lpstr>
      <vt:lpstr>Apr</vt:lpstr>
      <vt:lpstr>Mar</vt:lpstr>
      <vt:lpstr>Feb</vt:lpstr>
      <vt:lpstr>Jan</vt:lpstr>
      <vt:lpstr>Charts</vt:lpstr>
      <vt:lpstr>Monthly Estimate</vt:lpstr>
      <vt:lpstr>Apr!_FilterDatabase</vt:lpstr>
      <vt:lpstr>Aug!_FilterDatabase</vt:lpstr>
      <vt:lpstr>Dec!_FilterDatabase</vt:lpstr>
      <vt:lpstr>Feb!_FilterDatabase</vt:lpstr>
      <vt:lpstr>Jan!_FilterDatabase</vt:lpstr>
      <vt:lpstr>July!_FilterDatabase</vt:lpstr>
      <vt:lpstr>June!_FilterDatabase</vt:lpstr>
      <vt:lpstr>Mar!_FilterDatabase</vt:lpstr>
      <vt:lpstr>May!_FilterDatabase</vt:lpstr>
      <vt:lpstr>Nov!_FilterDatabase</vt:lpstr>
      <vt:lpstr>Oct!_FilterDatabase</vt:lpstr>
      <vt:lpstr>Sept!_FilterDatabase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Moffat</dc:creator>
  <dc:description/>
  <cp:lastModifiedBy>Jamie Moffat</cp:lastModifiedBy>
  <dcterms:created xsi:type="dcterms:W3CDTF">2016-05-05T20:20:16Z</dcterms:created>
  <dcterms:modified xsi:type="dcterms:W3CDTF">2018-07-24T18:46:20Z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